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947"/>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4562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O35" i="9"/>
  <c r="AM35" i="9"/>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U34" i="9" l="1"/>
  <c r="U35" i="9" s="1"/>
  <c r="U36" i="9" s="1"/>
  <c r="AM34" i="9" l="1"/>
  <c r="BE34" i="9" s="1"/>
  <c r="BE35" i="9" s="1"/>
  <c r="BW34" i="9" l="1"/>
  <c r="BW35" i="9" l="1"/>
  <c r="BW36" i="9" s="1"/>
  <c r="BW37" i="9" s="1"/>
  <c r="BW38" i="9" s="1"/>
  <c r="BW39" i="9" s="1"/>
  <c r="BW40" i="9" s="1"/>
  <c r="BW41" i="9" s="1"/>
  <c r="BW42" i="9" s="1"/>
  <c r="BW43" i="9" s="1"/>
  <c r="CO34" i="9" l="1"/>
</calcChain>
</file>

<file path=xl/sharedStrings.xml><?xml version="1.0" encoding="utf-8"?>
<sst xmlns="http://schemas.openxmlformats.org/spreadsheetml/2006/main" count="1088" uniqueCount="575">
  <si>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</si>
  <si>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</si>
  <si>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</si>
  <si>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</si>
  <si>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</si>
  <si>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</si>
  <si>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</si>
  <si>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</si>
  <si>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</si>
  <si>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</si>
  <si>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</si>
  <si>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</si>
  <si>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</si>
  <si>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</si>
  <si>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</si>
  <si>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</si>
  <si>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</si>
  <si>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</si>
  <si>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</si>
  <si>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</si>
  <si>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</si>
  <si>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</si>
  <si>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</si>
  <si>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</si>
  <si>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</si>
  <si>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</si>
  <si>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</si>
  <si>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</si>
  <si>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</si>
  <si>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</si>
  <si>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</si>
  <si>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</si>
  <si>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</si>
  <si>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</si>
  <si>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</si>
  <si>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</si>
  <si>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</si>
  <si>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</si>
  <si>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</si>
  <si>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</si>
  <si>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</si>
  <si>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</si>
  <si>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</si>
  <si>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</si>
  <si>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</si>
  <si>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</si>
  <si>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</si>
  <si>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</si>
  <si>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</si>
  <si>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</si>
  <si>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</si>
  <si>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</si>
  <si>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</si>
  <si>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</si>
  <si>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</si>
  <si>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</si>
  <si>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</si>
  <si>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</si>
  <si>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</si>
  <si>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</si>
  <si>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</si>
  <si>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</si>
  <si>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</si>
  <si>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</si>
  <si>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</si>
  <si>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</si>
  <si>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</si>
  <si>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</si>
  <si>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</si>
  <si>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</si>
  <si>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</si>
  <si>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</si>
  <si>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</si>
  <si>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</si>
  <si>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</si>
  <si>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</si>
  <si>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</si>
  <si>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</si>
  <si>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</si>
  <si>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</si>
  <si>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</si>
  <si>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明和町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</si>
  <si>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</si>
  <si>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</si>
  <si>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</si>
  <si>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</si>
  <si>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</si>
  <si>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</si>
  <si>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</si>
  <si>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</si>
  <si>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</si>
  <si>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</si>
  <si>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</si>
  <si>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</si>
  <si>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</si>
  <si>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</si>
  <si>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</si>
  <si>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</si>
  <si>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</si>
  <si>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</si>
  <si>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</si>
  <si>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</si>
  <si>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</si>
  <si>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</si>
  <si>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</si>
  <si>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</si>
  <si>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</si>
  <si>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</si>
  <si>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</si>
  <si>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</si>
  <si>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</si>
  <si>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</si>
  <si>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</si>
  <si>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</si>
  <si>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</si>
  <si>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</si>
  <si>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</si>
  <si>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</si>
  <si>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</si>
  <si>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</si>
  <si>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</si>
  <si>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</si>
  <si>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</si>
  <si>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</si>
  <si>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</si>
  <si>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</si>
  <si>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</si>
  <si>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</si>
  <si>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</si>
  <si>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</si>
  <si>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</si>
  <si>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</si>
  <si>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</si>
  <si>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</si>
  <si>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0.0</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</si>
  <si>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</si>
  <si>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</si>
  <si>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</si>
  <si>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</si>
  <si>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</si>
  <si>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</si>
  <si>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</si>
  <si>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</si>
  <si>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</si>
  <si>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</si>
  <si>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</si>
  <si>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</si>
  <si>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</si>
  <si>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</si>
  <si>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</si>
  <si>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</si>
  <si>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</si>
  <si>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</si>
  <si>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</si>
  <si>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</si>
  <si>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</si>
  <si>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</si>
  <si>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</si>
  <si>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</si>
  <si>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</si>
  <si>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</si>
  <si>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</si>
  <si>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</si>
  <si>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</si>
  <si>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</si>
  <si>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</si>
  <si>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</si>
  <si>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</si>
  <si>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</si>
  <si>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</si>
  <si>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</si>
  <si>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</si>
  <si>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</si>
  <si>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</si>
  <si>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</si>
  <si>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</si>
  <si>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</si>
  <si>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</si>
  <si>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</si>
  <si>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</si>
  <si>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</si>
  <si>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</si>
  <si>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</si>
  <si>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</si>
  <si>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</si>
  <si>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</si>
  <si>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</si>
  <si>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</si>
  <si>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</si>
  <si>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</si>
  <si>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</si>
  <si>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</si>
  <si>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</si>
  <si>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三重県明和町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</si>
  <si>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</si>
  <si>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</si>
  <si>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</si>
  <si>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</si>
  <si>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</si>
  <si>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</si>
  <si>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</si>
  <si>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</si>
  <si>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</si>
  <si>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</si>
  <si>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</si>
  <si>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</si>
  <si>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</si>
  <si>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</si>
  <si>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</si>
  <si>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</si>
  <si>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</si>
  <si>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</si>
  <si>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</si>
  <si>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</si>
  <si>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</si>
  <si>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</si>
  <si>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</si>
  <si>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</si>
  <si>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</si>
  <si>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</si>
  <si>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</si>
  <si>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</si>
  <si>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</si>
  <si>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</si>
  <si>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</si>
  <si>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</si>
  <si>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</si>
  <si>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</si>
  <si>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</si>
  <si>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</si>
  <si>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</si>
  <si>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</si>
  <si>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</si>
  <si>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</si>
  <si>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</si>
  <si>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</si>
  <si>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</si>
  <si>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</si>
  <si>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</si>
  <si>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</si>
  <si>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</si>
  <si>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</si>
  <si>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</si>
  <si>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</si>
  <si>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</si>
  <si>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</si>
  <si>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</si>
  <si>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</si>
  <si>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</si>
  <si>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</si>
  <si>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</si>
  <si>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</si>
  <si>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</si>
  <si>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</si>
  <si>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</si>
  <si>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</si>
  <si>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</si>
  <si>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</si>
  <si>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</si>
  <si>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</si>
  <si>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</si>
  <si>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</si>
  <si>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</si>
  <si>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</si>
  <si>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</si>
  <si>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</si>
  <si>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</si>
  <si>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</si>
  <si>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</si>
  <si>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</si>
  <si>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</si>
  <si>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</si>
  <si>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</si>
  <si>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</si>
  <si>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</si>
  <si>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</si>
  <si>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</si>
  <si>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</si>
  <si>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</si>
  <si>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</si>
  <si>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</si>
  <si>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</si>
  <si>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</si>
  <si>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</si>
  <si>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</si>
  <si>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</si>
  <si>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</si>
  <si>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</si>
  <si>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</si>
  <si>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</si>
  <si>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</si>
  <si>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</si>
  <si>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</si>
  <si>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</si>
  <si>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</si>
  <si>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</si>
  <si>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</si>
  <si>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</si>
  <si>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</si>
  <si>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</si>
  <si>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</si>
  <si>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</si>
  <si>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</si>
  <si>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</si>
  <si>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</si>
  <si>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</si>
  <si>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</si>
  <si>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</si>
  <si>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</si>
  <si>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</si>
  <si>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</si>
  <si>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</si>
  <si>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</si>
  <si>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</si>
  <si>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</si>
  <si>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</si>
  <si>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</si>
  <si>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</si>
  <si>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</si>
  <si>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</si>
  <si>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</si>
  <si>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</si>
  <si>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</si>
  <si>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</si>
  <si>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</si>
  <si>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</si>
  <si>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</si>
  <si>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</si>
  <si>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</si>
  <si>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</si>
  <si>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</si>
  <si>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</si>
  <si>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</si>
  <si>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</si>
  <si>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</si>
  <si>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</si>
  <si>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</si>
  <si>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</si>
  <si>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</si>
  <si>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</si>
  <si>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</si>
  <si>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三重県明和町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</si>
  <si>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</si>
  <si>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</si>
  <si>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</si>
  <si>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</si>
  <si>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</si>
  <si>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</si>
  <si>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</si>
  <si>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</si>
  <si>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</si>
  <si>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</si>
  <si>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</si>
  <si>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</si>
  <si>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</si>
  <si>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</si>
  <si>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</si>
  <si>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</si>
  <si>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</si>
  <si>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</si>
  <si>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</si>
  <si>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</si>
  <si>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斎宮跡保存事業特別会計</t>
    <phoneticPr fontId="5"/>
  </si>
  <si>
    <t>住宅新築資金等貸付事業特別会計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</si>
  <si>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</si>
  <si>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</si>
  <si>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</si>
  <si>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</si>
  <si>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</si>
  <si>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</si>
  <si>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</si>
  <si>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</si>
  <si>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</si>
  <si>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</si>
  <si>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</si>
  <si>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</si>
  <si>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</si>
  <si>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</si>
  <si>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</si>
  <si>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</si>
  <si>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</si>
  <si>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</si>
  <si>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農業集落排水事業特別会計</t>
    <phoneticPr fontId="5"/>
  </si>
  <si>
    <t>法非適用企業</t>
    <phoneticPr fontId="5"/>
  </si>
  <si>
    <t>公共下水道事業特別会計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</si>
  <si>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</si>
  <si>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</si>
  <si>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</si>
  <si>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</si>
  <si>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</si>
  <si>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</si>
  <si>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</si>
  <si>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</si>
  <si>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</si>
  <si>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</si>
  <si>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</si>
  <si>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</si>
  <si>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</si>
  <si>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</si>
  <si>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</si>
  <si>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</si>
  <si>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</si>
  <si>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</si>
  <si>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</si>
  <si>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</si>
  <si>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</si>
  <si>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</si>
  <si>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</si>
  <si>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t>
    <phoneticPr fontId="5"/>
  </si>
  <si>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</si>
  <si>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</si>
  <si>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</si>
  <si>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</si>
  <si>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</si>
  <si>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</si>
  <si>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</si>
  <si>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</si>
  <si>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</si>
  <si>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</si>
  <si>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</si>
  <si>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</si>
  <si>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</si>
  <si>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</si>
  <si>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</si>
  <si>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</si>
  <si>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</si>
  <si>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</si>
  <si>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</si>
  <si>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</si>
  <si>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</si>
  <si>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</si>
  <si>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</si>
  <si>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</si>
  <si>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</si>
  <si>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</si>
  <si>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</si>
  <si>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</si>
  <si>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農業集落排水事業特別会計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</si>
  <si>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</si>
  <si>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</si>
  <si>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</si>
  <si>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水道事業会計</t>
    <phoneticPr fontId="5"/>
  </si>
  <si>
    <t>-</t>
    <phoneticPr fontId="5"/>
  </si>
  <si>
    <t>将来負担比率（(Ｅ)－(Ｆ)）／（(Ｃ)－(Ｄ)）×１００</t>
    <rPh sb="0" eb="2">
      <t>ショウライ</t>
    </rPh>
    <rPh sb="2" eb="4">
      <t>フタン</t>
    </rPh>
    <rPh sb="4" eb="6">
      <t>ヒリツ</t>
    </rPh>
    <phoneticPr fontId="5"/>
  </si>
  <si>
    <t>介護保険特別会計</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</si>
  <si>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</si>
  <si>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</si>
  <si>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</si>
  <si>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</si>
  <si>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</si>
  <si>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</si>
  <si>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</si>
  <si>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</si>
  <si>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</si>
  <si>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</si>
  <si>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</si>
  <si>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</si>
  <si>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</si>
  <si>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</si>
  <si>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</si>
  <si>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</si>
  <si>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</si>
  <si>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</si>
  <si>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</si>
  <si>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</si>
  <si>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</si>
  <si>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</si>
  <si>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</si>
  <si>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</si>
  <si>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</si>
  <si>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</si>
  <si>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</si>
  <si>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</si>
  <si>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</si>
  <si>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</si>
  <si>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</si>
  <si>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</si>
  <si>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</si>
  <si>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</si>
  <si>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</si>
  <si>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</si>
  <si>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</si>
  <si>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</si>
  <si>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</si>
  <si>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</si>
  <si>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</si>
  <si>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</si>
  <si>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</si>
  <si>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</si>
  <si>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</si>
  <si>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</si>
  <si>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</si>
  <si>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</si>
  <si>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</si>
  <si>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</si>
  <si>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</si>
  <si>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</si>
  <si>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</si>
  <si>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</si>
  <si>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</si>
  <si>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</si>
  <si>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</si>
  <si>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</si>
  <si>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</si>
  <si>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</si>
  <si>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</si>
  <si>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</si>
  <si>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</si>
  <si>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</si>
  <si>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</si>
  <si>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</si>
  <si>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</si>
  <si>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</si>
  <si>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</si>
  <si>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</si>
  <si>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</si>
  <si>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</si>
  <si>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</si>
  <si>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</si>
  <si>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</si>
  <si>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</si>
  <si>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</si>
  <si>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</si>
  <si>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</si>
  <si>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</si>
  <si>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</si>
  <si>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7.22</t>
  </si>
  <si>
    <t>▲ 0.18</t>
  </si>
  <si>
    <t>▲ 3.98</t>
  </si>
  <si>
    <t>水道事業会計</t>
  </si>
  <si>
    <t>斎宮跡保存事業特別会計</t>
  </si>
  <si>
    <t>一般会計</t>
  </si>
  <si>
    <t>介護保険特別会計</t>
  </si>
  <si>
    <t>国民健康保険特別会計</t>
  </si>
  <si>
    <t>公共下水道事業特別会計</t>
  </si>
  <si>
    <t>住宅新築資金等貸付事業特別会計</t>
  </si>
  <si>
    <t>農業集落排水事業特別会計</t>
  </si>
  <si>
    <t>その他会計（赤字）</t>
  </si>
  <si>
    <t>その他会計（黒字）</t>
  </si>
  <si>
    <t>伊勢広域環境組合</t>
    <rPh sb="0" eb="2">
      <t>イセ</t>
    </rPh>
    <rPh sb="2" eb="4">
      <t>コウイキ</t>
    </rPh>
    <rPh sb="4" eb="6">
      <t>カンキョウ</t>
    </rPh>
    <rPh sb="6" eb="8">
      <t>クミアイ</t>
    </rPh>
    <phoneticPr fontId="5"/>
  </si>
  <si>
    <t>松阪地区広域消防組合</t>
    <rPh sb="0" eb="2">
      <t>マツサカ</t>
    </rPh>
    <rPh sb="2" eb="4">
      <t>チク</t>
    </rPh>
    <rPh sb="4" eb="6">
      <t>コウイキ</t>
    </rPh>
    <rPh sb="6" eb="8">
      <t>ショウボウ</t>
    </rPh>
    <rPh sb="8" eb="10">
      <t>クミアイ</t>
    </rPh>
    <phoneticPr fontId="5"/>
  </si>
  <si>
    <t>宮川福祉施設組合　一般会計</t>
    <rPh sb="0" eb="2">
      <t>ミヤガワ</t>
    </rPh>
    <rPh sb="2" eb="4">
      <t>フクシ</t>
    </rPh>
    <rPh sb="4" eb="6">
      <t>シセツ</t>
    </rPh>
    <rPh sb="6" eb="8">
      <t>クミアイ</t>
    </rPh>
    <phoneticPr fontId="5"/>
  </si>
  <si>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5"/>
  </si>
  <si>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19">
      <t>コウレイ</t>
    </rPh>
    <rPh sb="19" eb="20">
      <t>シャ</t>
    </rPh>
    <rPh sb="20" eb="22">
      <t>イリョウ</t>
    </rPh>
    <rPh sb="22" eb="24">
      <t>トクベツ</t>
    </rPh>
    <rPh sb="24" eb="26">
      <t>カイケイ</t>
    </rPh>
    <phoneticPr fontId="5"/>
  </si>
  <si>
    <t>菊狭間環境整備施設組合</t>
    <rPh sb="0" eb="1">
      <t>キク</t>
    </rPh>
    <rPh sb="1" eb="3">
      <t>ハザマ</t>
    </rPh>
    <rPh sb="3" eb="5">
      <t>カンキョウ</t>
    </rPh>
    <rPh sb="5" eb="7">
      <t>セイビ</t>
    </rPh>
    <rPh sb="7" eb="9">
      <t>シセツ</t>
    </rPh>
    <rPh sb="9" eb="11">
      <t>クミアイ</t>
    </rPh>
    <phoneticPr fontId="5"/>
  </si>
  <si>
    <t>松阪地区広域衛生組合</t>
    <rPh sb="0" eb="2">
      <t>マツサカ</t>
    </rPh>
    <rPh sb="2" eb="4">
      <t>チク</t>
    </rPh>
    <rPh sb="4" eb="6">
      <t>コウイキ</t>
    </rPh>
    <rPh sb="6" eb="8">
      <t>エイセイ</t>
    </rPh>
    <rPh sb="8" eb="10">
      <t>クミアイ</t>
    </rPh>
    <phoneticPr fontId="5"/>
  </si>
  <si>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5"/>
  </si>
  <si>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5"/>
  </si>
  <si>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5"/>
  </si>
  <si>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5"/>
  </si>
  <si>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5"/>
  </si>
  <si>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5"/>
  </si>
  <si>
    <t>松阪飯多農業共済事務組合 農業共済事業特別会計</t>
    <rPh sb="0" eb="2">
      <t>マツサカ</t>
    </rPh>
    <rPh sb="2" eb="3">
      <t>メシ</t>
    </rPh>
    <rPh sb="3" eb="4">
      <t>タ</t>
    </rPh>
    <rPh sb="4" eb="6">
      <t>ノウギョウ</t>
    </rPh>
    <rPh sb="6" eb="8">
      <t>キョウサイ</t>
    </rPh>
    <rPh sb="8" eb="10">
      <t>ジム</t>
    </rPh>
    <rPh sb="10" eb="12">
      <t>クミアイ</t>
    </rPh>
    <rPh sb="13" eb="15">
      <t>ノウギョウ</t>
    </rPh>
    <rPh sb="15" eb="17">
      <t>キョウサイ</t>
    </rPh>
    <rPh sb="17" eb="19">
      <t>ジギョウ</t>
    </rPh>
    <rPh sb="19" eb="21">
      <t>トクベツ</t>
    </rPh>
    <rPh sb="21" eb="23">
      <t>カイケイ</t>
    </rPh>
    <phoneticPr fontId="5"/>
  </si>
  <si>
    <t>〇</t>
    <phoneticPr fontId="2"/>
  </si>
  <si>
    <t>多気東部土地開発公社</t>
    <rPh sb="0" eb="1">
      <t>タ</t>
    </rPh>
    <rPh sb="1" eb="2">
      <t>キ</t>
    </rPh>
    <rPh sb="2" eb="4">
      <t>トウブ</t>
    </rPh>
    <rPh sb="4" eb="6">
      <t>トチ</t>
    </rPh>
    <rPh sb="6" eb="8">
      <t>カイハツ</t>
    </rPh>
    <rPh sb="8" eb="10">
      <t>コウシャ</t>
    </rPh>
    <phoneticPr fontId="2"/>
  </si>
  <si>
    <t>‐</t>
    <phoneticPr fontId="2"/>
  </si>
  <si>
    <t>‐</t>
    <phoneticPr fontId="2"/>
  </si>
  <si>
    <t>-</t>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</si>
  <si>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5"/>
  </si>
  <si>
    <t>宮川福祉施設組合　介護ｻｰﾋﾞｽ事業特別会計</t>
    <rPh sb="0" eb="2">
      <t>ミヤガワ</t>
    </rPh>
    <rPh sb="2" eb="4">
      <t>フクシ</t>
    </rPh>
    <rPh sb="4" eb="6">
      <t>シセツ</t>
    </rPh>
    <rPh sb="6" eb="8">
      <t>クミアイ</t>
    </rPh>
    <rPh sb="16" eb="18">
      <t>ジギョウ</t>
    </rPh>
    <phoneticPr fontId="5"/>
  </si>
  <si>
    <t>‐</t>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</si>
  <si>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5"/>
  </si>
  <si>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</si>
  <si>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</si>
  <si>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</si>
  <si>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</si>
  <si>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</si>
  <si>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</si>
  <si>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</si>
  <si>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</si>
  <si>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</si>
  <si>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</si>
  <si>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</si>
  <si>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</si>
  <si>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xml:space="preserve"> 実質公債費比率は類似団体と比較して大きな差はないが、将来負担比率は近年大きく上昇傾向にある。将来負担比率が上昇している主な要因としては、公共事業の増加による地方債残高の増額と
公営企業債等繰入見込額の増額が考えられる。また、充当可能な基金が年々減額しているのも要因である。また、今後津波避難タワーや中学校の建設も控えているため、実質公債費比率も上昇して
いくことが考えられるため、今後事業の見直しをさらに進めていく必要がある。</t>
    <rPh sb="1" eb="3">
      <t>ジッシツ</t>
    </rPh>
    <rPh sb="3" eb="5">
      <t>コウサイ</t>
    </rPh>
    <rPh sb="5" eb="6">
      <t>ヒ</t>
    </rPh>
    <rPh sb="6" eb="8">
      <t>ヒリツ</t>
    </rPh>
    <rPh sb="9" eb="11">
      <t>ルイジ</t>
    </rPh>
    <rPh sb="11" eb="13">
      <t>ダンタイ</t>
    </rPh>
    <rPh sb="14" eb="16">
      <t>ヒカク</t>
    </rPh>
    <rPh sb="18" eb="19">
      <t>オオ</t>
    </rPh>
    <rPh sb="21" eb="22">
      <t>サ</t>
    </rPh>
    <rPh sb="27" eb="29">
      <t>ショウライ</t>
    </rPh>
    <rPh sb="29" eb="31">
      <t>フタン</t>
    </rPh>
    <rPh sb="31" eb="33">
      <t>ヒリツ</t>
    </rPh>
    <rPh sb="34" eb="36">
      <t>キンネン</t>
    </rPh>
    <rPh sb="36" eb="37">
      <t>オオ</t>
    </rPh>
    <rPh sb="39" eb="41">
      <t>ジョウショウ</t>
    </rPh>
    <rPh sb="41" eb="43">
      <t>ケイコウ</t>
    </rPh>
    <rPh sb="47" eb="49">
      <t>ショウライ</t>
    </rPh>
    <rPh sb="49" eb="51">
      <t>フタン</t>
    </rPh>
    <rPh sb="51" eb="53">
      <t>ヒリツ</t>
    </rPh>
    <rPh sb="54" eb="56">
      <t>ジョウショウ</t>
    </rPh>
    <rPh sb="60" eb="61">
      <t>オモ</t>
    </rPh>
    <rPh sb="62" eb="64">
      <t>ヨウイン</t>
    </rPh>
    <rPh sb="69" eb="71">
      <t>コウキョウ</t>
    </rPh>
    <rPh sb="71" eb="73">
      <t>ジギョウ</t>
    </rPh>
    <rPh sb="74" eb="76">
      <t>ゾウカ</t>
    </rPh>
    <rPh sb="79" eb="82">
      <t>チホウサイ</t>
    </rPh>
    <rPh sb="82" eb="84">
      <t>ザンダカ</t>
    </rPh>
    <rPh sb="85" eb="86">
      <t>ゾウ</t>
    </rPh>
    <rPh sb="86" eb="87">
      <t>ガク</t>
    </rPh>
    <rPh sb="89" eb="91">
      <t>コウエイ</t>
    </rPh>
    <rPh sb="91" eb="93">
      <t>キギョウ</t>
    </rPh>
    <rPh sb="93" eb="94">
      <t>サイ</t>
    </rPh>
    <rPh sb="94" eb="95">
      <t>トウ</t>
    </rPh>
    <rPh sb="95" eb="97">
      <t>クリイレ</t>
    </rPh>
    <rPh sb="97" eb="99">
      <t>ミコミ</t>
    </rPh>
    <rPh sb="99" eb="100">
      <t>ガク</t>
    </rPh>
    <rPh sb="101" eb="102">
      <t>ゾウ</t>
    </rPh>
    <rPh sb="102" eb="103">
      <t>ガク</t>
    </rPh>
    <rPh sb="104" eb="105">
      <t>カンガ</t>
    </rPh>
    <rPh sb="113" eb="115">
      <t>ジュウトウ</t>
    </rPh>
    <rPh sb="115" eb="117">
      <t>カノウ</t>
    </rPh>
    <rPh sb="118" eb="120">
      <t>キキン</t>
    </rPh>
    <rPh sb="121" eb="123">
      <t>ネンネン</t>
    </rPh>
    <rPh sb="123" eb="125">
      <t>ゲンガク</t>
    </rPh>
    <rPh sb="131" eb="133">
      <t>ヨウイン</t>
    </rPh>
    <rPh sb="140" eb="142">
      <t>コンゴ</t>
    </rPh>
    <rPh sb="142" eb="144">
      <t>ツナミ</t>
    </rPh>
    <rPh sb="144" eb="146">
      <t>ヒナン</t>
    </rPh>
    <rPh sb="150" eb="153">
      <t>チュウガッコウ</t>
    </rPh>
    <rPh sb="154" eb="156">
      <t>ケンセツ</t>
    </rPh>
    <rPh sb="157" eb="158">
      <t>ヒカ</t>
    </rPh>
    <rPh sb="165" eb="167">
      <t>ジッシツ</t>
    </rPh>
    <rPh sb="167" eb="170">
      <t>コウサイヒ</t>
    </rPh>
    <rPh sb="170" eb="172">
      <t>ヒリツ</t>
    </rPh>
    <rPh sb="173" eb="175">
      <t>ジョウショウ</t>
    </rPh>
    <rPh sb="183" eb="184">
      <t>カンガ</t>
    </rPh>
    <rPh sb="191" eb="193">
      <t>コンゴ</t>
    </rPh>
    <rPh sb="193" eb="195">
      <t>ジギョウ</t>
    </rPh>
    <rPh sb="196" eb="198">
      <t>ミナオ</t>
    </rPh>
    <rPh sb="203" eb="204">
      <t>スス</t>
    </rPh>
    <rPh sb="208" eb="210">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</si>
</sst>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4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xf numFmtId="0" fontId="31" fillId="0" borderId="0">
      <alignment vertical="center"/>
    </xf>
  </cellStyleXfs>
  <cellXfs count="125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9"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40">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 7" xfId="39"/>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66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3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42839</c:v>
                </c:pt>
                <c:pt idx="1">
                  <c:v>48407</c:v>
                </c:pt>
                <c:pt idx="2">
                  <c:v>53270</c:v>
                </c:pt>
                <c:pt idx="3">
                  <c:v>53292</c:v>
                </c:pt>
                <c:pt idx="4">
                  <c:v>56894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45951</c:v>
                </c:pt>
                <c:pt idx="1">
                  <c:v>46856</c:v>
                </c:pt>
                <c:pt idx="2">
                  <c:v>71778</c:v>
                </c:pt>
                <c:pt idx="3">
                  <c:v>86646</c:v>
                </c:pt>
                <c:pt idx="4">
                  <c:v>81698</c:v>
                </c:pt>
              </c:numCache>
            </c:numRef>
          </c:val>
          <c:smooth val="0"/>
        </c:ser>
        <c:dLbls>
          <c:showLegendKey val="0"/>
          <c:showVal val="0"/>
          <c:showCatName val="0"/>
          <c:showSerName val="0"/>
          <c:showPercent val="0"/>
          <c:showBubbleSize val="0"/>
        </c:dLbls>
        <c:marker val="1"/>
        <c:smooth val="0"/>
        <c:axId val="86004096"/>
        <c:axId val="86006016"/>
      </c:lineChart>
      <c:catAx>
        <c:axId val="86004096"/>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006016"/>
        <c:crosses val="autoZero"/>
        <c:auto val="1"/>
        <c:lblAlgn val="ctr"/>
        <c:lblOffset val="100"/>
        <c:tickLblSkip val="1"/>
        <c:tickMarkSkip val="1"/>
        <c:noMultiLvlLbl val="0"/>
      </c:catAx>
      <c:valAx>
        <c:axId val="86006016"/>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88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60040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845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9.58</c:v>
                </c:pt>
                <c:pt idx="1">
                  <c:v>9.35</c:v>
                </c:pt>
                <c:pt idx="2">
                  <c:v>11.71</c:v>
                </c:pt>
                <c:pt idx="3">
                  <c:v>7.11</c:v>
                </c:pt>
                <c:pt idx="4">
                  <c:v>10.18</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29.59</c:v>
                </c:pt>
                <c:pt idx="1">
                  <c:v>23.16</c:v>
                </c:pt>
                <c:pt idx="2">
                  <c:v>20.239999999999998</c:v>
                </c:pt>
                <c:pt idx="3">
                  <c:v>20.86</c:v>
                </c:pt>
                <c:pt idx="4">
                  <c:v>21.06</c:v>
                </c:pt>
              </c:numCache>
            </c:numRef>
          </c:val>
        </c:ser>
        <c:dLbls>
          <c:showLegendKey val="0"/>
          <c:showVal val="0"/>
          <c:showCatName val="0"/>
          <c:showSerName val="0"/>
          <c:showPercent val="0"/>
          <c:showBubbleSize val="0"/>
        </c:dLbls>
        <c:gapWidth val="250"/>
        <c:overlap val="100"/>
        <c:axId val="118664576"/>
        <c:axId val="1186667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1.38</c:v>
                </c:pt>
                <c:pt idx="1">
                  <c:v>-7.22</c:v>
                </c:pt>
                <c:pt idx="2">
                  <c:v>-0.18</c:v>
                </c:pt>
                <c:pt idx="3">
                  <c:v>-3.98</c:v>
                </c:pt>
                <c:pt idx="4">
                  <c:v>3.84</c:v>
                </c:pt>
              </c:numCache>
            </c:numRef>
          </c:val>
          <c:smooth val="0"/>
        </c:ser>
        <c:dLbls>
          <c:showLegendKey val="0"/>
          <c:showVal val="0"/>
          <c:showCatName val="0"/>
          <c:showSerName val="0"/>
          <c:showPercent val="0"/>
          <c:showBubbleSize val="0"/>
        </c:dLbls>
        <c:marker val="1"/>
        <c:smooth val="0"/>
        <c:axId val="118664576"/>
        <c:axId val="118666752"/>
      </c:lineChart>
      <c:catAx>
        <c:axId val="11866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8666752"/>
        <c:crosses val="autoZero"/>
        <c:auto val="1"/>
        <c:lblAlgn val="ctr"/>
        <c:lblOffset val="100"/>
        <c:tickLblSkip val="1"/>
        <c:tickMarkSkip val="1"/>
        <c:noMultiLvlLbl val="0"/>
      </c:catAx>
      <c:valAx>
        <c:axId val="1186667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6645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5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0.11</c:v>
                </c:pt>
                <c:pt idx="2">
                  <c:v>#N/A</c:v>
                </c:pt>
                <c:pt idx="3">
                  <c:v>7.0000000000000007E-2</c:v>
                </c:pt>
                <c:pt idx="4">
                  <c:v>#N/A</c:v>
                </c:pt>
                <c:pt idx="5">
                  <c:v>0.19</c:v>
                </c:pt>
                <c:pt idx="6">
                  <c:v>#N/A</c:v>
                </c:pt>
                <c:pt idx="7">
                  <c:v>0.17</c:v>
                </c:pt>
                <c:pt idx="8">
                  <c:v>#N/A</c:v>
                </c:pt>
                <c:pt idx="9">
                  <c:v>0.06</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農業集落排水事業特別会計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0.43</c:v>
                </c:pt>
                <c:pt idx="2">
                  <c:v>#N/A</c:v>
                </c:pt>
                <c:pt idx="3">
                  <c:v>0.62</c:v>
                </c:pt>
                <c:pt idx="4">
                  <c:v>#N/A</c:v>
                </c:pt>
                <c:pt idx="5">
                  <c:v>0.49</c:v>
                </c:pt>
                <c:pt idx="6">
                  <c:v>#N/A</c:v>
                </c:pt>
                <c:pt idx="7">
                  <c:v>0.1</c:v>
                </c:pt>
                <c:pt idx="8">
                  <c:v>#N/A</c:v>
                </c:pt>
                <c:pt idx="9">
                  <c:v>0.21</c:v>
                </c:pt>
              </c:numCache>
            </c:numRef>
          </c:val>
        </c:ser>
        <c:ser>
          <c:idx val="3"/>
          <c:order val="3"/>
          <c:tx>
            <c:strRef>
              <c:f>データシート!$A$30</c:f>
              <c:strCache>
                <c:ptCount val="1"/>
                <c:pt idx="0">
                  <c:v>住宅新築資金等貸付事業特別会計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0.77</c:v>
                </c:pt>
                <c:pt idx="2">
                  <c:v>#N/A</c:v>
                </c:pt>
                <c:pt idx="3">
                  <c:v>0.61</c:v>
                </c:pt>
                <c:pt idx="4">
                  <c:v>#N/A</c:v>
                </c:pt>
                <c:pt idx="5">
                  <c:v>0.55000000000000004</c:v>
                </c:pt>
                <c:pt idx="6">
                  <c:v>#N/A</c:v>
                </c:pt>
                <c:pt idx="7">
                  <c:v>0.38</c:v>
                </c:pt>
                <c:pt idx="8">
                  <c:v>#N/A</c:v>
                </c:pt>
                <c:pt idx="9">
                  <c:v>0.28000000000000003</c:v>
                </c:pt>
              </c:numCache>
            </c:numRef>
          </c:val>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0.11</c:v>
                </c:pt>
                <c:pt idx="2">
                  <c:v>#N/A</c:v>
                </c:pt>
                <c:pt idx="3">
                  <c:v>0.14000000000000001</c:v>
                </c:pt>
                <c:pt idx="4">
                  <c:v>#N/A</c:v>
                </c:pt>
                <c:pt idx="5">
                  <c:v>0.01</c:v>
                </c:pt>
                <c:pt idx="6">
                  <c:v>#N/A</c:v>
                </c:pt>
                <c:pt idx="7">
                  <c:v>0.2</c:v>
                </c:pt>
                <c:pt idx="8">
                  <c:v>#N/A</c:v>
                </c:pt>
                <c:pt idx="9">
                  <c:v>0.41</c:v>
                </c:pt>
              </c:numCache>
            </c:numRef>
          </c:val>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2.94</c:v>
                </c:pt>
                <c:pt idx="2">
                  <c:v>#N/A</c:v>
                </c:pt>
                <c:pt idx="3">
                  <c:v>3.09</c:v>
                </c:pt>
                <c:pt idx="4">
                  <c:v>#N/A</c:v>
                </c:pt>
                <c:pt idx="5">
                  <c:v>3.55</c:v>
                </c:pt>
                <c:pt idx="6">
                  <c:v>#N/A</c:v>
                </c:pt>
                <c:pt idx="7">
                  <c:v>2.4900000000000002</c:v>
                </c:pt>
                <c:pt idx="8">
                  <c:v>#N/A</c:v>
                </c:pt>
                <c:pt idx="9">
                  <c:v>1.58</c:v>
                </c:pt>
              </c:numCache>
            </c:numRef>
          </c:val>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0.9</c:v>
                </c:pt>
                <c:pt idx="2">
                  <c:v>#N/A</c:v>
                </c:pt>
                <c:pt idx="3">
                  <c:v>1.53</c:v>
                </c:pt>
                <c:pt idx="4">
                  <c:v>#N/A</c:v>
                </c:pt>
                <c:pt idx="5">
                  <c:v>1.9</c:v>
                </c:pt>
                <c:pt idx="6">
                  <c:v>#N/A</c:v>
                </c:pt>
                <c:pt idx="7">
                  <c:v>1.05</c:v>
                </c:pt>
                <c:pt idx="8">
                  <c:v>#N/A</c:v>
                </c:pt>
                <c:pt idx="9">
                  <c:v>2.52</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8.7799999999999994</c:v>
                </c:pt>
                <c:pt idx="2">
                  <c:v>#N/A</c:v>
                </c:pt>
                <c:pt idx="3">
                  <c:v>8.67</c:v>
                </c:pt>
                <c:pt idx="4">
                  <c:v>#N/A</c:v>
                </c:pt>
                <c:pt idx="5">
                  <c:v>10.96</c:v>
                </c:pt>
                <c:pt idx="6">
                  <c:v>#N/A</c:v>
                </c:pt>
                <c:pt idx="7">
                  <c:v>6.38</c:v>
                </c:pt>
                <c:pt idx="8">
                  <c:v>#N/A</c:v>
                </c:pt>
                <c:pt idx="9">
                  <c:v>4.68</c:v>
                </c:pt>
              </c:numCache>
            </c:numRef>
          </c:val>
        </c:ser>
        <c:ser>
          <c:idx val="8"/>
          <c:order val="8"/>
          <c:tx>
            <c:strRef>
              <c:f>データシート!$A$35</c:f>
              <c:strCache>
                <c:ptCount val="1"/>
                <c:pt idx="0">
                  <c:v>斎宮跡保存事業特別会計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0.02</c:v>
                </c:pt>
                <c:pt idx="2">
                  <c:v>#N/A</c:v>
                </c:pt>
                <c:pt idx="3">
                  <c:v>0.05</c:v>
                </c:pt>
                <c:pt idx="4">
                  <c:v>#N/A</c:v>
                </c:pt>
                <c:pt idx="5">
                  <c:v>0.18</c:v>
                </c:pt>
                <c:pt idx="6">
                  <c:v>#N/A</c:v>
                </c:pt>
                <c:pt idx="7">
                  <c:v>0.33</c:v>
                </c:pt>
                <c:pt idx="8">
                  <c:v>#N/A</c:v>
                </c:pt>
                <c:pt idx="9">
                  <c:v>5.2</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8.1199999999999992</c:v>
                </c:pt>
                <c:pt idx="2">
                  <c:v>#N/A</c:v>
                </c:pt>
                <c:pt idx="3">
                  <c:v>8.06</c:v>
                </c:pt>
                <c:pt idx="4">
                  <c:v>#N/A</c:v>
                </c:pt>
                <c:pt idx="5">
                  <c:v>7.41</c:v>
                </c:pt>
                <c:pt idx="6">
                  <c:v>#N/A</c:v>
                </c:pt>
                <c:pt idx="7">
                  <c:v>9.24</c:v>
                </c:pt>
                <c:pt idx="8">
                  <c:v>#N/A</c:v>
                </c:pt>
                <c:pt idx="9">
                  <c:v>12.17</c:v>
                </c:pt>
              </c:numCache>
            </c:numRef>
          </c:val>
        </c:ser>
        <c:dLbls>
          <c:showLegendKey val="0"/>
          <c:showVal val="0"/>
          <c:showCatName val="0"/>
          <c:showSerName val="0"/>
          <c:showPercent val="0"/>
          <c:showBubbleSize val="0"/>
        </c:dLbls>
        <c:gapWidth val="150"/>
        <c:overlap val="100"/>
        <c:axId val="118838784"/>
        <c:axId val="118840320"/>
      </c:barChart>
      <c:catAx>
        <c:axId val="118838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840320"/>
        <c:crosses val="autoZero"/>
        <c:auto val="1"/>
        <c:lblAlgn val="ctr"/>
        <c:lblOffset val="100"/>
        <c:tickLblSkip val="1"/>
        <c:tickMarkSkip val="1"/>
        <c:noMultiLvlLbl val="0"/>
      </c:catAx>
      <c:valAx>
        <c:axId val="1188403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838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145E-2"/>
          <c:y val="8.7976539589442848E-2"/>
          <c:w val="0.90356317136844155"/>
          <c:h val="0.63929618768328556"/>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766</c:v>
                </c:pt>
                <c:pt idx="5">
                  <c:v>729</c:v>
                </c:pt>
                <c:pt idx="8">
                  <c:v>720</c:v>
                </c:pt>
                <c:pt idx="11">
                  <c:v>748</c:v>
                </c:pt>
                <c:pt idx="14">
                  <c:v>747</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1</c:v>
                </c:pt>
                <c:pt idx="6">
                  <c:v>1</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53</c:v>
                </c:pt>
                <c:pt idx="3">
                  <c:v>71</c:v>
                </c:pt>
                <c:pt idx="6">
                  <c:v>95</c:v>
                </c:pt>
                <c:pt idx="9">
                  <c:v>68</c:v>
                </c:pt>
                <c:pt idx="12">
                  <c:v>76</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169</c:v>
                </c:pt>
                <c:pt idx="3">
                  <c:v>175</c:v>
                </c:pt>
                <c:pt idx="6">
                  <c:v>187</c:v>
                </c:pt>
                <c:pt idx="9">
                  <c:v>201</c:v>
                </c:pt>
                <c:pt idx="12">
                  <c:v>213</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889</c:v>
                </c:pt>
                <c:pt idx="3">
                  <c:v>824</c:v>
                </c:pt>
                <c:pt idx="6">
                  <c:v>797</c:v>
                </c:pt>
                <c:pt idx="9">
                  <c:v>832</c:v>
                </c:pt>
                <c:pt idx="12">
                  <c:v>832</c:v>
                </c:pt>
              </c:numCache>
            </c:numRef>
          </c:val>
        </c:ser>
        <c:dLbls>
          <c:showLegendKey val="0"/>
          <c:showVal val="0"/>
          <c:showCatName val="0"/>
          <c:showSerName val="0"/>
          <c:showPercent val="0"/>
          <c:showBubbleSize val="0"/>
        </c:dLbls>
        <c:gapWidth val="100"/>
        <c:overlap val="100"/>
        <c:axId val="118982144"/>
        <c:axId val="11898406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345</c:v>
                </c:pt>
                <c:pt idx="2">
                  <c:v>#N/A</c:v>
                </c:pt>
                <c:pt idx="3">
                  <c:v>#N/A</c:v>
                </c:pt>
                <c:pt idx="4">
                  <c:v>342</c:v>
                </c:pt>
                <c:pt idx="5">
                  <c:v>#N/A</c:v>
                </c:pt>
                <c:pt idx="6">
                  <c:v>#N/A</c:v>
                </c:pt>
                <c:pt idx="7">
                  <c:v>360</c:v>
                </c:pt>
                <c:pt idx="8">
                  <c:v>#N/A</c:v>
                </c:pt>
                <c:pt idx="9">
                  <c:v>#N/A</c:v>
                </c:pt>
                <c:pt idx="10">
                  <c:v>353</c:v>
                </c:pt>
                <c:pt idx="11">
                  <c:v>#N/A</c:v>
                </c:pt>
                <c:pt idx="12">
                  <c:v>#N/A</c:v>
                </c:pt>
                <c:pt idx="13">
                  <c:v>374</c:v>
                </c:pt>
                <c:pt idx="14">
                  <c:v>#N/A</c:v>
                </c:pt>
              </c:numCache>
            </c:numRef>
          </c:val>
          <c:smooth val="0"/>
        </c:ser>
        <c:dLbls>
          <c:showLegendKey val="0"/>
          <c:showVal val="0"/>
          <c:showCatName val="0"/>
          <c:showSerName val="0"/>
          <c:showPercent val="0"/>
          <c:showBubbleSize val="0"/>
        </c:dLbls>
        <c:marker val="1"/>
        <c:smooth val="0"/>
        <c:axId val="118982144"/>
        <c:axId val="118984064"/>
      </c:lineChart>
      <c:catAx>
        <c:axId val="118982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8984064"/>
        <c:crosses val="autoZero"/>
        <c:auto val="1"/>
        <c:lblAlgn val="ctr"/>
        <c:lblOffset val="100"/>
        <c:tickLblSkip val="1"/>
        <c:tickMarkSkip val="1"/>
        <c:noMultiLvlLbl val="0"/>
      </c:catAx>
      <c:valAx>
        <c:axId val="11898406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8982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704E-2"/>
          <c:w val="0.86496884859089695"/>
          <c:h val="0.58918212773855339"/>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7464</c:v>
                </c:pt>
                <c:pt idx="5">
                  <c:v>7891</c:v>
                </c:pt>
                <c:pt idx="8">
                  <c:v>8252</c:v>
                </c:pt>
                <c:pt idx="11">
                  <c:v>8243</c:v>
                </c:pt>
                <c:pt idx="14">
                  <c:v>8353</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1109</c:v>
                </c:pt>
                <c:pt idx="5">
                  <c:v>1412</c:v>
                </c:pt>
                <c:pt idx="8">
                  <c:v>1101</c:v>
                </c:pt>
                <c:pt idx="11">
                  <c:v>1071</c:v>
                </c:pt>
                <c:pt idx="14">
                  <c:v>992</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3343</c:v>
                </c:pt>
                <c:pt idx="5">
                  <c:v>2825</c:v>
                </c:pt>
                <c:pt idx="8">
                  <c:v>2638</c:v>
                </c:pt>
                <c:pt idx="11">
                  <c:v>2685</c:v>
                </c:pt>
                <c:pt idx="14">
                  <c:v>2283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125</c:v>
                </c:pt>
                <c:pt idx="3">
                  <c:v>582</c:v>
                </c:pt>
                <c:pt idx="6">
                  <c:v>414</c:v>
                </c:pt>
                <c:pt idx="9">
                  <c:v>510</c:v>
                </c:pt>
                <c:pt idx="12">
                  <c:v>458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1326</c:v>
                </c:pt>
                <c:pt idx="3">
                  <c:v>1216</c:v>
                </c:pt>
                <c:pt idx="6">
                  <c:v>1387</c:v>
                </c:pt>
                <c:pt idx="9">
                  <c:v>1274</c:v>
                </c:pt>
                <c:pt idx="12">
                  <c:v>1165</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600</c:v>
                </c:pt>
                <c:pt idx="3">
                  <c:v>572</c:v>
                </c:pt>
                <c:pt idx="6">
                  <c:v>500</c:v>
                </c:pt>
                <c:pt idx="9">
                  <c:v>458</c:v>
                </c:pt>
                <c:pt idx="12">
                  <c:v>408</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3707</c:v>
                </c:pt>
                <c:pt idx="3">
                  <c:v>4321</c:v>
                </c:pt>
                <c:pt idx="6">
                  <c:v>4725</c:v>
                </c:pt>
                <c:pt idx="9">
                  <c:v>4797</c:v>
                </c:pt>
                <c:pt idx="12">
                  <c:v>4787</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1</c:v>
                </c:pt>
                <c:pt idx="3">
                  <c:v>1</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8092</c:v>
                </c:pt>
                <c:pt idx="3">
                  <c:v>8056</c:v>
                </c:pt>
                <c:pt idx="6">
                  <c:v>8488</c:v>
                </c:pt>
                <c:pt idx="9">
                  <c:v>8549</c:v>
                </c:pt>
                <c:pt idx="12">
                  <c:v>8915</c:v>
                </c:pt>
              </c:numCache>
            </c:numRef>
          </c:val>
        </c:ser>
        <c:dLbls>
          <c:showLegendKey val="0"/>
          <c:showVal val="0"/>
          <c:showCatName val="0"/>
          <c:showSerName val="0"/>
          <c:showPercent val="0"/>
          <c:showBubbleSize val="0"/>
        </c:dLbls>
        <c:gapWidth val="100"/>
        <c:overlap val="100"/>
        <c:axId val="121273728"/>
        <c:axId val="121288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1935</c:v>
                </c:pt>
                <c:pt idx="2">
                  <c:v>#N/A</c:v>
                </c:pt>
                <c:pt idx="3">
                  <c:v>#N/A</c:v>
                </c:pt>
                <c:pt idx="4">
                  <c:v>2621</c:v>
                </c:pt>
                <c:pt idx="5">
                  <c:v>#N/A</c:v>
                </c:pt>
                <c:pt idx="6">
                  <c:v>#N/A</c:v>
                </c:pt>
                <c:pt idx="7">
                  <c:v>3525</c:v>
                </c:pt>
                <c:pt idx="8">
                  <c:v>#N/A</c:v>
                </c:pt>
                <c:pt idx="9">
                  <c:v>#N/A</c:v>
                </c:pt>
                <c:pt idx="10">
                  <c:v>3589</c:v>
                </c:pt>
                <c:pt idx="11">
                  <c:v>#N/A</c:v>
                </c:pt>
                <c:pt idx="12">
                  <c:v>#N/A</c:v>
                </c:pt>
                <c:pt idx="13">
                  <c:v>4105</c:v>
                </c:pt>
                <c:pt idx="14">
                  <c:v>#N/A</c:v>
                </c:pt>
              </c:numCache>
            </c:numRef>
          </c:val>
          <c:smooth val="0"/>
        </c:ser>
        <c:dLbls>
          <c:showLegendKey val="0"/>
          <c:showVal val="0"/>
          <c:showCatName val="0"/>
          <c:showSerName val="0"/>
          <c:showPercent val="0"/>
          <c:showBubbleSize val="0"/>
        </c:dLbls>
        <c:marker val="1"/>
        <c:smooth val="0"/>
        <c:axId val="121273728"/>
        <c:axId val="121288192"/>
      </c:lineChart>
      <c:catAx>
        <c:axId val="1212737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21288192"/>
        <c:crosses val="autoZero"/>
        <c:auto val="1"/>
        <c:lblAlgn val="ctr"/>
        <c:lblOffset val="100"/>
        <c:tickLblSkip val="1"/>
        <c:tickMarkSkip val="1"/>
        <c:noMultiLvlLbl val="0"/>
      </c:catAx>
      <c:valAx>
        <c:axId val="121288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737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603"/>
          <c:y val="4.9232005384860722E-2"/>
          <c:w val="0.84484011943744142"/>
          <c:h val="0.77957208266474864"/>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1359360"/>
        <c:axId val="121369728"/>
      </c:scatterChart>
      <c:valAx>
        <c:axId val="1213593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18"/>
              <c:y val="0.91074637851432461"/>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369728"/>
        <c:crosses val="autoZero"/>
        <c:crossBetween val="midCat"/>
      </c:valAx>
      <c:valAx>
        <c:axId val="12136972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3593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93"/>
          <c:y val="4.7118521949462255E-2"/>
          <c:w val="0.84704431781868617"/>
          <c:h val="0.77933782786955563"/>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manualLayout>
                  <c:x val="-3.3724484849790459E-2"/>
                  <c:y val="-6.2527233115468414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dLbl>
            <c:dLbl>
              <c:idx val="3"/>
              <c:layout>
                <c:manualLayout>
                  <c:x val="-2.968643967383694E-2"/>
                  <c:y val="-6.2527233115468414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8.6999999999999993</c:v>
                </c:pt>
                <c:pt idx="1">
                  <c:v>7.9</c:v>
                </c:pt>
                <c:pt idx="2">
                  <c:v>7.7</c:v>
                </c:pt>
                <c:pt idx="3">
                  <c:v>7.8</c:v>
                </c:pt>
                <c:pt idx="4">
                  <c:v>8</c:v>
                </c:pt>
              </c:numCache>
            </c:numRef>
          </c:xVal>
          <c:yVal>
            <c:numRef>
              <c:f>公会計指標分析・財政指標組合せ分析表!$K$73:$O$73</c:f>
              <c:numCache>
                <c:formatCode>#,##0.0;"▲ "#,##0.0</c:formatCode>
                <c:ptCount val="5"/>
                <c:pt idx="0">
                  <c:v>42.4</c:v>
                </c:pt>
                <c:pt idx="1">
                  <c:v>58.7</c:v>
                </c:pt>
                <c:pt idx="2">
                  <c:v>78.400000000000006</c:v>
                </c:pt>
                <c:pt idx="3">
                  <c:v>80.5</c:v>
                </c:pt>
                <c:pt idx="4">
                  <c:v>89.8</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10.1</c:v>
                </c:pt>
                <c:pt idx="1">
                  <c:v>10.3</c:v>
                </c:pt>
                <c:pt idx="2">
                  <c:v>8.5</c:v>
                </c:pt>
                <c:pt idx="3">
                  <c:v>7.7</c:v>
                </c:pt>
                <c:pt idx="4">
                  <c:v>7.1</c:v>
                </c:pt>
              </c:numCache>
            </c:numRef>
          </c:xVal>
          <c:yVal>
            <c:numRef>
              <c:f>公会計指標分析・財政指標組合せ分析表!$K$77:$O$77</c:f>
              <c:numCache>
                <c:formatCode>#,##0.0;"▲ "#,##0.0</c:formatCode>
                <c:ptCount val="5"/>
                <c:pt idx="0">
                  <c:v>40.200000000000003</c:v>
                </c:pt>
                <c:pt idx="1">
                  <c:v>43</c:v>
                </c:pt>
                <c:pt idx="2">
                  <c:v>22.3</c:v>
                </c:pt>
                <c:pt idx="3">
                  <c:v>20.3</c:v>
                </c:pt>
                <c:pt idx="4">
                  <c:v>20.2</c:v>
                </c:pt>
              </c:numCache>
            </c:numRef>
          </c:yVal>
          <c:smooth val="0"/>
        </c:ser>
        <c:dLbls>
          <c:showLegendKey val="0"/>
          <c:showVal val="0"/>
          <c:showCatName val="0"/>
          <c:showSerName val="0"/>
          <c:showPercent val="0"/>
          <c:showBubbleSize val="0"/>
        </c:dLbls>
        <c:axId val="121403648"/>
        <c:axId val="121426304"/>
      </c:scatterChart>
      <c:valAx>
        <c:axId val="121403648"/>
        <c:scaling>
          <c:orientation val="minMax"/>
          <c:max val="10.6"/>
          <c:min val="6.9"/>
        </c:scaling>
        <c:delete val="0"/>
        <c:axPos val="b"/>
        <c:title>
          <c:tx>
            <c:rich>
              <a:bodyPr/>
              <a:lstStyle/>
              <a:p>
                <a:pPr>
                  <a:defRPr/>
                </a:pPr>
                <a:r>
                  <a:rPr lang="ja-JP" altLang="en-US" sz="1050" b="0"/>
                  <a:t>実質公債費比率</a:t>
                </a:r>
              </a:p>
            </c:rich>
          </c:tx>
          <c:layout>
            <c:manualLayout>
              <c:xMode val="edge"/>
              <c:yMode val="edge"/>
              <c:x val="0.46793742437462088"/>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1426304"/>
        <c:crosses val="autoZero"/>
        <c:crossBetween val="midCat"/>
      </c:valAx>
      <c:valAx>
        <c:axId val="121426304"/>
        <c:scaling>
          <c:orientation val="minMax"/>
          <c:max val="102"/>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95E-2"/>
              <c:y val="0.25119654160876931"/>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140364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baseline="0">
              <a:solidFill>
                <a:schemeClr val="dk1"/>
              </a:solidFill>
              <a:latin typeface="ＭＳ ゴシック" pitchFamily="49" charset="-128"/>
              <a:ea typeface="ＭＳ ゴシック" pitchFamily="49" charset="-128"/>
              <a:cs typeface="+mn-cs"/>
            </a:rPr>
            <a:t> </a:t>
          </a:r>
          <a:r>
            <a:rPr kumimoji="1" lang="ja-JP" altLang="ja-JP" sz="1100">
              <a:solidFill>
                <a:schemeClr val="dk1"/>
              </a:solidFill>
              <a:latin typeface="+mn-lt"/>
              <a:ea typeface="+mn-ea"/>
              <a:cs typeface="+mn-cs"/>
            </a:rPr>
            <a:t>昨年に比べ、実質公債比率の分子全体として</a:t>
          </a:r>
          <a:r>
            <a:rPr kumimoji="1" lang="ja-JP" altLang="en-US" sz="1100">
              <a:solidFill>
                <a:schemeClr val="dk1"/>
              </a:solidFill>
              <a:latin typeface="+mn-lt"/>
              <a:ea typeface="+mn-ea"/>
              <a:cs typeface="+mn-cs"/>
            </a:rPr>
            <a:t>２１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増加</a:t>
          </a:r>
          <a:r>
            <a:rPr kumimoji="1" lang="ja-JP" altLang="ja-JP" sz="1100">
              <a:solidFill>
                <a:schemeClr val="dk1"/>
              </a:solidFill>
              <a:latin typeface="+mn-lt"/>
              <a:ea typeface="+mn-ea"/>
              <a:cs typeface="+mn-cs"/>
            </a:rPr>
            <a:t>した。</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主な要因としては、元利償還金等（Ａ）については、公営企業債の元利償還金に対する繰入金が１</a:t>
          </a: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百万円増の計</a:t>
          </a:r>
          <a:r>
            <a:rPr kumimoji="1" lang="ja-JP" altLang="en-US" sz="1100">
              <a:solidFill>
                <a:schemeClr val="dk1"/>
              </a:solidFill>
              <a:latin typeface="+mn-lt"/>
              <a:ea typeface="+mn-ea"/>
              <a:cs typeface="+mn-cs"/>
            </a:rPr>
            <a:t>２０</a:t>
          </a:r>
          <a:r>
            <a:rPr kumimoji="1" lang="ja-JP" altLang="ja-JP" sz="1100">
              <a:solidFill>
                <a:schemeClr val="dk1"/>
              </a:solidFill>
              <a:latin typeface="+mn-lt"/>
              <a:ea typeface="+mn-ea"/>
              <a:cs typeface="+mn-cs"/>
            </a:rPr>
            <a:t>百万円の増に対し、算入公債費等（Ｂ）について</a:t>
          </a:r>
          <a:r>
            <a:rPr kumimoji="1" lang="ja-JP" altLang="en-US" sz="1100">
              <a:solidFill>
                <a:schemeClr val="dk1"/>
              </a:solidFill>
              <a:latin typeface="+mn-lt"/>
              <a:ea typeface="+mn-ea"/>
              <a:cs typeface="+mn-cs"/>
            </a:rPr>
            <a:t>１</a:t>
          </a:r>
          <a:r>
            <a:rPr kumimoji="1" lang="ja-JP" altLang="ja-JP" sz="1100">
              <a:solidFill>
                <a:schemeClr val="dk1"/>
              </a:solidFill>
              <a:latin typeface="+mn-lt"/>
              <a:ea typeface="+mn-ea"/>
              <a:cs typeface="+mn-cs"/>
            </a:rPr>
            <a:t>百万円</a:t>
          </a:r>
          <a:r>
            <a:rPr kumimoji="1" lang="ja-JP" altLang="en-US" sz="1100">
              <a:solidFill>
                <a:schemeClr val="dk1"/>
              </a:solidFill>
              <a:latin typeface="+mn-lt"/>
              <a:ea typeface="+mn-ea"/>
              <a:cs typeface="+mn-cs"/>
            </a:rPr>
            <a:t>減となった</a:t>
          </a:r>
          <a:r>
            <a:rPr kumimoji="1" lang="ja-JP" altLang="ja-JP" sz="1100">
              <a:solidFill>
                <a:schemeClr val="dk1"/>
              </a:solidFill>
              <a:latin typeface="+mn-lt"/>
              <a:ea typeface="+mn-ea"/>
              <a:cs typeface="+mn-cs"/>
            </a:rPr>
            <a:t>ためである。</a:t>
          </a:r>
          <a:endParaRPr kumimoji="1" lang="en-US" altLang="ja-JP" sz="1100">
            <a:solidFill>
              <a:schemeClr val="dk1"/>
            </a:solidFill>
            <a:latin typeface="+mn-lt"/>
            <a:ea typeface="+mn-ea"/>
            <a:cs typeface="+mn-cs"/>
          </a:endParaRPr>
        </a:p>
        <a:p>
          <a:r>
            <a:rPr kumimoji="1" lang="ja-JP" altLang="ja-JP" sz="1100">
              <a:solidFill>
                <a:schemeClr val="dk1"/>
              </a:solidFill>
              <a:latin typeface="+mn-lt"/>
              <a:ea typeface="+mn-ea"/>
              <a:cs typeface="+mn-cs"/>
            </a:rPr>
            <a:t>　明和町としては、今後も</a:t>
          </a:r>
          <a:r>
            <a:rPr kumimoji="1" lang="ja-JP" altLang="en-US" sz="1100">
              <a:solidFill>
                <a:schemeClr val="dk1"/>
              </a:solidFill>
              <a:latin typeface="+mn-lt"/>
              <a:ea typeface="+mn-ea"/>
              <a:cs typeface="+mn-cs"/>
            </a:rPr>
            <a:t>学校教育施設等整備事業や</a:t>
          </a:r>
          <a:r>
            <a:rPr kumimoji="1" lang="ja-JP" altLang="ja-JP" sz="1100">
              <a:solidFill>
                <a:schemeClr val="dk1"/>
              </a:solidFill>
              <a:latin typeface="+mn-lt"/>
              <a:ea typeface="+mn-ea"/>
              <a:cs typeface="+mn-cs"/>
            </a:rPr>
            <a:t>下水道事業</a:t>
          </a:r>
          <a:r>
            <a:rPr kumimoji="1" lang="ja-JP" altLang="en-US" sz="1100">
              <a:solidFill>
                <a:schemeClr val="dk1"/>
              </a:solidFill>
              <a:latin typeface="+mn-lt"/>
              <a:ea typeface="+mn-ea"/>
              <a:cs typeface="+mn-cs"/>
            </a:rPr>
            <a:t>、</a:t>
          </a:r>
          <a:r>
            <a:rPr kumimoji="1" lang="ja-JP" altLang="ja-JP" sz="1100">
              <a:solidFill>
                <a:schemeClr val="dk1"/>
              </a:solidFill>
              <a:latin typeface="+mn-lt"/>
              <a:ea typeface="+mn-ea"/>
              <a:cs typeface="+mn-cs"/>
            </a:rPr>
            <a:t>社会資本整備総合交付金事業で元利償還金が増加する見込みである。</a:t>
          </a:r>
          <a:endParaRPr lang="ja-JP" altLang="ja-JP" sz="1100">
            <a:solidFill>
              <a:schemeClr val="dk1"/>
            </a:solidFill>
            <a:latin typeface="+mn-lt"/>
            <a:ea typeface="+mn-ea"/>
            <a:cs typeface="+mn-cs"/>
          </a:endParaRPr>
        </a:p>
        <a:p>
          <a:endParaRPr kumimoji="1" lang="ja-JP" altLang="ja-JP" sz="11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latin typeface="+mn-lt"/>
              <a:ea typeface="+mn-ea"/>
              <a:cs typeface="+mn-cs"/>
            </a:rPr>
            <a:t>　</a:t>
          </a:r>
          <a:r>
            <a:rPr kumimoji="1" lang="ja-JP" altLang="ja-JP" sz="1400">
              <a:solidFill>
                <a:schemeClr val="dk1"/>
              </a:solidFill>
              <a:latin typeface="+mn-lt"/>
              <a:ea typeface="+mn-ea"/>
              <a:cs typeface="+mn-cs"/>
            </a:rPr>
            <a:t>昨年に比べ、将来負担比率の分子全体として</a:t>
          </a:r>
          <a:r>
            <a:rPr kumimoji="1" lang="ja-JP" altLang="en-US" sz="1400">
              <a:solidFill>
                <a:schemeClr val="dk1"/>
              </a:solidFill>
              <a:latin typeface="+mn-lt"/>
              <a:ea typeface="+mn-ea"/>
              <a:cs typeface="+mn-cs"/>
            </a:rPr>
            <a:t>５１６</a:t>
          </a:r>
          <a:r>
            <a:rPr kumimoji="1" lang="ja-JP" altLang="ja-JP" sz="1400">
              <a:solidFill>
                <a:schemeClr val="dk1"/>
              </a:solidFill>
              <a:latin typeface="+mn-lt"/>
              <a:ea typeface="+mn-ea"/>
              <a:cs typeface="+mn-cs"/>
            </a:rPr>
            <a:t>百万円</a:t>
          </a:r>
          <a:r>
            <a:rPr kumimoji="1" lang="ja-JP" altLang="en-US" sz="1400">
              <a:solidFill>
                <a:schemeClr val="dk1"/>
              </a:solidFill>
              <a:latin typeface="+mn-lt"/>
              <a:ea typeface="+mn-ea"/>
              <a:cs typeface="+mn-cs"/>
            </a:rPr>
            <a:t>と大きく</a:t>
          </a:r>
          <a:r>
            <a:rPr kumimoji="1" lang="ja-JP" altLang="ja-JP" sz="1400">
              <a:solidFill>
                <a:schemeClr val="dk1"/>
              </a:solidFill>
              <a:latin typeface="+mn-lt"/>
              <a:ea typeface="+mn-ea"/>
              <a:cs typeface="+mn-cs"/>
            </a:rPr>
            <a:t>増加した。</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主な要因としては、将来負担額（Ａ）については</a:t>
          </a:r>
          <a:r>
            <a:rPr kumimoji="1" lang="ja-JP" altLang="en-US" sz="1400">
              <a:solidFill>
                <a:schemeClr val="dk1"/>
              </a:solidFill>
              <a:latin typeface="+mn-lt"/>
              <a:ea typeface="+mn-ea"/>
              <a:cs typeface="+mn-cs"/>
            </a:rPr>
            <a:t>、起債額が増え、</a:t>
          </a:r>
          <a:r>
            <a:rPr kumimoji="1" lang="ja-JP" altLang="ja-JP" sz="1400">
              <a:solidFill>
                <a:schemeClr val="dk1"/>
              </a:solidFill>
              <a:latin typeface="+mn-lt"/>
              <a:ea typeface="+mn-ea"/>
              <a:cs typeface="+mn-cs"/>
            </a:rPr>
            <a:t>起債残高</a:t>
          </a:r>
          <a:r>
            <a:rPr kumimoji="1" lang="ja-JP" altLang="en-US" sz="1400">
              <a:solidFill>
                <a:schemeClr val="dk1"/>
              </a:solidFill>
              <a:latin typeface="+mn-lt"/>
              <a:ea typeface="+mn-ea"/>
              <a:cs typeface="+mn-cs"/>
            </a:rPr>
            <a:t>３６６</a:t>
          </a:r>
          <a:r>
            <a:rPr kumimoji="1" lang="ja-JP" altLang="ja-JP" sz="1400">
              <a:solidFill>
                <a:schemeClr val="dk1"/>
              </a:solidFill>
              <a:latin typeface="+mn-lt"/>
              <a:ea typeface="+mn-ea"/>
              <a:cs typeface="+mn-cs"/>
            </a:rPr>
            <a:t>百万円</a:t>
          </a:r>
          <a:r>
            <a:rPr kumimoji="1" lang="ja-JP" altLang="en-US" sz="1400">
              <a:solidFill>
                <a:schemeClr val="dk1"/>
              </a:solidFill>
              <a:latin typeface="+mn-lt"/>
              <a:ea typeface="+mn-ea"/>
              <a:cs typeface="+mn-cs"/>
            </a:rPr>
            <a:t>の</a:t>
          </a:r>
          <a:r>
            <a:rPr kumimoji="1" lang="ja-JP" altLang="ja-JP" sz="1400">
              <a:solidFill>
                <a:schemeClr val="dk1"/>
              </a:solidFill>
              <a:latin typeface="+mn-lt"/>
              <a:ea typeface="+mn-ea"/>
              <a:cs typeface="+mn-cs"/>
            </a:rPr>
            <a:t>増に対して、充当可能財源等（Ｂ）について、基準財政需要額算入見込額が</a:t>
          </a:r>
          <a:r>
            <a:rPr kumimoji="1" lang="ja-JP" altLang="en-US" sz="1400">
              <a:solidFill>
                <a:schemeClr val="dk1"/>
              </a:solidFill>
              <a:latin typeface="+mn-lt"/>
              <a:ea typeface="+mn-ea"/>
              <a:cs typeface="+mn-cs"/>
            </a:rPr>
            <a:t>１１０</a:t>
          </a:r>
          <a:r>
            <a:rPr kumimoji="1" lang="ja-JP" altLang="ja-JP" sz="1400">
              <a:solidFill>
                <a:schemeClr val="dk1"/>
              </a:solidFill>
              <a:latin typeface="+mn-lt"/>
              <a:ea typeface="+mn-ea"/>
              <a:cs typeface="+mn-cs"/>
            </a:rPr>
            <a:t>百万円</a:t>
          </a:r>
          <a:r>
            <a:rPr kumimoji="1" lang="ja-JP" altLang="en-US" sz="1400">
              <a:solidFill>
                <a:schemeClr val="dk1"/>
              </a:solidFill>
              <a:latin typeface="+mn-lt"/>
              <a:ea typeface="+mn-ea"/>
              <a:cs typeface="+mn-cs"/>
            </a:rPr>
            <a:t>増</a:t>
          </a:r>
          <a:r>
            <a:rPr kumimoji="1" lang="ja-JP" altLang="ja-JP" sz="1400">
              <a:solidFill>
                <a:schemeClr val="dk1"/>
              </a:solidFill>
              <a:latin typeface="+mn-lt"/>
              <a:ea typeface="+mn-ea"/>
              <a:cs typeface="+mn-cs"/>
            </a:rPr>
            <a:t>であった</a:t>
          </a:r>
          <a:r>
            <a:rPr kumimoji="1" lang="ja-JP" altLang="en-US" sz="1400">
              <a:solidFill>
                <a:schemeClr val="dk1"/>
              </a:solidFill>
              <a:latin typeface="+mn-lt"/>
              <a:ea typeface="+mn-ea"/>
              <a:cs typeface="+mn-cs"/>
            </a:rPr>
            <a:t>が、充当可能基金４０２百万円の減に加え、充当可能特定歳入も７９百万円減となった</a:t>
          </a:r>
          <a:r>
            <a:rPr kumimoji="1" lang="ja-JP" altLang="ja-JP" sz="1400">
              <a:solidFill>
                <a:schemeClr val="dk1"/>
              </a:solidFill>
              <a:latin typeface="+mn-lt"/>
              <a:ea typeface="+mn-ea"/>
              <a:cs typeface="+mn-cs"/>
            </a:rPr>
            <a:t>ためである。</a:t>
          </a:r>
          <a:endParaRPr kumimoji="1" lang="en-US" altLang="ja-JP" sz="1400">
            <a:solidFill>
              <a:schemeClr val="dk1"/>
            </a:solidFill>
            <a:latin typeface="+mn-lt"/>
            <a:ea typeface="+mn-ea"/>
            <a:cs typeface="+mn-cs"/>
          </a:endParaRPr>
        </a:p>
        <a:p>
          <a:r>
            <a:rPr kumimoji="1" lang="ja-JP" altLang="ja-JP" sz="1400">
              <a:solidFill>
                <a:schemeClr val="dk1"/>
              </a:solidFill>
              <a:latin typeface="+mn-lt"/>
              <a:ea typeface="+mn-ea"/>
              <a:cs typeface="+mn-cs"/>
            </a:rPr>
            <a:t>　今後も</a:t>
          </a:r>
          <a:r>
            <a:rPr kumimoji="1" lang="ja-JP" altLang="en-US" sz="1400">
              <a:solidFill>
                <a:schemeClr val="dk1"/>
              </a:solidFill>
              <a:latin typeface="+mn-lt"/>
              <a:ea typeface="+mn-ea"/>
              <a:cs typeface="+mn-cs"/>
            </a:rPr>
            <a:t>大規模事業を控えており、</a:t>
          </a:r>
          <a:r>
            <a:rPr kumimoji="1" lang="ja-JP" altLang="ja-JP" sz="1400">
              <a:solidFill>
                <a:schemeClr val="dk1"/>
              </a:solidFill>
              <a:latin typeface="+mn-lt"/>
              <a:ea typeface="+mn-ea"/>
              <a:cs typeface="+mn-cs"/>
            </a:rPr>
            <a:t>起債借入額の増が見込まれるが、投資的事業の抑制も含め、歳出の</a:t>
          </a:r>
          <a:r>
            <a:rPr kumimoji="1" lang="ja-JP" altLang="en-US" sz="1400">
              <a:solidFill>
                <a:schemeClr val="dk1"/>
              </a:solidFill>
              <a:latin typeface="+mn-lt"/>
              <a:ea typeface="+mn-ea"/>
              <a:cs typeface="+mn-cs"/>
            </a:rPr>
            <a:t>全体的な</a:t>
          </a:r>
          <a:r>
            <a:rPr kumimoji="1" lang="ja-JP" altLang="ja-JP" sz="1400">
              <a:solidFill>
                <a:schemeClr val="dk1"/>
              </a:solidFill>
              <a:latin typeface="+mn-lt"/>
              <a:ea typeface="+mn-ea"/>
              <a:cs typeface="+mn-cs"/>
            </a:rPr>
            <a:t>見直しに努めたい。</a:t>
          </a:r>
        </a:p>
        <a:p>
          <a:endParaRPr kumimoji="1" lang="ja-JP" altLang="ja-JP" sz="1400">
            <a:solidFill>
              <a:schemeClr val="dk1"/>
            </a:solidFill>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[0.56]</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アベノミクス効果は地方では報道されている程の好影響も出ていなく、税収減も続いてる状況で、類似団体平均を下回る０．５６となっている。</a:t>
          </a:r>
          <a:endParaRPr kumimoji="1" lang="en-US" altLang="ja-JP" sz="1300">
            <a:latin typeface="ＭＳ Ｐゴシック"/>
          </a:endParaRPr>
        </a:p>
        <a:p>
          <a:r>
            <a:rPr kumimoji="1" lang="ja-JP" altLang="en-US" sz="1300">
              <a:latin typeface="ＭＳ Ｐゴシック"/>
            </a:rPr>
            <a:t>　また歳出では、扶助費等の義務的経費が増加傾向にあるので、投資的経費をさらに抑制する等、歳出の徹底的な見直しを今後も図るとともに、引き続き税収の徴収率向上対策を中心とする歳入確保に努めたい。</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131535</xdr:rowOff>
    </xdr:from>
    <xdr:to>
      <xdr:col>8</xdr:col>
      <xdr:colOff>355600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2722</xdr:rowOff>
    </xdr:from>
    <xdr:to>
      <xdr:col>7</xdr:col>
      <xdr:colOff>152400</xdr:colOff>
      <xdr:row>45</xdr:row>
      <xdr:rowOff>28122</xdr:rowOff>
    </xdr:to>
    <xdr:cxnSp macro="">
      <xdr:nvCxnSpPr>
        <xdr:cNvPr id="65" name="直線コネクタ 64"/>
        <xdr:cNvCxnSpPr/>
      </xdr:nvCxnSpPr>
      <xdr:spPr>
        <a:xfrm flipV="1">
          <a:off x="4953000" y="617492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199</xdr:rowOff>
    </xdr:from>
    <xdr:ext cx="762000" cy="259045"/>
    <xdr:sp macro="" textlink="">
      <xdr:nvSpPr>
        <xdr:cNvPr id="66" name="財政力最小値テキスト"/>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28122</xdr:rowOff>
    </xdr:from>
    <xdr:to>
      <xdr:col>7</xdr:col>
      <xdr:colOff>241300</xdr:colOff>
      <xdr:row>45</xdr:row>
      <xdr:rowOff>28122</xdr:rowOff>
    </xdr:to>
    <xdr:cxnSp macro="">
      <xdr:nvCxnSpPr>
        <xdr:cNvPr id="67" name="直線コネクタ 66"/>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89099</xdr:rowOff>
    </xdr:from>
    <xdr:ext cx="762000" cy="259045"/>
    <xdr:sp macro="" textlink="">
      <xdr:nvSpPr>
        <xdr:cNvPr id="68" name="財政力最大値テキスト"/>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1.17</a:t>
          </a:r>
          <a:endParaRPr kumimoji="1" lang="ja-JP" altLang="en-US" sz="1000" b="1">
            <a:latin typeface="ＭＳ Ｐゴシック"/>
          </a:endParaRPr>
        </a:p>
      </xdr:txBody>
    </xdr:sp>
    <xdr:clientData/>
  </xdr:oneCellAnchor>
  <xdr:twoCellAnchor>
    <xdr:from>
      <xdr:col>7</xdr:col>
      <xdr:colOff>63500</xdr:colOff>
      <xdr:row>36</xdr:row>
      <xdr:rowOff>2722</xdr:rowOff>
    </xdr:from>
    <xdr:to>
      <xdr:col>7</xdr:col>
      <xdr:colOff>241300</xdr:colOff>
      <xdr:row>36</xdr:row>
      <xdr:rowOff>2722</xdr:rowOff>
    </xdr:to>
    <xdr:cxnSp macro="">
      <xdr:nvCxnSpPr>
        <xdr:cNvPr id="69" name="直線コネクタ 68"/>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25400</xdr:rowOff>
    </xdr:from>
    <xdr:to>
      <xdr:col>7</xdr:col>
      <xdr:colOff>152400</xdr:colOff>
      <xdr:row>42</xdr:row>
      <xdr:rowOff>42635</xdr:rowOff>
    </xdr:to>
    <xdr:cxnSp macro="">
      <xdr:nvCxnSpPr>
        <xdr:cNvPr id="70" name="直線コネクタ 69"/>
        <xdr:cNvCxnSpPr/>
      </xdr:nvCxnSpPr>
      <xdr:spPr>
        <a:xfrm flipV="1">
          <a:off x="4114800" y="7226300"/>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144434</xdr:rowOff>
    </xdr:from>
    <xdr:ext cx="762000" cy="259045"/>
    <xdr:sp macro="" textlink="">
      <xdr:nvSpPr>
        <xdr:cNvPr id="71" name="財政力平均値テキスト"/>
        <xdr:cNvSpPr txBox="1"/>
      </xdr:nvSpPr>
      <xdr:spPr>
        <a:xfrm>
          <a:off x="5041900" y="6830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0.67</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127907</xdr:rowOff>
    </xdr:from>
    <xdr:to>
      <xdr:col>7</xdr:col>
      <xdr:colOff>203200</xdr:colOff>
      <xdr:row>41</xdr:row>
      <xdr:rowOff>58057</xdr:rowOff>
    </xdr:to>
    <xdr:sp macro="" textlink="">
      <xdr:nvSpPr>
        <xdr:cNvPr id="72" name="フローチャート : 判断 71"/>
        <xdr:cNvSpPr/>
      </xdr:nvSpPr>
      <xdr:spPr>
        <a:xfrm>
          <a:off x="49022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42635</xdr:rowOff>
    </xdr:from>
    <xdr:to>
      <xdr:col>6</xdr:col>
      <xdr:colOff>0</xdr:colOff>
      <xdr:row>42</xdr:row>
      <xdr:rowOff>42635</xdr:rowOff>
    </xdr:to>
    <xdr:cxnSp macro="">
      <xdr:nvCxnSpPr>
        <xdr:cNvPr id="73" name="直線コネクタ 72"/>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25400</xdr:rowOff>
    </xdr:from>
    <xdr:to>
      <xdr:col>6</xdr:col>
      <xdr:colOff>50800</xdr:colOff>
      <xdr:row>41</xdr:row>
      <xdr:rowOff>127000</xdr:rowOff>
    </xdr:to>
    <xdr:sp macro="" textlink="">
      <xdr:nvSpPr>
        <xdr:cNvPr id="74" name="フローチャート : 判断 73"/>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137177</xdr:rowOff>
    </xdr:from>
    <xdr:ext cx="736600" cy="259045"/>
    <xdr:sp macro="" textlink="">
      <xdr:nvSpPr>
        <xdr:cNvPr id="75" name="テキスト ボックス 74"/>
        <xdr:cNvSpPr txBox="1"/>
      </xdr:nvSpPr>
      <xdr:spPr>
        <a:xfrm>
          <a:off x="3733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42635</xdr:rowOff>
    </xdr:from>
    <xdr:to>
      <xdr:col>4</xdr:col>
      <xdr:colOff>482600</xdr:colOff>
      <xdr:row>42</xdr:row>
      <xdr:rowOff>42635</xdr:rowOff>
    </xdr:to>
    <xdr:cxnSp macro="">
      <xdr:nvCxnSpPr>
        <xdr:cNvPr id="76" name="直線コネクタ 75"/>
        <xdr:cNvCxnSpPr/>
      </xdr:nvCxnSpPr>
      <xdr:spPr>
        <a:xfrm>
          <a:off x="2336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25400</xdr:rowOff>
    </xdr:from>
    <xdr:to>
      <xdr:col>4</xdr:col>
      <xdr:colOff>533400</xdr:colOff>
      <xdr:row>41</xdr:row>
      <xdr:rowOff>127000</xdr:rowOff>
    </xdr:to>
    <xdr:sp macro="" textlink="">
      <xdr:nvSpPr>
        <xdr:cNvPr id="77" name="フローチャート : 判断 76"/>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137177</xdr:rowOff>
    </xdr:from>
    <xdr:ext cx="762000" cy="259045"/>
    <xdr:sp macro="" textlink="">
      <xdr:nvSpPr>
        <xdr:cNvPr id="78" name="テキスト ボックス 77"/>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25400</xdr:rowOff>
    </xdr:from>
    <xdr:to>
      <xdr:col>3</xdr:col>
      <xdr:colOff>279400</xdr:colOff>
      <xdr:row>42</xdr:row>
      <xdr:rowOff>42635</xdr:rowOff>
    </xdr:to>
    <xdr:cxnSp macro="">
      <xdr:nvCxnSpPr>
        <xdr:cNvPr id="79" name="直線コネクタ 78"/>
        <xdr:cNvCxnSpPr/>
      </xdr:nvCxnSpPr>
      <xdr:spPr>
        <a:xfrm>
          <a:off x="1447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25400</xdr:rowOff>
    </xdr:from>
    <xdr:to>
      <xdr:col>3</xdr:col>
      <xdr:colOff>330200</xdr:colOff>
      <xdr:row>41</xdr:row>
      <xdr:rowOff>127000</xdr:rowOff>
    </xdr:to>
    <xdr:sp macro="" textlink="">
      <xdr:nvSpPr>
        <xdr:cNvPr id="80" name="フローチャート : 判断 79"/>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137177</xdr:rowOff>
    </xdr:from>
    <xdr:ext cx="762000" cy="259045"/>
    <xdr:sp macro="" textlink="">
      <xdr:nvSpPr>
        <xdr:cNvPr id="81" name="テキスト ボックス 80"/>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162378</xdr:rowOff>
    </xdr:from>
    <xdr:to>
      <xdr:col>2</xdr:col>
      <xdr:colOff>127000</xdr:colOff>
      <xdr:row>41</xdr:row>
      <xdr:rowOff>92528</xdr:rowOff>
    </xdr:to>
    <xdr:sp macro="" textlink="">
      <xdr:nvSpPr>
        <xdr:cNvPr id="82" name="フローチャート : 判断 81"/>
        <xdr:cNvSpPr/>
      </xdr:nvSpPr>
      <xdr:spPr>
        <a:xfrm>
          <a:off x="1397000" y="702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102705</xdr:rowOff>
    </xdr:from>
    <xdr:ext cx="762000" cy="259045"/>
    <xdr:sp macro="" textlink="">
      <xdr:nvSpPr>
        <xdr:cNvPr id="83" name="テキスト ボックス 82"/>
        <xdr:cNvSpPr txBox="1"/>
      </xdr:nvSpPr>
      <xdr:spPr>
        <a:xfrm>
          <a:off x="1066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146050</xdr:rowOff>
    </xdr:from>
    <xdr:to>
      <xdr:col>7</xdr:col>
      <xdr:colOff>203200</xdr:colOff>
      <xdr:row>42</xdr:row>
      <xdr:rowOff>76200</xdr:rowOff>
    </xdr:to>
    <xdr:sp macro="" textlink="">
      <xdr:nvSpPr>
        <xdr:cNvPr id="89" name="円/楕円 88"/>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118127</xdr:rowOff>
    </xdr:from>
    <xdr:ext cx="762000" cy="259045"/>
    <xdr:sp macro="" textlink="">
      <xdr:nvSpPr>
        <xdr:cNvPr id="90"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163285</xdr:rowOff>
    </xdr:from>
    <xdr:to>
      <xdr:col>6</xdr:col>
      <xdr:colOff>50800</xdr:colOff>
      <xdr:row>42</xdr:row>
      <xdr:rowOff>93435</xdr:rowOff>
    </xdr:to>
    <xdr:sp macro="" textlink="">
      <xdr:nvSpPr>
        <xdr:cNvPr id="91" name="円/楕円 90"/>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78212</xdr:rowOff>
    </xdr:from>
    <xdr:ext cx="736600" cy="259045"/>
    <xdr:sp macro="" textlink="">
      <xdr:nvSpPr>
        <xdr:cNvPr id="92" name="テキスト ボックス 91"/>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163285</xdr:rowOff>
    </xdr:from>
    <xdr:to>
      <xdr:col>4</xdr:col>
      <xdr:colOff>533400</xdr:colOff>
      <xdr:row>42</xdr:row>
      <xdr:rowOff>93435</xdr:rowOff>
    </xdr:to>
    <xdr:sp macro="" textlink="">
      <xdr:nvSpPr>
        <xdr:cNvPr id="93" name="円/楕円 92"/>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78212</xdr:rowOff>
    </xdr:from>
    <xdr:ext cx="762000" cy="259045"/>
    <xdr:sp macro="" textlink="">
      <xdr:nvSpPr>
        <xdr:cNvPr id="94" name="テキスト ボックス 93"/>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163285</xdr:rowOff>
    </xdr:from>
    <xdr:to>
      <xdr:col>3</xdr:col>
      <xdr:colOff>330200</xdr:colOff>
      <xdr:row>42</xdr:row>
      <xdr:rowOff>93435</xdr:rowOff>
    </xdr:to>
    <xdr:sp macro="" textlink="">
      <xdr:nvSpPr>
        <xdr:cNvPr id="95" name="円/楕円 94"/>
        <xdr:cNvSpPr/>
      </xdr:nvSpPr>
      <xdr:spPr>
        <a:xfrm>
          <a:off x="2286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78212</xdr:rowOff>
    </xdr:from>
    <xdr:ext cx="762000" cy="259045"/>
    <xdr:sp macro="" textlink="">
      <xdr:nvSpPr>
        <xdr:cNvPr id="96" name="テキスト ボックス 95"/>
        <xdr:cNvSpPr txBox="1"/>
      </xdr:nvSpPr>
      <xdr:spPr>
        <a:xfrm>
          <a:off x="1955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0.55</a:t>
          </a:r>
          <a:endParaRPr kumimoji="1" lang="ja-JP" altLang="en-US" sz="1000" b="1">
            <a:solidFill>
              <a:srgbClr val="FF0000"/>
            </a:solidFill>
            <a:latin typeface="ＭＳ Ｐゴシック"/>
          </a:endParaRPr>
        </a:p>
      </xdr:txBody>
    </xdr:sp>
    <xdr:clientData/>
  </xdr:oneCellAnchor>
  <xdr:twoCellAnchor>
    <xdr:from>
      <xdr:col>2</xdr:col>
      <xdr:colOff>25400</xdr:colOff>
      <xdr:row>41</xdr:row>
      <xdr:rowOff>146050</xdr:rowOff>
    </xdr:from>
    <xdr:to>
      <xdr:col>2</xdr:col>
      <xdr:colOff>127000</xdr:colOff>
      <xdr:row>42</xdr:row>
      <xdr:rowOff>76200</xdr:rowOff>
    </xdr:to>
    <xdr:sp macro="" textlink="">
      <xdr:nvSpPr>
        <xdr:cNvPr id="97" name="円/楕円 96"/>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60977</xdr:rowOff>
    </xdr:from>
    <xdr:ext cx="762000" cy="259045"/>
    <xdr:sp macro="" textlink="">
      <xdr:nvSpPr>
        <xdr:cNvPr id="98" name="テキスト ボックス 97"/>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年々増加する義務的経費に加え、物件費や繰出金等も増加傾向が続いているため、昨年より１．１％上回り、類似団体平均を１．３％上回った状況となっている。</a:t>
          </a:r>
          <a:endParaRPr kumimoji="1" lang="en-US" altLang="ja-JP" sz="1300">
            <a:latin typeface="ＭＳ Ｐゴシック"/>
          </a:endParaRPr>
        </a:p>
        <a:p>
          <a:r>
            <a:rPr kumimoji="1" lang="ja-JP" altLang="en-US" sz="1300">
              <a:latin typeface="ＭＳ Ｐゴシック"/>
            </a:rPr>
            <a:t>　今後も扶助費や公債費が増加が見込まれているため、全体的な事業の見直しや自主財源の確保をさらに検討していきたい。</a:t>
          </a:r>
        </a:p>
      </xdr:txBody>
    </xdr:sp>
    <xdr:clientData/>
  </xdr:twoCellAnchor>
  <xdr:oneCellAnchor>
    <xdr:from>
      <xdr:col>1</xdr:col>
      <xdr:colOff>38100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116332</xdr:rowOff>
    </xdr:to>
    <xdr:cxnSp macro="">
      <xdr:nvCxnSpPr>
        <xdr:cNvPr id="126" name="直線コネクタ 125"/>
        <xdr:cNvCxnSpPr/>
      </xdr:nvCxnSpPr>
      <xdr:spPr>
        <a:xfrm flipV="1">
          <a:off x="4953000" y="10075926"/>
          <a:ext cx="0" cy="1356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88409</xdr:rowOff>
    </xdr:from>
    <xdr:ext cx="762000" cy="259045"/>
    <xdr:sp macro="" textlink="">
      <xdr:nvSpPr>
        <xdr:cNvPr id="127" name="財政構造の弾力性最小値テキスト"/>
        <xdr:cNvSpPr txBox="1"/>
      </xdr:nvSpPr>
      <xdr:spPr>
        <a:xfrm>
          <a:off x="5041900" y="1140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98.2</a:t>
          </a:r>
          <a:endParaRPr kumimoji="1" lang="ja-JP" altLang="en-US" sz="1000" b="1">
            <a:latin typeface="ＭＳ Ｐゴシック"/>
          </a:endParaRPr>
        </a:p>
      </xdr:txBody>
    </xdr:sp>
    <xdr:clientData/>
  </xdr:oneCellAnchor>
  <xdr:twoCellAnchor>
    <xdr:from>
      <xdr:col>7</xdr:col>
      <xdr:colOff>63500</xdr:colOff>
      <xdr:row>66</xdr:row>
      <xdr:rowOff>116332</xdr:rowOff>
    </xdr:from>
    <xdr:to>
      <xdr:col>7</xdr:col>
      <xdr:colOff>241300</xdr:colOff>
      <xdr:row>66</xdr:row>
      <xdr:rowOff>116332</xdr:rowOff>
    </xdr:to>
    <xdr:cxnSp macro="">
      <xdr:nvCxnSpPr>
        <xdr:cNvPr id="128" name="直線コネクタ 127"/>
        <xdr:cNvCxnSpPr/>
      </xdr:nvCxnSpPr>
      <xdr:spPr>
        <a:xfrm>
          <a:off x="4864100" y="11432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9"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70.1</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30" name="直線コネクタ 129"/>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160274</xdr:rowOff>
    </xdr:from>
    <xdr:to>
      <xdr:col>7</xdr:col>
      <xdr:colOff>152400</xdr:colOff>
      <xdr:row>63</xdr:row>
      <xdr:rowOff>41910</xdr:rowOff>
    </xdr:to>
    <xdr:cxnSp macro="">
      <xdr:nvCxnSpPr>
        <xdr:cNvPr id="131" name="直線コネクタ 130"/>
        <xdr:cNvCxnSpPr/>
      </xdr:nvCxnSpPr>
      <xdr:spPr>
        <a:xfrm>
          <a:off x="4114800" y="10790174"/>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116349</xdr:rowOff>
    </xdr:from>
    <xdr:ext cx="762000" cy="259045"/>
    <xdr:sp macro="" textlink="">
      <xdr:nvSpPr>
        <xdr:cNvPr id="132" name="財政構造の弾力性平均値テキスト"/>
        <xdr:cNvSpPr txBox="1"/>
      </xdr:nvSpPr>
      <xdr:spPr>
        <a:xfrm>
          <a:off x="5041900" y="105747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84.7</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99822</xdr:rowOff>
    </xdr:from>
    <xdr:to>
      <xdr:col>7</xdr:col>
      <xdr:colOff>203200</xdr:colOff>
      <xdr:row>63</xdr:row>
      <xdr:rowOff>29972</xdr:rowOff>
    </xdr:to>
    <xdr:sp macro="" textlink="">
      <xdr:nvSpPr>
        <xdr:cNvPr id="133" name="フローチャート : 判断 132"/>
        <xdr:cNvSpPr/>
      </xdr:nvSpPr>
      <xdr:spPr>
        <a:xfrm>
          <a:off x="49022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25146</xdr:rowOff>
    </xdr:from>
    <xdr:to>
      <xdr:col>6</xdr:col>
      <xdr:colOff>0</xdr:colOff>
      <xdr:row>62</xdr:row>
      <xdr:rowOff>160274</xdr:rowOff>
    </xdr:to>
    <xdr:cxnSp macro="">
      <xdr:nvCxnSpPr>
        <xdr:cNvPr id="134" name="直線コネクタ 133"/>
        <xdr:cNvCxnSpPr/>
      </xdr:nvCxnSpPr>
      <xdr:spPr>
        <a:xfrm>
          <a:off x="3225800" y="10655046"/>
          <a:ext cx="8890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106934</xdr:rowOff>
    </xdr:from>
    <xdr:to>
      <xdr:col>6</xdr:col>
      <xdr:colOff>50800</xdr:colOff>
      <xdr:row>64</xdr:row>
      <xdr:rowOff>37084</xdr:rowOff>
    </xdr:to>
    <xdr:sp macro="" textlink="">
      <xdr:nvSpPr>
        <xdr:cNvPr id="135" name="フローチャート : 判断 134"/>
        <xdr:cNvSpPr/>
      </xdr:nvSpPr>
      <xdr:spPr>
        <a:xfrm>
          <a:off x="4064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21861</xdr:rowOff>
    </xdr:from>
    <xdr:ext cx="736600" cy="259045"/>
    <xdr:sp macro="" textlink="">
      <xdr:nvSpPr>
        <xdr:cNvPr id="136" name="テキスト ボックス 135"/>
        <xdr:cNvSpPr txBox="1"/>
      </xdr:nvSpPr>
      <xdr:spPr>
        <a:xfrm>
          <a:off x="3733800" y="1099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25146</xdr:rowOff>
    </xdr:from>
    <xdr:to>
      <xdr:col>4</xdr:col>
      <xdr:colOff>482600</xdr:colOff>
      <xdr:row>62</xdr:row>
      <xdr:rowOff>49276</xdr:rowOff>
    </xdr:to>
    <xdr:cxnSp macro="">
      <xdr:nvCxnSpPr>
        <xdr:cNvPr id="137" name="直線コネクタ 136"/>
        <xdr:cNvCxnSpPr/>
      </xdr:nvCxnSpPr>
      <xdr:spPr>
        <a:xfrm flipV="1">
          <a:off x="2336800" y="1065504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49022</xdr:rowOff>
    </xdr:from>
    <xdr:to>
      <xdr:col>4</xdr:col>
      <xdr:colOff>533400</xdr:colOff>
      <xdr:row>63</xdr:row>
      <xdr:rowOff>150622</xdr:rowOff>
    </xdr:to>
    <xdr:sp macro="" textlink="">
      <xdr:nvSpPr>
        <xdr:cNvPr id="138" name="フローチャート : 判断 137"/>
        <xdr:cNvSpPr/>
      </xdr:nvSpPr>
      <xdr:spPr>
        <a:xfrm>
          <a:off x="3175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135399</xdr:rowOff>
    </xdr:from>
    <xdr:ext cx="762000" cy="259045"/>
    <xdr:sp macro="" textlink="">
      <xdr:nvSpPr>
        <xdr:cNvPr id="139" name="テキスト ボックス 138"/>
        <xdr:cNvSpPr txBox="1"/>
      </xdr:nvSpPr>
      <xdr:spPr>
        <a:xfrm>
          <a:off x="2844800" y="10936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76200</xdr:colOff>
      <xdr:row>61</xdr:row>
      <xdr:rowOff>138684</xdr:rowOff>
    </xdr:from>
    <xdr:to>
      <xdr:col>3</xdr:col>
      <xdr:colOff>279400</xdr:colOff>
      <xdr:row>62</xdr:row>
      <xdr:rowOff>49276</xdr:rowOff>
    </xdr:to>
    <xdr:cxnSp macro="">
      <xdr:nvCxnSpPr>
        <xdr:cNvPr id="140" name="直線コネクタ 139"/>
        <xdr:cNvCxnSpPr/>
      </xdr:nvCxnSpPr>
      <xdr:spPr>
        <a:xfrm>
          <a:off x="1447800" y="1059713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10414</xdr:rowOff>
    </xdr:from>
    <xdr:to>
      <xdr:col>3</xdr:col>
      <xdr:colOff>330200</xdr:colOff>
      <xdr:row>63</xdr:row>
      <xdr:rowOff>112014</xdr:rowOff>
    </xdr:to>
    <xdr:sp macro="" textlink="">
      <xdr:nvSpPr>
        <xdr:cNvPr id="141" name="フローチャート : 判断 140"/>
        <xdr:cNvSpPr/>
      </xdr:nvSpPr>
      <xdr:spPr>
        <a:xfrm>
          <a:off x="2286000" y="1081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96791</xdr:rowOff>
    </xdr:from>
    <xdr:ext cx="762000" cy="259045"/>
    <xdr:sp macro="" textlink="">
      <xdr:nvSpPr>
        <xdr:cNvPr id="142" name="テキスト ボックス 141"/>
        <xdr:cNvSpPr txBox="1"/>
      </xdr:nvSpPr>
      <xdr:spPr>
        <a:xfrm>
          <a:off x="1955800" y="1089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86.4</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34544</xdr:rowOff>
    </xdr:from>
    <xdr:to>
      <xdr:col>2</xdr:col>
      <xdr:colOff>127000</xdr:colOff>
      <xdr:row>63</xdr:row>
      <xdr:rowOff>136144</xdr:rowOff>
    </xdr:to>
    <xdr:sp macro="" textlink="">
      <xdr:nvSpPr>
        <xdr:cNvPr id="143" name="フローチャート : 判断 142"/>
        <xdr:cNvSpPr/>
      </xdr:nvSpPr>
      <xdr:spPr>
        <a:xfrm>
          <a:off x="1397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120921</xdr:rowOff>
    </xdr:from>
    <xdr:ext cx="762000" cy="259045"/>
    <xdr:sp macro="" textlink="">
      <xdr:nvSpPr>
        <xdr:cNvPr id="144" name="テキスト ボックス 143"/>
        <xdr:cNvSpPr txBox="1"/>
      </xdr:nvSpPr>
      <xdr:spPr>
        <a:xfrm>
          <a:off x="1066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62</xdr:row>
      <xdr:rowOff>162560</xdr:rowOff>
    </xdr:from>
    <xdr:to>
      <xdr:col>7</xdr:col>
      <xdr:colOff>203200</xdr:colOff>
      <xdr:row>63</xdr:row>
      <xdr:rowOff>92710</xdr:rowOff>
    </xdr:to>
    <xdr:sp macro="" textlink="">
      <xdr:nvSpPr>
        <xdr:cNvPr id="150" name="円/楕円 149"/>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134637</xdr:rowOff>
    </xdr:from>
    <xdr:ext cx="762000" cy="259045"/>
    <xdr:sp macro="" textlink="">
      <xdr:nvSpPr>
        <xdr:cNvPr id="151" name="財政構造の弾力性該当値テキスト"/>
        <xdr:cNvSpPr txBox="1"/>
      </xdr:nvSpPr>
      <xdr:spPr>
        <a:xfrm>
          <a:off x="5041900" y="1076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109474</xdr:rowOff>
    </xdr:from>
    <xdr:to>
      <xdr:col>6</xdr:col>
      <xdr:colOff>50800</xdr:colOff>
      <xdr:row>63</xdr:row>
      <xdr:rowOff>39624</xdr:rowOff>
    </xdr:to>
    <xdr:sp macro="" textlink="">
      <xdr:nvSpPr>
        <xdr:cNvPr id="152" name="円/楕円 151"/>
        <xdr:cNvSpPr/>
      </xdr:nvSpPr>
      <xdr:spPr>
        <a:xfrm>
          <a:off x="4064000" y="1073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49801</xdr:rowOff>
    </xdr:from>
    <xdr:ext cx="736600" cy="259045"/>
    <xdr:sp macro="" textlink="">
      <xdr:nvSpPr>
        <xdr:cNvPr id="153" name="テキスト ボックス 152"/>
        <xdr:cNvSpPr txBox="1"/>
      </xdr:nvSpPr>
      <xdr:spPr>
        <a:xfrm>
          <a:off x="3733800" y="1050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84.9</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145796</xdr:rowOff>
    </xdr:from>
    <xdr:to>
      <xdr:col>4</xdr:col>
      <xdr:colOff>533400</xdr:colOff>
      <xdr:row>62</xdr:row>
      <xdr:rowOff>75946</xdr:rowOff>
    </xdr:to>
    <xdr:sp macro="" textlink="">
      <xdr:nvSpPr>
        <xdr:cNvPr id="154" name="円/楕円 153"/>
        <xdr:cNvSpPr/>
      </xdr:nvSpPr>
      <xdr:spPr>
        <a:xfrm>
          <a:off x="3175000" y="1060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86123</xdr:rowOff>
    </xdr:from>
    <xdr:ext cx="762000" cy="259045"/>
    <xdr:sp macro="" textlink="">
      <xdr:nvSpPr>
        <xdr:cNvPr id="155" name="テキスト ボックス 154"/>
        <xdr:cNvSpPr txBox="1"/>
      </xdr:nvSpPr>
      <xdr:spPr>
        <a:xfrm>
          <a:off x="2844800" y="1037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82.1</a:t>
          </a:r>
          <a:endParaRPr kumimoji="1" lang="ja-JP" altLang="en-US" sz="1000" b="1">
            <a:solidFill>
              <a:srgbClr val="FF0000"/>
            </a:solidFill>
            <a:latin typeface="ＭＳ Ｐゴシック"/>
          </a:endParaRPr>
        </a:p>
      </xdr:txBody>
    </xdr:sp>
    <xdr:clientData/>
  </xdr:oneCellAnchor>
  <xdr:twoCellAnchor>
    <xdr:from>
      <xdr:col>3</xdr:col>
      <xdr:colOff>228600</xdr:colOff>
      <xdr:row>61</xdr:row>
      <xdr:rowOff>169926</xdr:rowOff>
    </xdr:from>
    <xdr:to>
      <xdr:col>3</xdr:col>
      <xdr:colOff>330200</xdr:colOff>
      <xdr:row>62</xdr:row>
      <xdr:rowOff>100076</xdr:rowOff>
    </xdr:to>
    <xdr:sp macro="" textlink="">
      <xdr:nvSpPr>
        <xdr:cNvPr id="156" name="円/楕円 155"/>
        <xdr:cNvSpPr/>
      </xdr:nvSpPr>
      <xdr:spPr>
        <a:xfrm>
          <a:off x="2286000" y="1062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110253</xdr:rowOff>
    </xdr:from>
    <xdr:ext cx="762000" cy="259045"/>
    <xdr:sp macro="" textlink="">
      <xdr:nvSpPr>
        <xdr:cNvPr id="157" name="テキスト ボックス 156"/>
        <xdr:cNvSpPr txBox="1"/>
      </xdr:nvSpPr>
      <xdr:spPr>
        <a:xfrm>
          <a:off x="1955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82.6</a:t>
          </a:r>
          <a:endParaRPr kumimoji="1" lang="ja-JP" altLang="en-US" sz="1000" b="1">
            <a:solidFill>
              <a:srgbClr val="FF0000"/>
            </a:solidFill>
            <a:latin typeface="ＭＳ Ｐゴシック"/>
          </a:endParaRPr>
        </a:p>
      </xdr:txBody>
    </xdr:sp>
    <xdr:clientData/>
  </xdr:oneCellAnchor>
  <xdr:twoCellAnchor>
    <xdr:from>
      <xdr:col>2</xdr:col>
      <xdr:colOff>25400</xdr:colOff>
      <xdr:row>61</xdr:row>
      <xdr:rowOff>87884</xdr:rowOff>
    </xdr:from>
    <xdr:to>
      <xdr:col>2</xdr:col>
      <xdr:colOff>127000</xdr:colOff>
      <xdr:row>62</xdr:row>
      <xdr:rowOff>18034</xdr:rowOff>
    </xdr:to>
    <xdr:sp macro="" textlink="">
      <xdr:nvSpPr>
        <xdr:cNvPr id="158" name="円/楕円 157"/>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28211</xdr:rowOff>
    </xdr:from>
    <xdr:ext cx="762000" cy="259045"/>
    <xdr:sp macro="" textlink="">
      <xdr:nvSpPr>
        <xdr:cNvPr id="159" name="テキスト ボックス 158"/>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[115,810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125,297</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昨年より</a:t>
          </a:r>
          <a:r>
            <a:rPr kumimoji="1" lang="en-US" altLang="ja-JP" sz="1300">
              <a:latin typeface="ＭＳ Ｐゴシック"/>
            </a:rPr>
            <a:t>6,000</a:t>
          </a:r>
          <a:r>
            <a:rPr kumimoji="1" lang="ja-JP" altLang="en-US" sz="1300">
              <a:latin typeface="ＭＳ Ｐゴシック"/>
            </a:rPr>
            <a:t>円ほど増加したものの、類似団体平均も増加しているため、比較しても今年も下回っている。</a:t>
          </a:r>
          <a:endParaRPr kumimoji="1" lang="en-US" altLang="ja-JP" sz="1300">
            <a:latin typeface="ＭＳ Ｐゴシック"/>
          </a:endParaRPr>
        </a:p>
        <a:p>
          <a:r>
            <a:rPr kumimoji="1" lang="ja-JP" altLang="en-US" sz="1300">
              <a:latin typeface="ＭＳ Ｐゴシック"/>
            </a:rPr>
            <a:t>　人件費については、職員削減の効果が現れているが、来年は一部事務組合の解散により職員数が増えている状況である。今後も計画的な採用を行っていきたい。</a:t>
          </a:r>
          <a:endParaRPr kumimoji="1" lang="en-US" altLang="ja-JP" sz="1300">
            <a:latin typeface="ＭＳ Ｐゴシック"/>
          </a:endParaRPr>
        </a:p>
        <a:p>
          <a:r>
            <a:rPr kumimoji="1" lang="ja-JP" altLang="en-US" sz="1300">
              <a:latin typeface="ＭＳ Ｐゴシック"/>
            </a:rPr>
            <a:t>　また物件費等については、マイナンバー関係への対応分の電算委託料が増加している。今後は全体的に物件費・維持補修費の見直しを行い抑制していきたい。</a:t>
          </a: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62858</xdr:rowOff>
    </xdr:from>
    <xdr:to>
      <xdr:col>7</xdr:col>
      <xdr:colOff>152400</xdr:colOff>
      <xdr:row>89</xdr:row>
      <xdr:rowOff>108221</xdr:rowOff>
    </xdr:to>
    <xdr:cxnSp macro="">
      <xdr:nvCxnSpPr>
        <xdr:cNvPr id="188" name="直線コネクタ 187"/>
        <xdr:cNvCxnSpPr/>
      </xdr:nvCxnSpPr>
      <xdr:spPr>
        <a:xfrm flipV="1">
          <a:off x="4953000" y="13950308"/>
          <a:ext cx="0" cy="14169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80298</xdr:rowOff>
    </xdr:from>
    <xdr:ext cx="762000" cy="259045"/>
    <xdr:sp macro="" textlink="">
      <xdr:nvSpPr>
        <xdr:cNvPr id="189" name="人件費・物件費等の状況最小値テキスト"/>
        <xdr:cNvSpPr txBox="1"/>
      </xdr:nvSpPr>
      <xdr:spPr>
        <a:xfrm>
          <a:off x="5041900" y="15339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779,082</a:t>
          </a:r>
          <a:endParaRPr kumimoji="1" lang="ja-JP" altLang="en-US" sz="1000" b="1">
            <a:latin typeface="ＭＳ Ｐゴシック"/>
          </a:endParaRPr>
        </a:p>
      </xdr:txBody>
    </xdr:sp>
    <xdr:clientData/>
  </xdr:oneCellAnchor>
  <xdr:twoCellAnchor>
    <xdr:from>
      <xdr:col>7</xdr:col>
      <xdr:colOff>63500</xdr:colOff>
      <xdr:row>89</xdr:row>
      <xdr:rowOff>108221</xdr:rowOff>
    </xdr:from>
    <xdr:to>
      <xdr:col>7</xdr:col>
      <xdr:colOff>241300</xdr:colOff>
      <xdr:row>89</xdr:row>
      <xdr:rowOff>108221</xdr:rowOff>
    </xdr:to>
    <xdr:cxnSp macro="">
      <xdr:nvCxnSpPr>
        <xdr:cNvPr id="190" name="直線コネクタ 189"/>
        <xdr:cNvCxnSpPr/>
      </xdr:nvCxnSpPr>
      <xdr:spPr>
        <a:xfrm>
          <a:off x="4864100" y="1536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149235</xdr:rowOff>
    </xdr:from>
    <xdr:ext cx="762000" cy="259045"/>
    <xdr:sp macro="" textlink="">
      <xdr:nvSpPr>
        <xdr:cNvPr id="191" name="人件費・物件費等の状況最大値テキスト"/>
        <xdr:cNvSpPr txBox="1"/>
      </xdr:nvSpPr>
      <xdr:spPr>
        <a:xfrm>
          <a:off x="5041900" y="13693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74,418</a:t>
          </a:r>
          <a:endParaRPr kumimoji="1" lang="ja-JP" altLang="en-US" sz="1000" b="1">
            <a:latin typeface="ＭＳ Ｐゴシック"/>
          </a:endParaRPr>
        </a:p>
      </xdr:txBody>
    </xdr:sp>
    <xdr:clientData/>
  </xdr:oneCellAnchor>
  <xdr:twoCellAnchor>
    <xdr:from>
      <xdr:col>7</xdr:col>
      <xdr:colOff>63500</xdr:colOff>
      <xdr:row>81</xdr:row>
      <xdr:rowOff>62858</xdr:rowOff>
    </xdr:from>
    <xdr:to>
      <xdr:col>7</xdr:col>
      <xdr:colOff>241300</xdr:colOff>
      <xdr:row>81</xdr:row>
      <xdr:rowOff>62858</xdr:rowOff>
    </xdr:to>
    <xdr:cxnSp macro="">
      <xdr:nvCxnSpPr>
        <xdr:cNvPr id="192" name="直線コネクタ 191"/>
        <xdr:cNvCxnSpPr/>
      </xdr:nvCxnSpPr>
      <xdr:spPr>
        <a:xfrm>
          <a:off x="4864100" y="13950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132587</xdr:rowOff>
    </xdr:from>
    <xdr:to>
      <xdr:col>7</xdr:col>
      <xdr:colOff>152400</xdr:colOff>
      <xdr:row>81</xdr:row>
      <xdr:rowOff>146092</xdr:rowOff>
    </xdr:to>
    <xdr:cxnSp macro="">
      <xdr:nvCxnSpPr>
        <xdr:cNvPr id="193" name="直線コネクタ 192"/>
        <xdr:cNvCxnSpPr/>
      </xdr:nvCxnSpPr>
      <xdr:spPr>
        <a:xfrm>
          <a:off x="4114800" y="14020037"/>
          <a:ext cx="838200" cy="1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130868</xdr:rowOff>
    </xdr:from>
    <xdr:ext cx="762000" cy="259045"/>
    <xdr:sp macro="" textlink="">
      <xdr:nvSpPr>
        <xdr:cNvPr id="194" name="人件費・物件費等の状況平均値テキスト"/>
        <xdr:cNvSpPr txBox="1"/>
      </xdr:nvSpPr>
      <xdr:spPr>
        <a:xfrm>
          <a:off x="5041900" y="140183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132,511</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128874</xdr:rowOff>
    </xdr:from>
    <xdr:to>
      <xdr:col>7</xdr:col>
      <xdr:colOff>203200</xdr:colOff>
      <xdr:row>82</xdr:row>
      <xdr:rowOff>59024</xdr:rowOff>
    </xdr:to>
    <xdr:sp macro="" textlink="">
      <xdr:nvSpPr>
        <xdr:cNvPr id="195" name="フローチャート : 判断 194"/>
        <xdr:cNvSpPr/>
      </xdr:nvSpPr>
      <xdr:spPr>
        <a:xfrm>
          <a:off x="4902200" y="1401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113103</xdr:rowOff>
    </xdr:from>
    <xdr:to>
      <xdr:col>6</xdr:col>
      <xdr:colOff>0</xdr:colOff>
      <xdr:row>81</xdr:row>
      <xdr:rowOff>132587</xdr:rowOff>
    </xdr:to>
    <xdr:cxnSp macro="">
      <xdr:nvCxnSpPr>
        <xdr:cNvPr id="196" name="直線コネクタ 195"/>
        <xdr:cNvCxnSpPr/>
      </xdr:nvCxnSpPr>
      <xdr:spPr>
        <a:xfrm>
          <a:off x="3225800" y="14000553"/>
          <a:ext cx="889000" cy="19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89705</xdr:rowOff>
    </xdr:from>
    <xdr:to>
      <xdr:col>6</xdr:col>
      <xdr:colOff>50800</xdr:colOff>
      <xdr:row>82</xdr:row>
      <xdr:rowOff>19855</xdr:rowOff>
    </xdr:to>
    <xdr:sp macro="" textlink="">
      <xdr:nvSpPr>
        <xdr:cNvPr id="197" name="フローチャート : 判断 196"/>
        <xdr:cNvSpPr/>
      </xdr:nvSpPr>
      <xdr:spPr>
        <a:xfrm>
          <a:off x="4064000" y="139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4632</xdr:rowOff>
    </xdr:from>
    <xdr:ext cx="736600" cy="259045"/>
    <xdr:sp macro="" textlink="">
      <xdr:nvSpPr>
        <xdr:cNvPr id="198" name="テキスト ボックス 197"/>
        <xdr:cNvSpPr txBox="1"/>
      </xdr:nvSpPr>
      <xdr:spPr>
        <a:xfrm>
          <a:off x="3733800" y="1406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113057</xdr:rowOff>
    </xdr:from>
    <xdr:to>
      <xdr:col>4</xdr:col>
      <xdr:colOff>482600</xdr:colOff>
      <xdr:row>81</xdr:row>
      <xdr:rowOff>113103</xdr:rowOff>
    </xdr:to>
    <xdr:cxnSp macro="">
      <xdr:nvCxnSpPr>
        <xdr:cNvPr id="199" name="直線コネクタ 198"/>
        <xdr:cNvCxnSpPr/>
      </xdr:nvCxnSpPr>
      <xdr:spPr>
        <a:xfrm>
          <a:off x="2336800" y="1400050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80753</xdr:rowOff>
    </xdr:from>
    <xdr:to>
      <xdr:col>4</xdr:col>
      <xdr:colOff>533400</xdr:colOff>
      <xdr:row>82</xdr:row>
      <xdr:rowOff>10903</xdr:rowOff>
    </xdr:to>
    <xdr:sp macro="" textlink="">
      <xdr:nvSpPr>
        <xdr:cNvPr id="200" name="フローチャート : 判断 199"/>
        <xdr:cNvSpPr/>
      </xdr:nvSpPr>
      <xdr:spPr>
        <a:xfrm>
          <a:off x="3175000" y="1396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167130</xdr:rowOff>
    </xdr:from>
    <xdr:ext cx="762000" cy="259045"/>
    <xdr:sp macro="" textlink="">
      <xdr:nvSpPr>
        <xdr:cNvPr id="201" name="テキスト ボックス 200"/>
        <xdr:cNvSpPr txBox="1"/>
      </xdr:nvSpPr>
      <xdr:spPr>
        <a:xfrm>
          <a:off x="2844800" y="1405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113057</xdr:rowOff>
    </xdr:from>
    <xdr:to>
      <xdr:col>3</xdr:col>
      <xdr:colOff>279400</xdr:colOff>
      <xdr:row>81</xdr:row>
      <xdr:rowOff>120425</xdr:rowOff>
    </xdr:to>
    <xdr:cxnSp macro="">
      <xdr:nvCxnSpPr>
        <xdr:cNvPr id="202" name="直線コネクタ 201"/>
        <xdr:cNvCxnSpPr/>
      </xdr:nvCxnSpPr>
      <xdr:spPr>
        <a:xfrm flipV="1">
          <a:off x="1447800" y="14000507"/>
          <a:ext cx="889000" cy="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83263</xdr:rowOff>
    </xdr:from>
    <xdr:to>
      <xdr:col>3</xdr:col>
      <xdr:colOff>330200</xdr:colOff>
      <xdr:row>82</xdr:row>
      <xdr:rowOff>13413</xdr:rowOff>
    </xdr:to>
    <xdr:sp macro="" textlink="">
      <xdr:nvSpPr>
        <xdr:cNvPr id="203" name="フローチャート : 判断 202"/>
        <xdr:cNvSpPr/>
      </xdr:nvSpPr>
      <xdr:spPr>
        <a:xfrm>
          <a:off x="2286000" y="1397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169640</xdr:rowOff>
    </xdr:from>
    <xdr:ext cx="762000" cy="259045"/>
    <xdr:sp macro="" textlink="">
      <xdr:nvSpPr>
        <xdr:cNvPr id="204" name="テキスト ボックス 203"/>
        <xdr:cNvSpPr txBox="1"/>
      </xdr:nvSpPr>
      <xdr:spPr>
        <a:xfrm>
          <a:off x="1955800" y="14057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109,828</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88334</xdr:rowOff>
    </xdr:from>
    <xdr:to>
      <xdr:col>2</xdr:col>
      <xdr:colOff>127000</xdr:colOff>
      <xdr:row>82</xdr:row>
      <xdr:rowOff>18484</xdr:rowOff>
    </xdr:to>
    <xdr:sp macro="" textlink="">
      <xdr:nvSpPr>
        <xdr:cNvPr id="205" name="フローチャート : 判断 204"/>
        <xdr:cNvSpPr/>
      </xdr:nvSpPr>
      <xdr:spPr>
        <a:xfrm>
          <a:off x="1397000" y="1397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3261</xdr:rowOff>
    </xdr:from>
    <xdr:ext cx="762000" cy="259045"/>
    <xdr:sp macro="" textlink="">
      <xdr:nvSpPr>
        <xdr:cNvPr id="206" name="テキスト ボックス 205"/>
        <xdr:cNvSpPr txBox="1"/>
      </xdr:nvSpPr>
      <xdr:spPr>
        <a:xfrm>
          <a:off x="1066800" y="14062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112,350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95292</xdr:rowOff>
    </xdr:from>
    <xdr:to>
      <xdr:col>7</xdr:col>
      <xdr:colOff>203200</xdr:colOff>
      <xdr:row>82</xdr:row>
      <xdr:rowOff>25442</xdr:rowOff>
    </xdr:to>
    <xdr:sp macro="" textlink="">
      <xdr:nvSpPr>
        <xdr:cNvPr id="212" name="円/楕円 211"/>
        <xdr:cNvSpPr/>
      </xdr:nvSpPr>
      <xdr:spPr>
        <a:xfrm>
          <a:off x="4902200" y="1398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16569</xdr:rowOff>
    </xdr:from>
    <xdr:ext cx="762000" cy="259045"/>
    <xdr:sp macro="" textlink="">
      <xdr:nvSpPr>
        <xdr:cNvPr id="213" name="人件費・物件費等の状況該当値テキスト"/>
        <xdr:cNvSpPr txBox="1"/>
      </xdr:nvSpPr>
      <xdr:spPr>
        <a:xfrm>
          <a:off x="5041900" y="13904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115,810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81787</xdr:rowOff>
    </xdr:from>
    <xdr:to>
      <xdr:col>6</xdr:col>
      <xdr:colOff>50800</xdr:colOff>
      <xdr:row>82</xdr:row>
      <xdr:rowOff>11937</xdr:rowOff>
    </xdr:to>
    <xdr:sp macro="" textlink="">
      <xdr:nvSpPr>
        <xdr:cNvPr id="214" name="円/楕円 213"/>
        <xdr:cNvSpPr/>
      </xdr:nvSpPr>
      <xdr:spPr>
        <a:xfrm>
          <a:off x="4064000" y="1396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22114</xdr:rowOff>
    </xdr:from>
    <xdr:ext cx="736600" cy="259045"/>
    <xdr:sp macro="" textlink="">
      <xdr:nvSpPr>
        <xdr:cNvPr id="215" name="テキスト ボックス 214"/>
        <xdr:cNvSpPr txBox="1"/>
      </xdr:nvSpPr>
      <xdr:spPr>
        <a:xfrm>
          <a:off x="3733800" y="137381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109,094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62303</xdr:rowOff>
    </xdr:from>
    <xdr:to>
      <xdr:col>4</xdr:col>
      <xdr:colOff>533400</xdr:colOff>
      <xdr:row>81</xdr:row>
      <xdr:rowOff>163903</xdr:rowOff>
    </xdr:to>
    <xdr:sp macro="" textlink="">
      <xdr:nvSpPr>
        <xdr:cNvPr id="216" name="円/楕円 215"/>
        <xdr:cNvSpPr/>
      </xdr:nvSpPr>
      <xdr:spPr>
        <a:xfrm>
          <a:off x="3175000" y="1394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2630</xdr:rowOff>
    </xdr:from>
    <xdr:ext cx="762000" cy="259045"/>
    <xdr:sp macro="" textlink="">
      <xdr:nvSpPr>
        <xdr:cNvPr id="217" name="テキスト ボックス 216"/>
        <xdr:cNvSpPr txBox="1"/>
      </xdr:nvSpPr>
      <xdr:spPr>
        <a:xfrm>
          <a:off x="2844800" y="13718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99,405</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62257</xdr:rowOff>
    </xdr:from>
    <xdr:to>
      <xdr:col>3</xdr:col>
      <xdr:colOff>330200</xdr:colOff>
      <xdr:row>81</xdr:row>
      <xdr:rowOff>163857</xdr:rowOff>
    </xdr:to>
    <xdr:sp macro="" textlink="">
      <xdr:nvSpPr>
        <xdr:cNvPr id="218" name="円/楕円 217"/>
        <xdr:cNvSpPr/>
      </xdr:nvSpPr>
      <xdr:spPr>
        <a:xfrm>
          <a:off x="2286000" y="1394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2584</xdr:rowOff>
    </xdr:from>
    <xdr:ext cx="762000" cy="259045"/>
    <xdr:sp macro="" textlink="">
      <xdr:nvSpPr>
        <xdr:cNvPr id="219" name="テキスト ボックス 218"/>
        <xdr:cNvSpPr txBox="1"/>
      </xdr:nvSpPr>
      <xdr:spPr>
        <a:xfrm>
          <a:off x="1955800" y="13718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99,382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69625</xdr:rowOff>
    </xdr:from>
    <xdr:to>
      <xdr:col>2</xdr:col>
      <xdr:colOff>127000</xdr:colOff>
      <xdr:row>81</xdr:row>
      <xdr:rowOff>171225</xdr:rowOff>
    </xdr:to>
    <xdr:sp macro="" textlink="">
      <xdr:nvSpPr>
        <xdr:cNvPr id="220" name="円/楕円 219"/>
        <xdr:cNvSpPr/>
      </xdr:nvSpPr>
      <xdr:spPr>
        <a:xfrm>
          <a:off x="1397000" y="139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9952</xdr:rowOff>
    </xdr:from>
    <xdr:ext cx="762000" cy="259045"/>
    <xdr:sp macro="" textlink="">
      <xdr:nvSpPr>
        <xdr:cNvPr id="221" name="テキスト ボックス 220"/>
        <xdr:cNvSpPr txBox="1"/>
      </xdr:nvSpPr>
      <xdr:spPr>
        <a:xfrm>
          <a:off x="1066800" y="13725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103,046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[95.4]</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昨年に比べ、１．３ポイント下回り、依然として類似団体平均より低いまま推移している。</a:t>
          </a:r>
          <a:endParaRPr kumimoji="1" lang="en-US" altLang="ja-JP" sz="1300">
            <a:latin typeface="ＭＳ Ｐゴシック"/>
          </a:endParaRPr>
        </a:p>
        <a:p>
          <a:r>
            <a:rPr kumimoji="1" lang="ja-JP" altLang="en-US" sz="1300">
              <a:latin typeface="ＭＳ Ｐゴシック"/>
            </a:rPr>
            <a:t>　今後も国公準拠を基本に適正化を図りたい。</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79</xdr:row>
      <xdr:rowOff>164193</xdr:rowOff>
    </xdr:from>
    <xdr:to>
      <xdr:col>24</xdr:col>
      <xdr:colOff>558800</xdr:colOff>
      <xdr:row>88</xdr:row>
      <xdr:rowOff>34471</xdr:rowOff>
    </xdr:to>
    <xdr:cxnSp macro="">
      <xdr:nvCxnSpPr>
        <xdr:cNvPr id="252" name="直線コネクタ 251"/>
        <xdr:cNvCxnSpPr/>
      </xdr:nvCxnSpPr>
      <xdr:spPr>
        <a:xfrm flipV="1">
          <a:off x="17018000" y="13708743"/>
          <a:ext cx="0" cy="1413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6548</xdr:rowOff>
    </xdr:from>
    <xdr:ext cx="762000" cy="259045"/>
    <xdr:sp macro="" textlink="">
      <xdr:nvSpPr>
        <xdr:cNvPr id="253" name="給与水準   （国との比較）最小値テキスト"/>
        <xdr:cNvSpPr txBox="1"/>
      </xdr:nvSpPr>
      <xdr:spPr>
        <a:xfrm>
          <a:off x="17106900" y="1509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102.0</a:t>
          </a:r>
          <a:endParaRPr kumimoji="1" lang="ja-JP" altLang="en-US" sz="1000" b="1">
            <a:latin typeface="ＭＳ Ｐゴシック"/>
          </a:endParaRPr>
        </a:p>
      </xdr:txBody>
    </xdr:sp>
    <xdr:clientData/>
  </xdr:oneCellAnchor>
  <xdr:twoCellAnchor>
    <xdr:from>
      <xdr:col>24</xdr:col>
      <xdr:colOff>469900</xdr:colOff>
      <xdr:row>88</xdr:row>
      <xdr:rowOff>34471</xdr:rowOff>
    </xdr:from>
    <xdr:to>
      <xdr:col>24</xdr:col>
      <xdr:colOff>647700</xdr:colOff>
      <xdr:row>88</xdr:row>
      <xdr:rowOff>34471</xdr:rowOff>
    </xdr:to>
    <xdr:cxnSp macro="">
      <xdr:nvCxnSpPr>
        <xdr:cNvPr id="254" name="直線コネクタ 253"/>
        <xdr:cNvCxnSpPr/>
      </xdr:nvCxnSpPr>
      <xdr:spPr>
        <a:xfrm>
          <a:off x="16929100" y="1512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79120</xdr:rowOff>
    </xdr:from>
    <xdr:ext cx="762000" cy="259045"/>
    <xdr:sp macro="" textlink="">
      <xdr:nvSpPr>
        <xdr:cNvPr id="255" name="給与水準   （国との比較）最大値テキスト"/>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89.7</a:t>
          </a:r>
          <a:endParaRPr kumimoji="1" lang="ja-JP" altLang="en-US" sz="1000" b="1">
            <a:latin typeface="ＭＳ Ｐゴシック"/>
          </a:endParaRPr>
        </a:p>
      </xdr:txBody>
    </xdr:sp>
    <xdr:clientData/>
  </xdr:oneCellAnchor>
  <xdr:twoCellAnchor>
    <xdr:from>
      <xdr:col>24</xdr:col>
      <xdr:colOff>469900</xdr:colOff>
      <xdr:row>79</xdr:row>
      <xdr:rowOff>164193</xdr:rowOff>
    </xdr:from>
    <xdr:to>
      <xdr:col>24</xdr:col>
      <xdr:colOff>647700</xdr:colOff>
      <xdr:row>79</xdr:row>
      <xdr:rowOff>164193</xdr:rowOff>
    </xdr:to>
    <xdr:cxnSp macro="">
      <xdr:nvCxnSpPr>
        <xdr:cNvPr id="256" name="直線コネクタ 255"/>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133350</xdr:rowOff>
    </xdr:from>
    <xdr:to>
      <xdr:col>24</xdr:col>
      <xdr:colOff>558800</xdr:colOff>
      <xdr:row>84</xdr:row>
      <xdr:rowOff>111277</xdr:rowOff>
    </xdr:to>
    <xdr:cxnSp macro="">
      <xdr:nvCxnSpPr>
        <xdr:cNvPr id="257" name="直線コネクタ 256"/>
        <xdr:cNvCxnSpPr/>
      </xdr:nvCxnSpPr>
      <xdr:spPr>
        <a:xfrm flipV="1">
          <a:off x="16179800" y="14363700"/>
          <a:ext cx="838200" cy="1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8"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9" name="フローチャート : 判断 258"/>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65314</xdr:rowOff>
    </xdr:from>
    <xdr:to>
      <xdr:col>23</xdr:col>
      <xdr:colOff>406400</xdr:colOff>
      <xdr:row>84</xdr:row>
      <xdr:rowOff>111277</xdr:rowOff>
    </xdr:to>
    <xdr:cxnSp macro="">
      <xdr:nvCxnSpPr>
        <xdr:cNvPr id="260" name="直線コネクタ 259"/>
        <xdr:cNvCxnSpPr/>
      </xdr:nvCxnSpPr>
      <xdr:spPr>
        <a:xfrm>
          <a:off x="15290800" y="14467114"/>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71966</xdr:rowOff>
    </xdr:from>
    <xdr:to>
      <xdr:col>23</xdr:col>
      <xdr:colOff>457200</xdr:colOff>
      <xdr:row>85</xdr:row>
      <xdr:rowOff>2116</xdr:rowOff>
    </xdr:to>
    <xdr:sp macro="" textlink="">
      <xdr:nvSpPr>
        <xdr:cNvPr id="261" name="フローチャート : 判断 260"/>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158343</xdr:rowOff>
    </xdr:from>
    <xdr:ext cx="736600" cy="259045"/>
    <xdr:sp macro="" textlink="">
      <xdr:nvSpPr>
        <xdr:cNvPr id="262" name="テキスト ボックス 261"/>
        <xdr:cNvSpPr txBox="1"/>
      </xdr:nvSpPr>
      <xdr:spPr>
        <a:xfrm>
          <a:off x="15798800" y="145601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65314</xdr:rowOff>
    </xdr:from>
    <xdr:to>
      <xdr:col>22</xdr:col>
      <xdr:colOff>203200</xdr:colOff>
      <xdr:row>88</xdr:row>
      <xdr:rowOff>103414</xdr:rowOff>
    </xdr:to>
    <xdr:cxnSp macro="">
      <xdr:nvCxnSpPr>
        <xdr:cNvPr id="263" name="直線コネクタ 262"/>
        <xdr:cNvCxnSpPr/>
      </xdr:nvCxnSpPr>
      <xdr:spPr>
        <a:xfrm flipV="1">
          <a:off x="14401800" y="14467114"/>
          <a:ext cx="889000" cy="723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60477</xdr:rowOff>
    </xdr:from>
    <xdr:to>
      <xdr:col>22</xdr:col>
      <xdr:colOff>254000</xdr:colOff>
      <xdr:row>84</xdr:row>
      <xdr:rowOff>162077</xdr:rowOff>
    </xdr:to>
    <xdr:sp macro="" textlink="">
      <xdr:nvSpPr>
        <xdr:cNvPr id="264" name="フローチャート : 判断 263"/>
        <xdr:cNvSpPr/>
      </xdr:nvSpPr>
      <xdr:spPr>
        <a:xfrm>
          <a:off x="15240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146854</xdr:rowOff>
    </xdr:from>
    <xdr:ext cx="762000" cy="259045"/>
    <xdr:sp macro="" textlink="">
      <xdr:nvSpPr>
        <xdr:cNvPr id="265" name="テキスト ボックス 264"/>
        <xdr:cNvSpPr txBox="1"/>
      </xdr:nvSpPr>
      <xdr:spPr>
        <a:xfrm>
          <a:off x="14909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103414</xdr:rowOff>
    </xdr:from>
    <xdr:to>
      <xdr:col>21</xdr:col>
      <xdr:colOff>0</xdr:colOff>
      <xdr:row>88</xdr:row>
      <xdr:rowOff>137886</xdr:rowOff>
    </xdr:to>
    <xdr:cxnSp macro="">
      <xdr:nvCxnSpPr>
        <xdr:cNvPr id="266" name="直線コネクタ 265"/>
        <xdr:cNvCxnSpPr/>
      </xdr:nvCxnSpPr>
      <xdr:spPr>
        <a:xfrm flipV="1">
          <a:off x="13512800" y="151910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7559</xdr:rowOff>
    </xdr:from>
    <xdr:to>
      <xdr:col>21</xdr:col>
      <xdr:colOff>50800</xdr:colOff>
      <xdr:row>89</xdr:row>
      <xdr:rowOff>109159</xdr:rowOff>
    </xdr:to>
    <xdr:sp macro="" textlink="">
      <xdr:nvSpPr>
        <xdr:cNvPr id="267" name="フローチャート : 判断 266"/>
        <xdr:cNvSpPr/>
      </xdr:nvSpPr>
      <xdr:spPr>
        <a:xfrm>
          <a:off x="14351000" y="1526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93936</xdr:rowOff>
    </xdr:from>
    <xdr:ext cx="762000" cy="259045"/>
    <xdr:sp macro="" textlink="">
      <xdr:nvSpPr>
        <xdr:cNvPr id="268" name="テキスト ボックス 267"/>
        <xdr:cNvSpPr txBox="1"/>
      </xdr:nvSpPr>
      <xdr:spPr>
        <a:xfrm>
          <a:off x="14020800" y="153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110973</xdr:rowOff>
    </xdr:from>
    <xdr:to>
      <xdr:col>19</xdr:col>
      <xdr:colOff>533400</xdr:colOff>
      <xdr:row>90</xdr:row>
      <xdr:rowOff>41123</xdr:rowOff>
    </xdr:to>
    <xdr:sp macro="" textlink="">
      <xdr:nvSpPr>
        <xdr:cNvPr id="269" name="フローチャート : 判断 268"/>
        <xdr:cNvSpPr/>
      </xdr:nvSpPr>
      <xdr:spPr>
        <a:xfrm>
          <a:off x="13462000" y="1537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25900</xdr:rowOff>
    </xdr:from>
    <xdr:ext cx="762000" cy="259045"/>
    <xdr:sp macro="" textlink="">
      <xdr:nvSpPr>
        <xdr:cNvPr id="270" name="テキスト ボックス 269"/>
        <xdr:cNvSpPr txBox="1"/>
      </xdr:nvSpPr>
      <xdr:spPr>
        <a:xfrm>
          <a:off x="13131800" y="1545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82550</xdr:rowOff>
    </xdr:from>
    <xdr:to>
      <xdr:col>24</xdr:col>
      <xdr:colOff>609600</xdr:colOff>
      <xdr:row>84</xdr:row>
      <xdr:rowOff>12700</xdr:rowOff>
    </xdr:to>
    <xdr:sp macro="" textlink="">
      <xdr:nvSpPr>
        <xdr:cNvPr id="276" name="円/楕円 275"/>
        <xdr:cNvSpPr/>
      </xdr:nvSpPr>
      <xdr:spPr>
        <a:xfrm>
          <a:off x="169672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82</xdr:row>
      <xdr:rowOff>99077</xdr:rowOff>
    </xdr:from>
    <xdr:ext cx="762000" cy="259045"/>
    <xdr:sp macro="" textlink="">
      <xdr:nvSpPr>
        <xdr:cNvPr id="277" name="給与水準   （国との比較）該当値テキスト"/>
        <xdr:cNvSpPr txBox="1"/>
      </xdr:nvSpPr>
      <xdr:spPr>
        <a:xfrm>
          <a:off x="17106900" y="1415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95.4</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60477</xdr:rowOff>
    </xdr:from>
    <xdr:to>
      <xdr:col>23</xdr:col>
      <xdr:colOff>457200</xdr:colOff>
      <xdr:row>84</xdr:row>
      <xdr:rowOff>162077</xdr:rowOff>
    </xdr:to>
    <xdr:sp macro="" textlink="">
      <xdr:nvSpPr>
        <xdr:cNvPr id="278" name="円/楕円 277"/>
        <xdr:cNvSpPr/>
      </xdr:nvSpPr>
      <xdr:spPr>
        <a:xfrm>
          <a:off x="16129000" y="1446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804</xdr:rowOff>
    </xdr:from>
    <xdr:ext cx="736600" cy="259045"/>
    <xdr:sp macro="" textlink="">
      <xdr:nvSpPr>
        <xdr:cNvPr id="279" name="テキスト ボックス 278"/>
        <xdr:cNvSpPr txBox="1"/>
      </xdr:nvSpPr>
      <xdr:spPr>
        <a:xfrm>
          <a:off x="15798800" y="14231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14514</xdr:rowOff>
    </xdr:from>
    <xdr:to>
      <xdr:col>22</xdr:col>
      <xdr:colOff>254000</xdr:colOff>
      <xdr:row>84</xdr:row>
      <xdr:rowOff>116114</xdr:rowOff>
    </xdr:to>
    <xdr:sp macro="" textlink="">
      <xdr:nvSpPr>
        <xdr:cNvPr id="280" name="円/楕円 279"/>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126291</xdr:rowOff>
    </xdr:from>
    <xdr:ext cx="762000" cy="259045"/>
    <xdr:sp macro="" textlink="">
      <xdr:nvSpPr>
        <xdr:cNvPr id="281" name="テキスト ボックス 280"/>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96.3</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52614</xdr:rowOff>
    </xdr:from>
    <xdr:to>
      <xdr:col>21</xdr:col>
      <xdr:colOff>50800</xdr:colOff>
      <xdr:row>88</xdr:row>
      <xdr:rowOff>154214</xdr:rowOff>
    </xdr:to>
    <xdr:sp macro="" textlink="">
      <xdr:nvSpPr>
        <xdr:cNvPr id="282" name="円/楕円 281"/>
        <xdr:cNvSpPr/>
      </xdr:nvSpPr>
      <xdr:spPr>
        <a:xfrm>
          <a:off x="14351000" y="151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164391</xdr:rowOff>
    </xdr:from>
    <xdr:ext cx="762000" cy="259045"/>
    <xdr:sp macro="" textlink="">
      <xdr:nvSpPr>
        <xdr:cNvPr id="283" name="テキスト ボックス 282"/>
        <xdr:cNvSpPr txBox="1"/>
      </xdr:nvSpPr>
      <xdr:spPr>
        <a:xfrm>
          <a:off x="14020800" y="1490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102.6</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87086</xdr:rowOff>
    </xdr:from>
    <xdr:to>
      <xdr:col>19</xdr:col>
      <xdr:colOff>533400</xdr:colOff>
      <xdr:row>89</xdr:row>
      <xdr:rowOff>17236</xdr:rowOff>
    </xdr:to>
    <xdr:sp macro="" textlink="">
      <xdr:nvSpPr>
        <xdr:cNvPr id="284" name="円/楕円 283"/>
        <xdr:cNvSpPr/>
      </xdr:nvSpPr>
      <xdr:spPr>
        <a:xfrm>
          <a:off x="13462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27413</xdr:rowOff>
    </xdr:from>
    <xdr:ext cx="762000" cy="259045"/>
    <xdr:sp macro="" textlink="">
      <xdr:nvSpPr>
        <xdr:cNvPr id="285" name="テキスト ボックス 284"/>
        <xdr:cNvSpPr txBox="1"/>
      </xdr:nvSpPr>
      <xdr:spPr>
        <a:xfrm>
          <a:off x="13131800" y="1494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7" name="テキスト ボックス 286"/>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8" name="テキスト ボックス 287"/>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[8.20</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明和町定員適正化計画のもと定員管理を行っているが、８．２０人と類似団体平均より０．７１人上回っている状況である。今後、可能な範囲での適正な定員管理に努めたい。</a:t>
          </a:r>
        </a:p>
      </xdr:txBody>
    </xdr:sp>
    <xdr:clientData/>
  </xdr:twoCellAnchor>
  <xdr:oneCellAnchor>
    <xdr:from>
      <xdr:col>18</xdr:col>
      <xdr:colOff>444500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89081</xdr:rowOff>
    </xdr:from>
    <xdr:to>
      <xdr:col>24</xdr:col>
      <xdr:colOff>558800</xdr:colOff>
      <xdr:row>66</xdr:row>
      <xdr:rowOff>113574</xdr:rowOff>
    </xdr:to>
    <xdr:cxnSp macro="">
      <xdr:nvCxnSpPr>
        <xdr:cNvPr id="317" name="直線コネクタ 316"/>
        <xdr:cNvCxnSpPr/>
      </xdr:nvCxnSpPr>
      <xdr:spPr>
        <a:xfrm flipV="1">
          <a:off x="17018000" y="10033181"/>
          <a:ext cx="0" cy="1396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85651</xdr:rowOff>
    </xdr:from>
    <xdr:ext cx="762000" cy="259045"/>
    <xdr:sp macro="" textlink="">
      <xdr:nvSpPr>
        <xdr:cNvPr id="318" name="定員管理の状況最小値テキスト"/>
        <xdr:cNvSpPr txBox="1"/>
      </xdr:nvSpPr>
      <xdr:spPr>
        <a:xfrm>
          <a:off x="17106900" y="11401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12.68</a:t>
          </a:r>
          <a:endParaRPr kumimoji="1" lang="ja-JP" altLang="en-US" sz="1000" b="1">
            <a:latin typeface="ＭＳ Ｐゴシック"/>
          </a:endParaRPr>
        </a:p>
      </xdr:txBody>
    </xdr:sp>
    <xdr:clientData/>
  </xdr:oneCellAnchor>
  <xdr:twoCellAnchor>
    <xdr:from>
      <xdr:col>24</xdr:col>
      <xdr:colOff>469900</xdr:colOff>
      <xdr:row>66</xdr:row>
      <xdr:rowOff>113574</xdr:rowOff>
    </xdr:from>
    <xdr:to>
      <xdr:col>24</xdr:col>
      <xdr:colOff>647700</xdr:colOff>
      <xdr:row>66</xdr:row>
      <xdr:rowOff>113574</xdr:rowOff>
    </xdr:to>
    <xdr:cxnSp macro="">
      <xdr:nvCxnSpPr>
        <xdr:cNvPr id="319" name="直線コネクタ 318"/>
        <xdr:cNvCxnSpPr/>
      </xdr:nvCxnSpPr>
      <xdr:spPr>
        <a:xfrm>
          <a:off x="16929100" y="11429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4008</xdr:rowOff>
    </xdr:from>
    <xdr:ext cx="762000" cy="259045"/>
    <xdr:sp macro="" textlink="">
      <xdr:nvSpPr>
        <xdr:cNvPr id="320" name="定員管理の状況最大値テキスト"/>
        <xdr:cNvSpPr txBox="1"/>
      </xdr:nvSpPr>
      <xdr:spPr>
        <a:xfrm>
          <a:off x="17106900" y="9776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4.58</a:t>
          </a:r>
          <a:endParaRPr kumimoji="1" lang="ja-JP" altLang="en-US" sz="1000" b="1">
            <a:latin typeface="ＭＳ Ｐゴシック"/>
          </a:endParaRPr>
        </a:p>
      </xdr:txBody>
    </xdr:sp>
    <xdr:clientData/>
  </xdr:oneCellAnchor>
  <xdr:twoCellAnchor>
    <xdr:from>
      <xdr:col>24</xdr:col>
      <xdr:colOff>469900</xdr:colOff>
      <xdr:row>58</xdr:row>
      <xdr:rowOff>89081</xdr:rowOff>
    </xdr:from>
    <xdr:to>
      <xdr:col>24</xdr:col>
      <xdr:colOff>647700</xdr:colOff>
      <xdr:row>58</xdr:row>
      <xdr:rowOff>89081</xdr:rowOff>
    </xdr:to>
    <xdr:cxnSp macro="">
      <xdr:nvCxnSpPr>
        <xdr:cNvPr id="321" name="直線コネクタ 320"/>
        <xdr:cNvCxnSpPr/>
      </xdr:nvCxnSpPr>
      <xdr:spPr>
        <a:xfrm>
          <a:off x="16929100" y="10033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138340</xdr:rowOff>
    </xdr:from>
    <xdr:to>
      <xdr:col>24</xdr:col>
      <xdr:colOff>558800</xdr:colOff>
      <xdr:row>62</xdr:row>
      <xdr:rowOff>27215</xdr:rowOff>
    </xdr:to>
    <xdr:cxnSp macro="">
      <xdr:nvCxnSpPr>
        <xdr:cNvPr id="322" name="直線コネクタ 321"/>
        <xdr:cNvCxnSpPr/>
      </xdr:nvCxnSpPr>
      <xdr:spPr>
        <a:xfrm>
          <a:off x="16179800" y="10596790"/>
          <a:ext cx="8382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60</xdr:row>
      <xdr:rowOff>42018</xdr:rowOff>
    </xdr:from>
    <xdr:ext cx="762000" cy="259045"/>
    <xdr:sp macro="" textlink="">
      <xdr:nvSpPr>
        <xdr:cNvPr id="323" name="定員管理の状況平均値テキスト"/>
        <xdr:cNvSpPr txBox="1"/>
      </xdr:nvSpPr>
      <xdr:spPr>
        <a:xfrm>
          <a:off x="17106900" y="103290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7.49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25491</xdr:rowOff>
    </xdr:from>
    <xdr:to>
      <xdr:col>24</xdr:col>
      <xdr:colOff>609600</xdr:colOff>
      <xdr:row>61</xdr:row>
      <xdr:rowOff>127091</xdr:rowOff>
    </xdr:to>
    <xdr:sp macro="" textlink="">
      <xdr:nvSpPr>
        <xdr:cNvPr id="324" name="フローチャート : 判断 323"/>
        <xdr:cNvSpPr/>
      </xdr:nvSpPr>
      <xdr:spPr>
        <a:xfrm>
          <a:off x="169672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98697</xdr:rowOff>
    </xdr:from>
    <xdr:to>
      <xdr:col>23</xdr:col>
      <xdr:colOff>406400</xdr:colOff>
      <xdr:row>61</xdr:row>
      <xdr:rowOff>138340</xdr:rowOff>
    </xdr:to>
    <xdr:cxnSp macro="">
      <xdr:nvCxnSpPr>
        <xdr:cNvPr id="325" name="直線コネクタ 324"/>
        <xdr:cNvCxnSpPr/>
      </xdr:nvCxnSpPr>
      <xdr:spPr>
        <a:xfrm>
          <a:off x="15290800" y="10557147"/>
          <a:ext cx="8890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65949</xdr:rowOff>
    </xdr:from>
    <xdr:to>
      <xdr:col>23</xdr:col>
      <xdr:colOff>457200</xdr:colOff>
      <xdr:row>60</xdr:row>
      <xdr:rowOff>167549</xdr:rowOff>
    </xdr:to>
    <xdr:sp macro="" textlink="">
      <xdr:nvSpPr>
        <xdr:cNvPr id="326" name="フローチャート : 判断 325"/>
        <xdr:cNvSpPr/>
      </xdr:nvSpPr>
      <xdr:spPr>
        <a:xfrm>
          <a:off x="16129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6276</xdr:rowOff>
    </xdr:from>
    <xdr:ext cx="736600" cy="259045"/>
    <xdr:sp macro="" textlink="">
      <xdr:nvSpPr>
        <xdr:cNvPr id="327" name="テキスト ボックス 326"/>
        <xdr:cNvSpPr txBox="1"/>
      </xdr:nvSpPr>
      <xdr:spPr>
        <a:xfrm>
          <a:off x="15798800" y="10121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72844</xdr:rowOff>
    </xdr:from>
    <xdr:to>
      <xdr:col>22</xdr:col>
      <xdr:colOff>203200</xdr:colOff>
      <xdr:row>61</xdr:row>
      <xdr:rowOff>98697</xdr:rowOff>
    </xdr:to>
    <xdr:cxnSp macro="">
      <xdr:nvCxnSpPr>
        <xdr:cNvPr id="328" name="直線コネクタ 327"/>
        <xdr:cNvCxnSpPr/>
      </xdr:nvCxnSpPr>
      <xdr:spPr>
        <a:xfrm>
          <a:off x="14401800" y="10531294"/>
          <a:ext cx="88900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67673</xdr:rowOff>
    </xdr:from>
    <xdr:to>
      <xdr:col>22</xdr:col>
      <xdr:colOff>254000</xdr:colOff>
      <xdr:row>60</xdr:row>
      <xdr:rowOff>169273</xdr:rowOff>
    </xdr:to>
    <xdr:sp macro="" textlink="">
      <xdr:nvSpPr>
        <xdr:cNvPr id="329" name="フローチャート : 判断 328"/>
        <xdr:cNvSpPr/>
      </xdr:nvSpPr>
      <xdr:spPr>
        <a:xfrm>
          <a:off x="15240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8000</xdr:rowOff>
    </xdr:from>
    <xdr:ext cx="762000" cy="259045"/>
    <xdr:sp macro="" textlink="">
      <xdr:nvSpPr>
        <xdr:cNvPr id="330" name="テキスト ボックス 329"/>
        <xdr:cNvSpPr txBox="1"/>
      </xdr:nvSpPr>
      <xdr:spPr>
        <a:xfrm>
          <a:off x="14909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72844</xdr:rowOff>
    </xdr:from>
    <xdr:to>
      <xdr:col>21</xdr:col>
      <xdr:colOff>0</xdr:colOff>
      <xdr:row>61</xdr:row>
      <xdr:rowOff>79738</xdr:rowOff>
    </xdr:to>
    <xdr:cxnSp macro="">
      <xdr:nvCxnSpPr>
        <xdr:cNvPr id="331" name="直線コネクタ 330"/>
        <xdr:cNvCxnSpPr/>
      </xdr:nvCxnSpPr>
      <xdr:spPr>
        <a:xfrm flipV="1">
          <a:off x="13512800" y="10531294"/>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162469</xdr:rowOff>
    </xdr:from>
    <xdr:to>
      <xdr:col>21</xdr:col>
      <xdr:colOff>50800</xdr:colOff>
      <xdr:row>61</xdr:row>
      <xdr:rowOff>92619</xdr:rowOff>
    </xdr:to>
    <xdr:sp macro="" textlink="">
      <xdr:nvSpPr>
        <xdr:cNvPr id="332" name="フローチャート : 判断 331"/>
        <xdr:cNvSpPr/>
      </xdr:nvSpPr>
      <xdr:spPr>
        <a:xfrm>
          <a:off x="14351000" y="10449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102796</xdr:rowOff>
    </xdr:from>
    <xdr:ext cx="762000" cy="259045"/>
    <xdr:sp macro="" textlink="">
      <xdr:nvSpPr>
        <xdr:cNvPr id="333" name="テキスト ボックス 332"/>
        <xdr:cNvSpPr txBox="1"/>
      </xdr:nvSpPr>
      <xdr:spPr>
        <a:xfrm>
          <a:off x="14020800" y="10218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7.29</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84909</xdr:rowOff>
    </xdr:from>
    <xdr:to>
      <xdr:col>19</xdr:col>
      <xdr:colOff>533400</xdr:colOff>
      <xdr:row>61</xdr:row>
      <xdr:rowOff>15059</xdr:rowOff>
    </xdr:to>
    <xdr:sp macro="" textlink="">
      <xdr:nvSpPr>
        <xdr:cNvPr id="334" name="フローチャート : 判断 333"/>
        <xdr:cNvSpPr/>
      </xdr:nvSpPr>
      <xdr:spPr>
        <a:xfrm>
          <a:off x="13462000" y="1037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25236</xdr:rowOff>
    </xdr:from>
    <xdr:ext cx="762000" cy="259045"/>
    <xdr:sp macro="" textlink="">
      <xdr:nvSpPr>
        <xdr:cNvPr id="335" name="テキスト ボックス 334"/>
        <xdr:cNvSpPr txBox="1"/>
      </xdr:nvSpPr>
      <xdr:spPr>
        <a:xfrm>
          <a:off x="13131800" y="1014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147865</xdr:rowOff>
    </xdr:from>
    <xdr:to>
      <xdr:col>24</xdr:col>
      <xdr:colOff>609600</xdr:colOff>
      <xdr:row>62</xdr:row>
      <xdr:rowOff>78015</xdr:rowOff>
    </xdr:to>
    <xdr:sp macro="" textlink="">
      <xdr:nvSpPr>
        <xdr:cNvPr id="341" name="円/楕円 340"/>
        <xdr:cNvSpPr/>
      </xdr:nvSpPr>
      <xdr:spPr>
        <a:xfrm>
          <a:off x="16967200" y="1060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119942</xdr:rowOff>
    </xdr:from>
    <xdr:ext cx="762000" cy="259045"/>
    <xdr:sp macro="" textlink="">
      <xdr:nvSpPr>
        <xdr:cNvPr id="342" name="定員管理の状況該当値テキスト"/>
        <xdr:cNvSpPr txBox="1"/>
      </xdr:nvSpPr>
      <xdr:spPr>
        <a:xfrm>
          <a:off x="17106900" y="10578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8.20</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87540</xdr:rowOff>
    </xdr:from>
    <xdr:to>
      <xdr:col>23</xdr:col>
      <xdr:colOff>457200</xdr:colOff>
      <xdr:row>62</xdr:row>
      <xdr:rowOff>17690</xdr:rowOff>
    </xdr:to>
    <xdr:sp macro="" textlink="">
      <xdr:nvSpPr>
        <xdr:cNvPr id="343" name="円/楕円 342"/>
        <xdr:cNvSpPr/>
      </xdr:nvSpPr>
      <xdr:spPr>
        <a:xfrm>
          <a:off x="16129000" y="1054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2467</xdr:rowOff>
    </xdr:from>
    <xdr:ext cx="736600" cy="259045"/>
    <xdr:sp macro="" textlink="">
      <xdr:nvSpPr>
        <xdr:cNvPr id="344" name="テキスト ボックス 343"/>
        <xdr:cNvSpPr txBox="1"/>
      </xdr:nvSpPr>
      <xdr:spPr>
        <a:xfrm>
          <a:off x="15798800" y="1063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47897</xdr:rowOff>
    </xdr:from>
    <xdr:to>
      <xdr:col>22</xdr:col>
      <xdr:colOff>254000</xdr:colOff>
      <xdr:row>61</xdr:row>
      <xdr:rowOff>149497</xdr:rowOff>
    </xdr:to>
    <xdr:sp macro="" textlink="">
      <xdr:nvSpPr>
        <xdr:cNvPr id="345" name="円/楕円 344"/>
        <xdr:cNvSpPr/>
      </xdr:nvSpPr>
      <xdr:spPr>
        <a:xfrm>
          <a:off x="15240000" y="1050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134274</xdr:rowOff>
    </xdr:from>
    <xdr:ext cx="762000" cy="259045"/>
    <xdr:sp macro="" textlink="">
      <xdr:nvSpPr>
        <xdr:cNvPr id="346" name="テキスト ボックス 345"/>
        <xdr:cNvSpPr txBox="1"/>
      </xdr:nvSpPr>
      <xdr:spPr>
        <a:xfrm>
          <a:off x="14909800" y="10592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22044</xdr:rowOff>
    </xdr:from>
    <xdr:to>
      <xdr:col>21</xdr:col>
      <xdr:colOff>50800</xdr:colOff>
      <xdr:row>61</xdr:row>
      <xdr:rowOff>123644</xdr:rowOff>
    </xdr:to>
    <xdr:sp macro="" textlink="">
      <xdr:nvSpPr>
        <xdr:cNvPr id="347" name="円/楕円 346"/>
        <xdr:cNvSpPr/>
      </xdr:nvSpPr>
      <xdr:spPr>
        <a:xfrm>
          <a:off x="14351000" y="1048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108421</xdr:rowOff>
    </xdr:from>
    <xdr:ext cx="762000" cy="259045"/>
    <xdr:sp macro="" textlink="">
      <xdr:nvSpPr>
        <xdr:cNvPr id="348" name="テキスト ボックス 347"/>
        <xdr:cNvSpPr txBox="1"/>
      </xdr:nvSpPr>
      <xdr:spPr>
        <a:xfrm>
          <a:off x="14020800" y="10566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7.47</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28938</xdr:rowOff>
    </xdr:from>
    <xdr:to>
      <xdr:col>19</xdr:col>
      <xdr:colOff>533400</xdr:colOff>
      <xdr:row>61</xdr:row>
      <xdr:rowOff>130538</xdr:rowOff>
    </xdr:to>
    <xdr:sp macro="" textlink="">
      <xdr:nvSpPr>
        <xdr:cNvPr id="349" name="円/楕円 348"/>
        <xdr:cNvSpPr/>
      </xdr:nvSpPr>
      <xdr:spPr>
        <a:xfrm>
          <a:off x="13462000" y="1048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115315</xdr:rowOff>
    </xdr:from>
    <xdr:ext cx="762000" cy="259045"/>
    <xdr:sp macro="" textlink="">
      <xdr:nvSpPr>
        <xdr:cNvPr id="350" name="テキスト ボックス 349"/>
        <xdr:cNvSpPr txBox="1"/>
      </xdr:nvSpPr>
      <xdr:spPr>
        <a:xfrm>
          <a:off x="13131800" y="1057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[8.0%]</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年度の単年度が低かったため、３カ年平均でも０．２％の増となった。</a:t>
          </a:r>
          <a:endParaRPr kumimoji="1" lang="en-US" altLang="ja-JP" sz="1300">
            <a:latin typeface="ＭＳ Ｐゴシック"/>
          </a:endParaRPr>
        </a:p>
        <a:p>
          <a:r>
            <a:rPr kumimoji="1" lang="ja-JP" altLang="en-US" sz="1300">
              <a:latin typeface="ＭＳ Ｐゴシック"/>
            </a:rPr>
            <a:t>　要因としては、公営企業会計の公債費に充当するための繰出金及び一部事務組合の地方債に充てる負担金が増加したことによる。</a:t>
          </a:r>
        </a:p>
      </xdr:txBody>
    </xdr:sp>
    <xdr:clientData/>
  </xdr:twoCellAnchor>
  <xdr:oneCellAnchor>
    <xdr:from>
      <xdr:col>18</xdr:col>
      <xdr:colOff>444500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67" name="直線コネクタ 366"/>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68" name="テキスト ボックス 367"/>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69" name="直線コネクタ 368"/>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0" name="テキスト ボックス 369"/>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1" name="直線コネクタ 370"/>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2" name="テキスト ボックス 371"/>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3" name="直線コネクタ 372"/>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4" name="テキスト ボックス 373"/>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5" name="直線コネクタ 374"/>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121073</xdr:rowOff>
    </xdr:from>
    <xdr:to>
      <xdr:col>24</xdr:col>
      <xdr:colOff>558800</xdr:colOff>
      <xdr:row>45</xdr:row>
      <xdr:rowOff>130387</xdr:rowOff>
    </xdr:to>
    <xdr:cxnSp macro="">
      <xdr:nvCxnSpPr>
        <xdr:cNvPr id="378" name="直線コネクタ 377"/>
        <xdr:cNvCxnSpPr/>
      </xdr:nvCxnSpPr>
      <xdr:spPr>
        <a:xfrm flipV="1">
          <a:off x="17018000" y="6293273"/>
          <a:ext cx="0" cy="1552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102464</xdr:rowOff>
    </xdr:from>
    <xdr:ext cx="762000" cy="259045"/>
    <xdr:sp macro="" textlink="">
      <xdr:nvSpPr>
        <xdr:cNvPr id="379" name="公債費負担の状況最小値テキスト"/>
        <xdr:cNvSpPr txBox="1"/>
      </xdr:nvSpPr>
      <xdr:spPr>
        <a:xfrm>
          <a:off x="17106900" y="7817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130387</xdr:rowOff>
    </xdr:from>
    <xdr:to>
      <xdr:col>24</xdr:col>
      <xdr:colOff>647700</xdr:colOff>
      <xdr:row>45</xdr:row>
      <xdr:rowOff>130387</xdr:rowOff>
    </xdr:to>
    <xdr:cxnSp macro="">
      <xdr:nvCxnSpPr>
        <xdr:cNvPr id="380" name="直線コネクタ 379"/>
        <xdr:cNvCxnSpPr/>
      </xdr:nvCxnSpPr>
      <xdr:spPr>
        <a:xfrm>
          <a:off x="16929100" y="7845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36000</xdr:rowOff>
    </xdr:from>
    <xdr:ext cx="762000" cy="259045"/>
    <xdr:sp macro="" textlink="">
      <xdr:nvSpPr>
        <xdr:cNvPr id="381" name="公債費負担の状況最大値テキスト"/>
        <xdr:cNvSpPr txBox="1"/>
      </xdr:nvSpPr>
      <xdr:spPr>
        <a:xfrm>
          <a:off x="17106900" y="6036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24</xdr:col>
      <xdr:colOff>469900</xdr:colOff>
      <xdr:row>36</xdr:row>
      <xdr:rowOff>121073</xdr:rowOff>
    </xdr:from>
    <xdr:to>
      <xdr:col>24</xdr:col>
      <xdr:colOff>647700</xdr:colOff>
      <xdr:row>36</xdr:row>
      <xdr:rowOff>121073</xdr:rowOff>
    </xdr:to>
    <xdr:cxnSp macro="">
      <xdr:nvCxnSpPr>
        <xdr:cNvPr id="382" name="直線コネクタ 381"/>
        <xdr:cNvCxnSpPr/>
      </xdr:nvCxnSpPr>
      <xdr:spPr>
        <a:xfrm>
          <a:off x="16929100" y="6293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9313</xdr:rowOff>
    </xdr:from>
    <xdr:to>
      <xdr:col>24</xdr:col>
      <xdr:colOff>558800</xdr:colOff>
      <xdr:row>42</xdr:row>
      <xdr:rowOff>25400</xdr:rowOff>
    </xdr:to>
    <xdr:cxnSp macro="">
      <xdr:nvCxnSpPr>
        <xdr:cNvPr id="383" name="直線コネクタ 382"/>
        <xdr:cNvCxnSpPr/>
      </xdr:nvCxnSpPr>
      <xdr:spPr>
        <a:xfrm>
          <a:off x="16179800" y="721021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90187</xdr:rowOff>
    </xdr:from>
    <xdr:ext cx="762000" cy="259045"/>
    <xdr:sp macro="" textlink="">
      <xdr:nvSpPr>
        <xdr:cNvPr id="384"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73660</xdr:rowOff>
    </xdr:from>
    <xdr:to>
      <xdr:col>24</xdr:col>
      <xdr:colOff>609600</xdr:colOff>
      <xdr:row>42</xdr:row>
      <xdr:rowOff>3810</xdr:rowOff>
    </xdr:to>
    <xdr:sp macro="" textlink="">
      <xdr:nvSpPr>
        <xdr:cNvPr id="385" name="フローチャート : 判断 384"/>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42</xdr:row>
      <xdr:rowOff>1270</xdr:rowOff>
    </xdr:from>
    <xdr:to>
      <xdr:col>23</xdr:col>
      <xdr:colOff>406400</xdr:colOff>
      <xdr:row>42</xdr:row>
      <xdr:rowOff>9313</xdr:rowOff>
    </xdr:to>
    <xdr:cxnSp macro="">
      <xdr:nvCxnSpPr>
        <xdr:cNvPr id="386" name="直線コネクタ 385"/>
        <xdr:cNvCxnSpPr/>
      </xdr:nvCxnSpPr>
      <xdr:spPr>
        <a:xfrm>
          <a:off x="15290800" y="72021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121920</xdr:rowOff>
    </xdr:from>
    <xdr:to>
      <xdr:col>23</xdr:col>
      <xdr:colOff>457200</xdr:colOff>
      <xdr:row>42</xdr:row>
      <xdr:rowOff>52070</xdr:rowOff>
    </xdr:to>
    <xdr:sp macro="" textlink="">
      <xdr:nvSpPr>
        <xdr:cNvPr id="387" name="フローチャート : 判断 386"/>
        <xdr:cNvSpPr/>
      </xdr:nvSpPr>
      <xdr:spPr>
        <a:xfrm>
          <a:off x="16129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62247</xdr:rowOff>
    </xdr:from>
    <xdr:ext cx="736600" cy="259045"/>
    <xdr:sp macro="" textlink="">
      <xdr:nvSpPr>
        <xdr:cNvPr id="388" name="テキスト ボックス 387"/>
        <xdr:cNvSpPr txBox="1"/>
      </xdr:nvSpPr>
      <xdr:spPr>
        <a:xfrm>
          <a:off x="15798800" y="692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1270</xdr:rowOff>
    </xdr:from>
    <xdr:to>
      <xdr:col>22</xdr:col>
      <xdr:colOff>203200</xdr:colOff>
      <xdr:row>42</xdr:row>
      <xdr:rowOff>17356</xdr:rowOff>
    </xdr:to>
    <xdr:cxnSp macro="">
      <xdr:nvCxnSpPr>
        <xdr:cNvPr id="389" name="直線コネクタ 388"/>
        <xdr:cNvCxnSpPr/>
      </xdr:nvCxnSpPr>
      <xdr:spPr>
        <a:xfrm flipV="1">
          <a:off x="14401800" y="720217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14817</xdr:rowOff>
    </xdr:from>
    <xdr:to>
      <xdr:col>22</xdr:col>
      <xdr:colOff>254000</xdr:colOff>
      <xdr:row>42</xdr:row>
      <xdr:rowOff>116417</xdr:rowOff>
    </xdr:to>
    <xdr:sp macro="" textlink="">
      <xdr:nvSpPr>
        <xdr:cNvPr id="390" name="フローチャート : 判断 389"/>
        <xdr:cNvSpPr/>
      </xdr:nvSpPr>
      <xdr:spPr>
        <a:xfrm>
          <a:off x="15240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101194</xdr:rowOff>
    </xdr:from>
    <xdr:ext cx="762000" cy="259045"/>
    <xdr:sp macro="" textlink="">
      <xdr:nvSpPr>
        <xdr:cNvPr id="391" name="テキスト ボックス 390"/>
        <xdr:cNvSpPr txBox="1"/>
      </xdr:nvSpPr>
      <xdr:spPr>
        <a:xfrm>
          <a:off x="14909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482600</xdr:colOff>
      <xdr:row>42</xdr:row>
      <xdr:rowOff>17356</xdr:rowOff>
    </xdr:from>
    <xdr:to>
      <xdr:col>21</xdr:col>
      <xdr:colOff>0</xdr:colOff>
      <xdr:row>42</xdr:row>
      <xdr:rowOff>81704</xdr:rowOff>
    </xdr:to>
    <xdr:cxnSp macro="">
      <xdr:nvCxnSpPr>
        <xdr:cNvPr id="392" name="直線コネクタ 391"/>
        <xdr:cNvCxnSpPr/>
      </xdr:nvCxnSpPr>
      <xdr:spPr>
        <a:xfrm flipV="1">
          <a:off x="13512800" y="721825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159596</xdr:rowOff>
    </xdr:from>
    <xdr:to>
      <xdr:col>21</xdr:col>
      <xdr:colOff>50800</xdr:colOff>
      <xdr:row>43</xdr:row>
      <xdr:rowOff>89746</xdr:rowOff>
    </xdr:to>
    <xdr:sp macro="" textlink="">
      <xdr:nvSpPr>
        <xdr:cNvPr id="393" name="フローチャート : 判断 392"/>
        <xdr:cNvSpPr/>
      </xdr:nvSpPr>
      <xdr:spPr>
        <a:xfrm>
          <a:off x="14351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74523</xdr:rowOff>
    </xdr:from>
    <xdr:ext cx="762000" cy="259045"/>
    <xdr:sp macro="" textlink="">
      <xdr:nvSpPr>
        <xdr:cNvPr id="394" name="テキスト ボックス 393"/>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95" name="フローチャート : 判断 394"/>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58437</xdr:rowOff>
    </xdr:from>
    <xdr:ext cx="762000" cy="259045"/>
    <xdr:sp macro="" textlink="">
      <xdr:nvSpPr>
        <xdr:cNvPr id="396" name="テキスト ボックス 395"/>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41</xdr:row>
      <xdr:rowOff>146050</xdr:rowOff>
    </xdr:from>
    <xdr:to>
      <xdr:col>24</xdr:col>
      <xdr:colOff>609600</xdr:colOff>
      <xdr:row>42</xdr:row>
      <xdr:rowOff>76200</xdr:rowOff>
    </xdr:to>
    <xdr:sp macro="" textlink="">
      <xdr:nvSpPr>
        <xdr:cNvPr id="402" name="円/楕円 401"/>
        <xdr:cNvSpPr/>
      </xdr:nvSpPr>
      <xdr:spPr>
        <a:xfrm>
          <a:off x="16967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41</xdr:row>
      <xdr:rowOff>118127</xdr:rowOff>
    </xdr:from>
    <xdr:ext cx="762000" cy="259045"/>
    <xdr:sp macro="" textlink="">
      <xdr:nvSpPr>
        <xdr:cNvPr id="403" name="公債費負担の状況該当値テキスト"/>
        <xdr:cNvSpPr txBox="1"/>
      </xdr:nvSpPr>
      <xdr:spPr>
        <a:xfrm>
          <a:off x="17106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129963</xdr:rowOff>
    </xdr:from>
    <xdr:to>
      <xdr:col>23</xdr:col>
      <xdr:colOff>457200</xdr:colOff>
      <xdr:row>42</xdr:row>
      <xdr:rowOff>60113</xdr:rowOff>
    </xdr:to>
    <xdr:sp macro="" textlink="">
      <xdr:nvSpPr>
        <xdr:cNvPr id="404" name="円/楕円 403"/>
        <xdr:cNvSpPr/>
      </xdr:nvSpPr>
      <xdr:spPr>
        <a:xfrm>
          <a:off x="16129000" y="715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44890</xdr:rowOff>
    </xdr:from>
    <xdr:ext cx="736600" cy="259045"/>
    <xdr:sp macro="" textlink="">
      <xdr:nvSpPr>
        <xdr:cNvPr id="405" name="テキスト ボックス 404"/>
        <xdr:cNvSpPr txBox="1"/>
      </xdr:nvSpPr>
      <xdr:spPr>
        <a:xfrm>
          <a:off x="15798800" y="7245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121920</xdr:rowOff>
    </xdr:from>
    <xdr:to>
      <xdr:col>22</xdr:col>
      <xdr:colOff>254000</xdr:colOff>
      <xdr:row>42</xdr:row>
      <xdr:rowOff>52070</xdr:rowOff>
    </xdr:to>
    <xdr:sp macro="" textlink="">
      <xdr:nvSpPr>
        <xdr:cNvPr id="406" name="円/楕円 405"/>
        <xdr:cNvSpPr/>
      </xdr:nvSpPr>
      <xdr:spPr>
        <a:xfrm>
          <a:off x="15240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62247</xdr:rowOff>
    </xdr:from>
    <xdr:ext cx="762000" cy="259045"/>
    <xdr:sp macro="" textlink="">
      <xdr:nvSpPr>
        <xdr:cNvPr id="407" name="テキスト ボックス 406"/>
        <xdr:cNvSpPr txBox="1"/>
      </xdr:nvSpPr>
      <xdr:spPr>
        <a:xfrm>
          <a:off x="14909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138006</xdr:rowOff>
    </xdr:from>
    <xdr:to>
      <xdr:col>21</xdr:col>
      <xdr:colOff>50800</xdr:colOff>
      <xdr:row>42</xdr:row>
      <xdr:rowOff>68156</xdr:rowOff>
    </xdr:to>
    <xdr:sp macro="" textlink="">
      <xdr:nvSpPr>
        <xdr:cNvPr id="408" name="円/楕円 407"/>
        <xdr:cNvSpPr/>
      </xdr:nvSpPr>
      <xdr:spPr>
        <a:xfrm>
          <a:off x="14351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40</xdr:row>
      <xdr:rowOff>78333</xdr:rowOff>
    </xdr:from>
    <xdr:ext cx="762000" cy="259045"/>
    <xdr:sp macro="" textlink="">
      <xdr:nvSpPr>
        <xdr:cNvPr id="409" name="テキスト ボックス 408"/>
        <xdr:cNvSpPr txBox="1"/>
      </xdr:nvSpPr>
      <xdr:spPr>
        <a:xfrm>
          <a:off x="14020800" y="693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19</xdr:col>
      <xdr:colOff>431800</xdr:colOff>
      <xdr:row>42</xdr:row>
      <xdr:rowOff>30904</xdr:rowOff>
    </xdr:from>
    <xdr:to>
      <xdr:col>19</xdr:col>
      <xdr:colOff>533400</xdr:colOff>
      <xdr:row>42</xdr:row>
      <xdr:rowOff>132504</xdr:rowOff>
    </xdr:to>
    <xdr:sp macro="" textlink="">
      <xdr:nvSpPr>
        <xdr:cNvPr id="410" name="円/楕円 409"/>
        <xdr:cNvSpPr/>
      </xdr:nvSpPr>
      <xdr:spPr>
        <a:xfrm>
          <a:off x="13462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142681</xdr:rowOff>
    </xdr:from>
    <xdr:ext cx="762000" cy="259045"/>
    <xdr:sp macro="" textlink="">
      <xdr:nvSpPr>
        <xdr:cNvPr id="411" name="テキスト ボックス 410"/>
        <xdr:cNvSpPr txBox="1"/>
      </xdr:nvSpPr>
      <xdr:spPr>
        <a:xfrm>
          <a:off x="13131800" y="700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[89.8%]</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23.9</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地方債残高の増加と充当可能基金及び充当可能特定歳入の減少が要因となり、昨年度より大きく比率が高くなっている。</a:t>
          </a:r>
          <a:endParaRPr kumimoji="1" lang="en-US" altLang="ja-JP" sz="1300">
            <a:latin typeface="ＭＳ Ｐゴシック"/>
          </a:endParaRPr>
        </a:p>
        <a:p>
          <a:r>
            <a:rPr kumimoji="1" lang="ja-JP" altLang="en-US" sz="1300">
              <a:latin typeface="ＭＳ Ｐゴシック"/>
            </a:rPr>
            <a:t>　今後も大きな事業が控えているが、事業の見直しを図りながら財政の健全化に努めていきたい。</a:t>
          </a:r>
        </a:p>
      </xdr:txBody>
    </xdr:sp>
    <xdr:clientData/>
  </xdr:twoCellAnchor>
  <xdr:oneCellAnchor>
    <xdr:from>
      <xdr:col>18</xdr:col>
      <xdr:colOff>444500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8" name="直線コネクタ 42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9" name="テキスト ボックス 42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0" name="直線コネクタ 42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1" name="テキスト ボックス 43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2" name="直線コネクタ 43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3" name="テキスト ボックス 43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4" name="直線コネクタ 43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5" name="テキスト ボックス 43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150165</xdr:rowOff>
    </xdr:to>
    <xdr:cxnSp macro="">
      <xdr:nvCxnSpPr>
        <xdr:cNvPr id="438" name="直線コネクタ 437"/>
        <xdr:cNvCxnSpPr/>
      </xdr:nvCxnSpPr>
      <xdr:spPr>
        <a:xfrm flipV="1">
          <a:off x="17018000" y="2451100"/>
          <a:ext cx="0" cy="1470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122242</xdr:rowOff>
    </xdr:from>
    <xdr:ext cx="762000" cy="259045"/>
    <xdr:sp macro="" textlink="">
      <xdr:nvSpPr>
        <xdr:cNvPr id="439" name="将来負担の状況最小値テキスト"/>
        <xdr:cNvSpPr txBox="1"/>
      </xdr:nvSpPr>
      <xdr:spPr>
        <a:xfrm>
          <a:off x="17106900" y="3894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152.4</a:t>
          </a:r>
          <a:endParaRPr kumimoji="1" lang="ja-JP" altLang="en-US" sz="1000" b="1">
            <a:latin typeface="ＭＳ Ｐゴシック"/>
          </a:endParaRPr>
        </a:p>
      </xdr:txBody>
    </xdr:sp>
    <xdr:clientData/>
  </xdr:oneCellAnchor>
  <xdr:twoCellAnchor>
    <xdr:from>
      <xdr:col>24</xdr:col>
      <xdr:colOff>469900</xdr:colOff>
      <xdr:row>22</xdr:row>
      <xdr:rowOff>150165</xdr:rowOff>
    </xdr:from>
    <xdr:to>
      <xdr:col>24</xdr:col>
      <xdr:colOff>647700</xdr:colOff>
      <xdr:row>22</xdr:row>
      <xdr:rowOff>150165</xdr:rowOff>
    </xdr:to>
    <xdr:cxnSp macro="">
      <xdr:nvCxnSpPr>
        <xdr:cNvPr id="440" name="直線コネクタ 439"/>
        <xdr:cNvCxnSpPr/>
      </xdr:nvCxnSpPr>
      <xdr:spPr>
        <a:xfrm>
          <a:off x="16929100" y="392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1"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2" name="直線コネクタ 441"/>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18</xdr:row>
      <xdr:rowOff>141986</xdr:rowOff>
    </xdr:from>
    <xdr:to>
      <xdr:col>24</xdr:col>
      <xdr:colOff>558800</xdr:colOff>
      <xdr:row>19</xdr:row>
      <xdr:rowOff>60299</xdr:rowOff>
    </xdr:to>
    <xdr:cxnSp macro="">
      <xdr:nvCxnSpPr>
        <xdr:cNvPr id="443" name="直線コネクタ 442"/>
        <xdr:cNvCxnSpPr/>
      </xdr:nvCxnSpPr>
      <xdr:spPr>
        <a:xfrm>
          <a:off x="16179800" y="3228086"/>
          <a:ext cx="838200" cy="89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40047</xdr:rowOff>
    </xdr:from>
    <xdr:ext cx="762000" cy="259045"/>
    <xdr:sp macro="" textlink="">
      <xdr:nvSpPr>
        <xdr:cNvPr id="444" name="将来負担の状況平均値テキスト"/>
        <xdr:cNvSpPr txBox="1"/>
      </xdr:nvSpPr>
      <xdr:spPr>
        <a:xfrm>
          <a:off x="17106900" y="24403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23520</xdr:rowOff>
    </xdr:from>
    <xdr:to>
      <xdr:col>24</xdr:col>
      <xdr:colOff>609600</xdr:colOff>
      <xdr:row>15</xdr:row>
      <xdr:rowOff>125120</xdr:rowOff>
    </xdr:to>
    <xdr:sp macro="" textlink="">
      <xdr:nvSpPr>
        <xdr:cNvPr id="445" name="フローチャート : 判断 444"/>
        <xdr:cNvSpPr/>
      </xdr:nvSpPr>
      <xdr:spPr>
        <a:xfrm>
          <a:off x="16967200" y="259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18</xdr:row>
      <xdr:rowOff>121717</xdr:rowOff>
    </xdr:from>
    <xdr:to>
      <xdr:col>23</xdr:col>
      <xdr:colOff>406400</xdr:colOff>
      <xdr:row>18</xdr:row>
      <xdr:rowOff>141986</xdr:rowOff>
    </xdr:to>
    <xdr:cxnSp macro="">
      <xdr:nvCxnSpPr>
        <xdr:cNvPr id="446" name="直線コネクタ 445"/>
        <xdr:cNvCxnSpPr/>
      </xdr:nvCxnSpPr>
      <xdr:spPr>
        <a:xfrm>
          <a:off x="15290800" y="3207817"/>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24486</xdr:rowOff>
    </xdr:from>
    <xdr:to>
      <xdr:col>23</xdr:col>
      <xdr:colOff>457200</xdr:colOff>
      <xdr:row>15</xdr:row>
      <xdr:rowOff>126086</xdr:rowOff>
    </xdr:to>
    <xdr:sp macro="" textlink="">
      <xdr:nvSpPr>
        <xdr:cNvPr id="447" name="フローチャート : 判断 446"/>
        <xdr:cNvSpPr/>
      </xdr:nvSpPr>
      <xdr:spPr>
        <a:xfrm>
          <a:off x="16129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13</xdr:row>
      <xdr:rowOff>136263</xdr:rowOff>
    </xdr:from>
    <xdr:ext cx="736600" cy="259045"/>
    <xdr:sp macro="" textlink="">
      <xdr:nvSpPr>
        <xdr:cNvPr id="448" name="テキスト ボックス 447"/>
        <xdr:cNvSpPr txBox="1"/>
      </xdr:nvSpPr>
      <xdr:spPr>
        <a:xfrm>
          <a:off x="15798800" y="2365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21</xdr:col>
      <xdr:colOff>0</xdr:colOff>
      <xdr:row>17</xdr:row>
      <xdr:rowOff>103022</xdr:rowOff>
    </xdr:from>
    <xdr:to>
      <xdr:col>22</xdr:col>
      <xdr:colOff>203200</xdr:colOff>
      <xdr:row>18</xdr:row>
      <xdr:rowOff>121717</xdr:rowOff>
    </xdr:to>
    <xdr:cxnSp macro="">
      <xdr:nvCxnSpPr>
        <xdr:cNvPr id="449" name="直線コネクタ 448"/>
        <xdr:cNvCxnSpPr/>
      </xdr:nvCxnSpPr>
      <xdr:spPr>
        <a:xfrm>
          <a:off x="14401800" y="3017672"/>
          <a:ext cx="889000" cy="190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43790</xdr:rowOff>
    </xdr:from>
    <xdr:to>
      <xdr:col>22</xdr:col>
      <xdr:colOff>254000</xdr:colOff>
      <xdr:row>15</xdr:row>
      <xdr:rowOff>145390</xdr:rowOff>
    </xdr:to>
    <xdr:sp macro="" textlink="">
      <xdr:nvSpPr>
        <xdr:cNvPr id="450" name="フローチャート : 判断 449"/>
        <xdr:cNvSpPr/>
      </xdr:nvSpPr>
      <xdr:spPr>
        <a:xfrm>
          <a:off x="15240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155567</xdr:rowOff>
    </xdr:from>
    <xdr:ext cx="762000" cy="259045"/>
    <xdr:sp macro="" textlink="">
      <xdr:nvSpPr>
        <xdr:cNvPr id="451" name="テキスト ボックス 450"/>
        <xdr:cNvSpPr txBox="1"/>
      </xdr:nvSpPr>
      <xdr:spPr>
        <a:xfrm>
          <a:off x="14909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117145</xdr:rowOff>
    </xdr:from>
    <xdr:to>
      <xdr:col>21</xdr:col>
      <xdr:colOff>0</xdr:colOff>
      <xdr:row>17</xdr:row>
      <xdr:rowOff>103022</xdr:rowOff>
    </xdr:to>
    <xdr:cxnSp macro="">
      <xdr:nvCxnSpPr>
        <xdr:cNvPr id="452" name="直線コネクタ 451"/>
        <xdr:cNvCxnSpPr/>
      </xdr:nvCxnSpPr>
      <xdr:spPr>
        <a:xfrm>
          <a:off x="13512800" y="2860345"/>
          <a:ext cx="889000" cy="15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72136</xdr:rowOff>
    </xdr:from>
    <xdr:to>
      <xdr:col>21</xdr:col>
      <xdr:colOff>50800</xdr:colOff>
      <xdr:row>17</xdr:row>
      <xdr:rowOff>2286</xdr:rowOff>
    </xdr:to>
    <xdr:sp macro="" textlink="">
      <xdr:nvSpPr>
        <xdr:cNvPr id="453" name="フローチャート : 判断 452"/>
        <xdr:cNvSpPr/>
      </xdr:nvSpPr>
      <xdr:spPr>
        <a:xfrm>
          <a:off x="14351000" y="281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12463</xdr:rowOff>
    </xdr:from>
    <xdr:ext cx="762000" cy="259045"/>
    <xdr:sp macro="" textlink="">
      <xdr:nvSpPr>
        <xdr:cNvPr id="454" name="テキスト ボックス 453"/>
        <xdr:cNvSpPr txBox="1"/>
      </xdr:nvSpPr>
      <xdr:spPr>
        <a:xfrm>
          <a:off x="14020800" y="258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43.0</a:t>
          </a:r>
          <a:endParaRPr kumimoji="1" lang="ja-JP" altLang="en-US" sz="1000" b="1">
            <a:solidFill>
              <a:srgbClr val="000080"/>
            </a:solidFill>
            <a:latin typeface="ＭＳ Ｐゴシック"/>
          </a:endParaRPr>
        </a:p>
      </xdr:txBody>
    </xdr:sp>
    <xdr:clientData/>
  </xdr:oneCellAnchor>
  <xdr:twoCellAnchor>
    <xdr:from>
      <xdr:col>19</xdr:col>
      <xdr:colOff>431800</xdr:colOff>
      <xdr:row>16</xdr:row>
      <xdr:rowOff>45110</xdr:rowOff>
    </xdr:from>
    <xdr:to>
      <xdr:col>19</xdr:col>
      <xdr:colOff>533400</xdr:colOff>
      <xdr:row>16</xdr:row>
      <xdr:rowOff>146710</xdr:rowOff>
    </xdr:to>
    <xdr:sp macro="" textlink="">
      <xdr:nvSpPr>
        <xdr:cNvPr id="455" name="フローチャート : 判断 454"/>
        <xdr:cNvSpPr/>
      </xdr:nvSpPr>
      <xdr:spPr>
        <a:xfrm>
          <a:off x="13462000" y="278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156887</xdr:rowOff>
    </xdr:from>
    <xdr:ext cx="762000" cy="259045"/>
    <xdr:sp macro="" textlink="">
      <xdr:nvSpPr>
        <xdr:cNvPr id="456" name="テキスト ボックス 455"/>
        <xdr:cNvSpPr txBox="1"/>
      </xdr:nvSpPr>
      <xdr:spPr>
        <a:xfrm>
          <a:off x="13131800" y="255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40.2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19</xdr:row>
      <xdr:rowOff>9499</xdr:rowOff>
    </xdr:from>
    <xdr:to>
      <xdr:col>24</xdr:col>
      <xdr:colOff>609600</xdr:colOff>
      <xdr:row>19</xdr:row>
      <xdr:rowOff>111099</xdr:rowOff>
    </xdr:to>
    <xdr:sp macro="" textlink="">
      <xdr:nvSpPr>
        <xdr:cNvPr id="462" name="円/楕円 461"/>
        <xdr:cNvSpPr/>
      </xdr:nvSpPr>
      <xdr:spPr>
        <a:xfrm>
          <a:off x="16967200" y="3267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18</xdr:row>
      <xdr:rowOff>153026</xdr:rowOff>
    </xdr:from>
    <xdr:ext cx="762000" cy="259045"/>
    <xdr:sp macro="" textlink="">
      <xdr:nvSpPr>
        <xdr:cNvPr id="463" name="将来負担の状況該当値テキスト"/>
        <xdr:cNvSpPr txBox="1"/>
      </xdr:nvSpPr>
      <xdr:spPr>
        <a:xfrm>
          <a:off x="17106900" y="3239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89.8</a:t>
          </a:r>
          <a:endParaRPr kumimoji="1" lang="ja-JP" altLang="en-US" sz="1000" b="1">
            <a:solidFill>
              <a:srgbClr val="FF0000"/>
            </a:solidFill>
            <a:latin typeface="ＭＳ Ｐゴシック"/>
          </a:endParaRPr>
        </a:p>
      </xdr:txBody>
    </xdr:sp>
    <xdr:clientData/>
  </xdr:oneCellAnchor>
  <xdr:twoCellAnchor>
    <xdr:from>
      <xdr:col>23</xdr:col>
      <xdr:colOff>355600</xdr:colOff>
      <xdr:row>18</xdr:row>
      <xdr:rowOff>91186</xdr:rowOff>
    </xdr:from>
    <xdr:to>
      <xdr:col>23</xdr:col>
      <xdr:colOff>457200</xdr:colOff>
      <xdr:row>19</xdr:row>
      <xdr:rowOff>21336</xdr:rowOff>
    </xdr:to>
    <xdr:sp macro="" textlink="">
      <xdr:nvSpPr>
        <xdr:cNvPr id="464" name="円/楕円 463"/>
        <xdr:cNvSpPr/>
      </xdr:nvSpPr>
      <xdr:spPr>
        <a:xfrm>
          <a:off x="16129000" y="317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19</xdr:row>
      <xdr:rowOff>6113</xdr:rowOff>
    </xdr:from>
    <xdr:ext cx="736600" cy="259045"/>
    <xdr:sp macro="" textlink="">
      <xdr:nvSpPr>
        <xdr:cNvPr id="465" name="テキスト ボックス 464"/>
        <xdr:cNvSpPr txBox="1"/>
      </xdr:nvSpPr>
      <xdr:spPr>
        <a:xfrm>
          <a:off x="15798800" y="3263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80.5</a:t>
          </a:r>
          <a:endParaRPr kumimoji="1" lang="ja-JP" altLang="en-US" sz="1000" b="1">
            <a:solidFill>
              <a:srgbClr val="FF0000"/>
            </a:solidFill>
            <a:latin typeface="ＭＳ Ｐゴシック"/>
          </a:endParaRPr>
        </a:p>
      </xdr:txBody>
    </xdr:sp>
    <xdr:clientData/>
  </xdr:oneCellAnchor>
  <xdr:twoCellAnchor>
    <xdr:from>
      <xdr:col>22</xdr:col>
      <xdr:colOff>152400</xdr:colOff>
      <xdr:row>18</xdr:row>
      <xdr:rowOff>70917</xdr:rowOff>
    </xdr:from>
    <xdr:to>
      <xdr:col>22</xdr:col>
      <xdr:colOff>254000</xdr:colOff>
      <xdr:row>19</xdr:row>
      <xdr:rowOff>1067</xdr:rowOff>
    </xdr:to>
    <xdr:sp macro="" textlink="">
      <xdr:nvSpPr>
        <xdr:cNvPr id="466" name="円/楕円 465"/>
        <xdr:cNvSpPr/>
      </xdr:nvSpPr>
      <xdr:spPr>
        <a:xfrm>
          <a:off x="15240000" y="31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18</xdr:row>
      <xdr:rowOff>157294</xdr:rowOff>
    </xdr:from>
    <xdr:ext cx="762000" cy="259045"/>
    <xdr:sp macro="" textlink="">
      <xdr:nvSpPr>
        <xdr:cNvPr id="467" name="テキスト ボックス 466"/>
        <xdr:cNvSpPr txBox="1"/>
      </xdr:nvSpPr>
      <xdr:spPr>
        <a:xfrm>
          <a:off x="14909800" y="32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20</xdr:col>
      <xdr:colOff>635000</xdr:colOff>
      <xdr:row>17</xdr:row>
      <xdr:rowOff>52222</xdr:rowOff>
    </xdr:from>
    <xdr:to>
      <xdr:col>21</xdr:col>
      <xdr:colOff>50800</xdr:colOff>
      <xdr:row>17</xdr:row>
      <xdr:rowOff>153822</xdr:rowOff>
    </xdr:to>
    <xdr:sp macro="" textlink="">
      <xdr:nvSpPr>
        <xdr:cNvPr id="468" name="円/楕円 467"/>
        <xdr:cNvSpPr/>
      </xdr:nvSpPr>
      <xdr:spPr>
        <a:xfrm>
          <a:off x="14351000" y="2966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17</xdr:row>
      <xdr:rowOff>138599</xdr:rowOff>
    </xdr:from>
    <xdr:ext cx="762000" cy="259045"/>
    <xdr:sp macro="" textlink="">
      <xdr:nvSpPr>
        <xdr:cNvPr id="469" name="テキスト ボックス 468"/>
        <xdr:cNvSpPr txBox="1"/>
      </xdr:nvSpPr>
      <xdr:spPr>
        <a:xfrm>
          <a:off x="14020800" y="305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58.7</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66345</xdr:rowOff>
    </xdr:from>
    <xdr:to>
      <xdr:col>19</xdr:col>
      <xdr:colOff>533400</xdr:colOff>
      <xdr:row>16</xdr:row>
      <xdr:rowOff>167945</xdr:rowOff>
    </xdr:to>
    <xdr:sp macro="" textlink="">
      <xdr:nvSpPr>
        <xdr:cNvPr id="470" name="円/楕円 469"/>
        <xdr:cNvSpPr/>
      </xdr:nvSpPr>
      <xdr:spPr>
        <a:xfrm>
          <a:off x="13462000" y="280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152722</xdr:rowOff>
    </xdr:from>
    <xdr:ext cx="762000" cy="259045"/>
    <xdr:sp macro="" textlink="">
      <xdr:nvSpPr>
        <xdr:cNvPr id="471" name="テキスト ボックス 470"/>
        <xdr:cNvSpPr txBox="1"/>
      </xdr:nvSpPr>
      <xdr:spPr>
        <a:xfrm>
          <a:off x="13131800" y="2895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24.0</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今後数年間で大量に退職予定があり、採用の平均化を図るため、計画的に退職者より多くの採用を実施している。</a:t>
          </a:r>
          <a:endParaRPr kumimoji="1" lang="en-US" altLang="ja-JP" sz="1300">
            <a:latin typeface="ＭＳ Ｐゴシック"/>
          </a:endParaRPr>
        </a:p>
        <a:p>
          <a:r>
            <a:rPr kumimoji="1" lang="ja-JP" altLang="en-US" sz="1300">
              <a:latin typeface="ＭＳ Ｐゴシック"/>
            </a:rPr>
            <a:t>　今後、住民サービスの低下を招かないように計画的な職員採用を行っていきたい。</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54610</xdr:rowOff>
    </xdr:from>
    <xdr:to>
      <xdr:col>7</xdr:col>
      <xdr:colOff>15875</xdr:colOff>
      <xdr:row>41</xdr:row>
      <xdr:rowOff>138430</xdr:rowOff>
    </xdr:to>
    <xdr:cxnSp macro="">
      <xdr:nvCxnSpPr>
        <xdr:cNvPr id="61" name="直線コネクタ 60"/>
        <xdr:cNvCxnSpPr/>
      </xdr:nvCxnSpPr>
      <xdr:spPr>
        <a:xfrm flipV="1">
          <a:off x="4826000" y="57124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110507</xdr:rowOff>
    </xdr:from>
    <xdr:ext cx="762000" cy="259045"/>
    <xdr:sp macro="" textlink="">
      <xdr:nvSpPr>
        <xdr:cNvPr id="62" name="人件費最小値テキスト"/>
        <xdr:cNvSpPr txBox="1"/>
      </xdr:nvSpPr>
      <xdr:spPr>
        <a:xfrm>
          <a:off x="4914900" y="713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41</xdr:row>
      <xdr:rowOff>138430</xdr:rowOff>
    </xdr:from>
    <xdr:to>
      <xdr:col>7</xdr:col>
      <xdr:colOff>104775</xdr:colOff>
      <xdr:row>41</xdr:row>
      <xdr:rowOff>138430</xdr:rowOff>
    </xdr:to>
    <xdr:cxnSp macro="">
      <xdr:nvCxnSpPr>
        <xdr:cNvPr id="63" name="直線コネクタ 62"/>
        <xdr:cNvCxnSpPr/>
      </xdr:nvCxnSpPr>
      <xdr:spPr>
        <a:xfrm>
          <a:off x="4737100" y="716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33</xdr:row>
      <xdr:rowOff>54610</xdr:rowOff>
    </xdr:from>
    <xdr:to>
      <xdr:col>7</xdr:col>
      <xdr:colOff>104775</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37</xdr:row>
      <xdr:rowOff>77470</xdr:rowOff>
    </xdr:from>
    <xdr:to>
      <xdr:col>7</xdr:col>
      <xdr:colOff>15875</xdr:colOff>
      <xdr:row>37</xdr:row>
      <xdr:rowOff>77470</xdr:rowOff>
    </xdr:to>
    <xdr:cxnSp macro="">
      <xdr:nvCxnSpPr>
        <xdr:cNvPr id="66" name="直線コネクタ 65"/>
        <xdr:cNvCxnSpPr/>
      </xdr:nvCxnSpPr>
      <xdr:spPr>
        <a:xfrm>
          <a:off x="3987800" y="64211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24147</xdr:rowOff>
    </xdr:from>
    <xdr:ext cx="762000" cy="259045"/>
    <xdr:sp macro="" textlink="">
      <xdr:nvSpPr>
        <xdr:cNvPr id="67" name="人件費平均値テキスト"/>
        <xdr:cNvSpPr txBox="1"/>
      </xdr:nvSpPr>
      <xdr:spPr>
        <a:xfrm>
          <a:off x="4914900" y="6024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7620</xdr:rowOff>
    </xdr:from>
    <xdr:to>
      <xdr:col>7</xdr:col>
      <xdr:colOff>66675</xdr:colOff>
      <xdr:row>36</xdr:row>
      <xdr:rowOff>109220</xdr:rowOff>
    </xdr:to>
    <xdr:sp macro="" textlink="">
      <xdr:nvSpPr>
        <xdr:cNvPr id="68" name="フローチャート : 判断 67"/>
        <xdr:cNvSpPr/>
      </xdr:nvSpPr>
      <xdr:spPr>
        <a:xfrm>
          <a:off x="47752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146050</xdr:rowOff>
    </xdr:from>
    <xdr:to>
      <xdr:col>5</xdr:col>
      <xdr:colOff>549275</xdr:colOff>
      <xdr:row>37</xdr:row>
      <xdr:rowOff>77470</xdr:rowOff>
    </xdr:to>
    <xdr:cxnSp macro="">
      <xdr:nvCxnSpPr>
        <xdr:cNvPr id="69" name="直線コネクタ 68"/>
        <xdr:cNvCxnSpPr/>
      </xdr:nvCxnSpPr>
      <xdr:spPr>
        <a:xfrm>
          <a:off x="3098800" y="6146800"/>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83820</xdr:rowOff>
    </xdr:from>
    <xdr:to>
      <xdr:col>5</xdr:col>
      <xdr:colOff>600075</xdr:colOff>
      <xdr:row>37</xdr:row>
      <xdr:rowOff>13970</xdr:rowOff>
    </xdr:to>
    <xdr:sp macro="" textlink="">
      <xdr:nvSpPr>
        <xdr:cNvPr id="70" name="フローチャート : 判断 69"/>
        <xdr:cNvSpPr/>
      </xdr:nvSpPr>
      <xdr:spPr>
        <a:xfrm>
          <a:off x="3937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24147</xdr:rowOff>
    </xdr:from>
    <xdr:ext cx="736600" cy="259045"/>
    <xdr:sp macro="" textlink="">
      <xdr:nvSpPr>
        <xdr:cNvPr id="71" name="テキスト ボックス 70"/>
        <xdr:cNvSpPr txBox="1"/>
      </xdr:nvSpPr>
      <xdr:spPr>
        <a:xfrm>
          <a:off x="3606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146050</xdr:rowOff>
    </xdr:from>
    <xdr:to>
      <xdr:col>4</xdr:col>
      <xdr:colOff>346075</xdr:colOff>
      <xdr:row>36</xdr:row>
      <xdr:rowOff>96520</xdr:rowOff>
    </xdr:to>
    <xdr:cxnSp macro="">
      <xdr:nvCxnSpPr>
        <xdr:cNvPr id="72" name="直線コネクタ 71"/>
        <xdr:cNvCxnSpPr/>
      </xdr:nvCxnSpPr>
      <xdr:spPr>
        <a:xfrm flipV="1">
          <a:off x="2209800" y="61468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83820</xdr:rowOff>
    </xdr:from>
    <xdr:to>
      <xdr:col>4</xdr:col>
      <xdr:colOff>396875</xdr:colOff>
      <xdr:row>37</xdr:row>
      <xdr:rowOff>13970</xdr:rowOff>
    </xdr:to>
    <xdr:sp macro="" textlink="">
      <xdr:nvSpPr>
        <xdr:cNvPr id="73" name="フローチャート :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170197</xdr:rowOff>
    </xdr:from>
    <xdr:ext cx="762000" cy="259045"/>
    <xdr:sp macro="" textlink="">
      <xdr:nvSpPr>
        <xdr:cNvPr id="74" name="テキスト ボックス 73"/>
        <xdr:cNvSpPr txBox="1"/>
      </xdr:nvSpPr>
      <xdr:spPr>
        <a:xfrm>
          <a:off x="27178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96520</xdr:rowOff>
    </xdr:from>
    <xdr:to>
      <xdr:col>3</xdr:col>
      <xdr:colOff>142875</xdr:colOff>
      <xdr:row>36</xdr:row>
      <xdr:rowOff>119380</xdr:rowOff>
    </xdr:to>
    <xdr:cxnSp macro="">
      <xdr:nvCxnSpPr>
        <xdr:cNvPr id="75" name="直線コネクタ 74"/>
        <xdr:cNvCxnSpPr/>
      </xdr:nvCxnSpPr>
      <xdr:spPr>
        <a:xfrm flipV="1">
          <a:off x="1320800" y="6268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22860</xdr:rowOff>
    </xdr:from>
    <xdr:to>
      <xdr:col>3</xdr:col>
      <xdr:colOff>193675</xdr:colOff>
      <xdr:row>36</xdr:row>
      <xdr:rowOff>124460</xdr:rowOff>
    </xdr:to>
    <xdr:sp macro="" textlink="">
      <xdr:nvSpPr>
        <xdr:cNvPr id="76" name="フローチャート : 判断 75"/>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134637</xdr:rowOff>
    </xdr:from>
    <xdr:ext cx="762000" cy="259045"/>
    <xdr:sp macro="" textlink="">
      <xdr:nvSpPr>
        <xdr:cNvPr id="77" name="テキスト ボックス 76"/>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22.8</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160020</xdr:rowOff>
    </xdr:from>
    <xdr:to>
      <xdr:col>1</xdr:col>
      <xdr:colOff>676275</xdr:colOff>
      <xdr:row>37</xdr:row>
      <xdr:rowOff>90170</xdr:rowOff>
    </xdr:to>
    <xdr:sp macro="" textlink="">
      <xdr:nvSpPr>
        <xdr:cNvPr id="78" name="フローチャート : 判断 77"/>
        <xdr:cNvSpPr/>
      </xdr:nvSpPr>
      <xdr:spPr>
        <a:xfrm>
          <a:off x="1270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74947</xdr:rowOff>
    </xdr:from>
    <xdr:ext cx="762000" cy="259045"/>
    <xdr:sp macro="" textlink="">
      <xdr:nvSpPr>
        <xdr:cNvPr id="79" name="テキスト ボックス 78"/>
        <xdr:cNvSpPr txBox="1"/>
      </xdr:nvSpPr>
      <xdr:spPr>
        <a:xfrm>
          <a:off x="939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37</xdr:row>
      <xdr:rowOff>26670</xdr:rowOff>
    </xdr:from>
    <xdr:to>
      <xdr:col>7</xdr:col>
      <xdr:colOff>66675</xdr:colOff>
      <xdr:row>37</xdr:row>
      <xdr:rowOff>128270</xdr:rowOff>
    </xdr:to>
    <xdr:sp macro="" textlink="">
      <xdr:nvSpPr>
        <xdr:cNvPr id="85" name="円/楕円 84"/>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170197</xdr:rowOff>
    </xdr:from>
    <xdr:ext cx="762000" cy="259045"/>
    <xdr:sp macro="" textlink="">
      <xdr:nvSpPr>
        <xdr:cNvPr id="86" name="人件費該当値テキスト"/>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26670</xdr:rowOff>
    </xdr:from>
    <xdr:to>
      <xdr:col>5</xdr:col>
      <xdr:colOff>600075</xdr:colOff>
      <xdr:row>37</xdr:row>
      <xdr:rowOff>128270</xdr:rowOff>
    </xdr:to>
    <xdr:sp macro="" textlink="">
      <xdr:nvSpPr>
        <xdr:cNvPr id="87" name="円/楕円 86"/>
        <xdr:cNvSpPr/>
      </xdr:nvSpPr>
      <xdr:spPr>
        <a:xfrm>
          <a:off x="3937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113047</xdr:rowOff>
    </xdr:from>
    <xdr:ext cx="736600" cy="259045"/>
    <xdr:sp macro="" textlink="">
      <xdr:nvSpPr>
        <xdr:cNvPr id="88" name="テキスト ボックス 87"/>
        <xdr:cNvSpPr txBox="1"/>
      </xdr:nvSpPr>
      <xdr:spPr>
        <a:xfrm>
          <a:off x="3606800" y="6456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95250</xdr:rowOff>
    </xdr:from>
    <xdr:to>
      <xdr:col>4</xdr:col>
      <xdr:colOff>396875</xdr:colOff>
      <xdr:row>36</xdr:row>
      <xdr:rowOff>25400</xdr:rowOff>
    </xdr:to>
    <xdr:sp macro="" textlink="">
      <xdr:nvSpPr>
        <xdr:cNvPr id="89" name="円/楕円 88"/>
        <xdr:cNvSpPr/>
      </xdr:nvSpPr>
      <xdr:spPr>
        <a:xfrm>
          <a:off x="3048000" y="609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35577</xdr:rowOff>
    </xdr:from>
    <xdr:ext cx="762000" cy="259045"/>
    <xdr:sp macro="" textlink="">
      <xdr:nvSpPr>
        <xdr:cNvPr id="90" name="テキスト ボックス 89"/>
        <xdr:cNvSpPr txBox="1"/>
      </xdr:nvSpPr>
      <xdr:spPr>
        <a:xfrm>
          <a:off x="2717800" y="586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21.5</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45720</xdr:rowOff>
    </xdr:from>
    <xdr:to>
      <xdr:col>3</xdr:col>
      <xdr:colOff>193675</xdr:colOff>
      <xdr:row>36</xdr:row>
      <xdr:rowOff>147320</xdr:rowOff>
    </xdr:to>
    <xdr:sp macro="" textlink="">
      <xdr:nvSpPr>
        <xdr:cNvPr id="91" name="円/楕円 90"/>
        <xdr:cNvSpPr/>
      </xdr:nvSpPr>
      <xdr:spPr>
        <a:xfrm>
          <a:off x="2159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132097</xdr:rowOff>
    </xdr:from>
    <xdr:ext cx="762000" cy="259045"/>
    <xdr:sp macro="" textlink="">
      <xdr:nvSpPr>
        <xdr:cNvPr id="92" name="テキスト ボックス 91"/>
        <xdr:cNvSpPr txBox="1"/>
      </xdr:nvSpPr>
      <xdr:spPr>
        <a:xfrm>
          <a:off x="1828800" y="6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1</xdr:col>
      <xdr:colOff>574675</xdr:colOff>
      <xdr:row>36</xdr:row>
      <xdr:rowOff>68580</xdr:rowOff>
    </xdr:from>
    <xdr:to>
      <xdr:col>1</xdr:col>
      <xdr:colOff>676275</xdr:colOff>
      <xdr:row>36</xdr:row>
      <xdr:rowOff>170180</xdr:rowOff>
    </xdr:to>
    <xdr:sp macro="" textlink="">
      <xdr:nvSpPr>
        <xdr:cNvPr id="93" name="円/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8907</xdr:rowOff>
    </xdr:from>
    <xdr:ext cx="762000" cy="259045"/>
    <xdr:sp macro="" textlink="">
      <xdr:nvSpPr>
        <xdr:cNvPr id="94" name="テキスト ボックス 93"/>
        <xdr:cNvSpPr txBox="1"/>
      </xdr:nvSpPr>
      <xdr:spPr>
        <a:xfrm>
          <a:off x="939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16.5</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昨年より１．０％増となり、年々増加している状況である。</a:t>
          </a:r>
          <a:endParaRPr kumimoji="1" lang="en-US" altLang="ja-JP" sz="1300">
            <a:latin typeface="ＭＳ Ｐゴシック"/>
          </a:endParaRPr>
        </a:p>
        <a:p>
          <a:r>
            <a:rPr kumimoji="1" lang="ja-JP" altLang="en-US" sz="1300">
              <a:latin typeface="ＭＳ Ｐゴシック"/>
            </a:rPr>
            <a:t>　要因としては、電算関係を中心とする委託料が増加しており、今後精査による抑制を努めたい。</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42418</xdr:rowOff>
    </xdr:from>
    <xdr:to>
      <xdr:col>24</xdr:col>
      <xdr:colOff>31750</xdr:colOff>
      <xdr:row>21</xdr:row>
      <xdr:rowOff>69850</xdr:rowOff>
    </xdr:to>
    <xdr:cxnSp macro="">
      <xdr:nvCxnSpPr>
        <xdr:cNvPr id="120" name="直線コネクタ 119"/>
        <xdr:cNvCxnSpPr/>
      </xdr:nvCxnSpPr>
      <xdr:spPr>
        <a:xfrm flipV="1">
          <a:off x="16510000" y="2271268"/>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25.0</a:t>
          </a:r>
          <a:endParaRPr kumimoji="1" lang="ja-JP" altLang="en-US" sz="1000" b="1">
            <a:latin typeface="ＭＳ Ｐゴシック"/>
          </a:endParaRPr>
        </a:p>
      </xdr:txBody>
    </xdr:sp>
    <xdr:clientData/>
  </xdr:oneCellAnchor>
  <xdr:twoCellAnchor>
    <xdr:from>
      <xdr:col>23</xdr:col>
      <xdr:colOff>628650</xdr:colOff>
      <xdr:row>21</xdr:row>
      <xdr:rowOff>69850</xdr:rowOff>
    </xdr:from>
    <xdr:to>
      <xdr:col>24</xdr:col>
      <xdr:colOff>120650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128795</xdr:rowOff>
    </xdr:from>
    <xdr:ext cx="762000" cy="259045"/>
    <xdr:sp macro="" textlink="">
      <xdr:nvSpPr>
        <xdr:cNvPr id="123" name="物件費最大値テキスト"/>
        <xdr:cNvSpPr txBox="1"/>
      </xdr:nvSpPr>
      <xdr:spPr>
        <a:xfrm>
          <a:off x="16598900" y="2014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a:t>
          </a:r>
          <a:endParaRPr kumimoji="1" lang="ja-JP" altLang="en-US" sz="1000" b="1">
            <a:latin typeface="ＭＳ Ｐゴシック"/>
          </a:endParaRPr>
        </a:p>
      </xdr:txBody>
    </xdr:sp>
    <xdr:clientData/>
  </xdr:oneCellAnchor>
  <xdr:twoCellAnchor>
    <xdr:from>
      <xdr:col>23</xdr:col>
      <xdr:colOff>628650</xdr:colOff>
      <xdr:row>13</xdr:row>
      <xdr:rowOff>42418</xdr:rowOff>
    </xdr:from>
    <xdr:to>
      <xdr:col>24</xdr:col>
      <xdr:colOff>120650</xdr:colOff>
      <xdr:row>13</xdr:row>
      <xdr:rowOff>42418</xdr:rowOff>
    </xdr:to>
    <xdr:cxnSp macro="">
      <xdr:nvCxnSpPr>
        <xdr:cNvPr id="124" name="直線コネクタ 123"/>
        <xdr:cNvCxnSpPr/>
      </xdr:nvCxnSpPr>
      <xdr:spPr>
        <a:xfrm>
          <a:off x="16421100" y="227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13</xdr:row>
      <xdr:rowOff>133858</xdr:rowOff>
    </xdr:from>
    <xdr:to>
      <xdr:col>24</xdr:col>
      <xdr:colOff>31750</xdr:colOff>
      <xdr:row>14</xdr:row>
      <xdr:rowOff>53848</xdr:rowOff>
    </xdr:to>
    <xdr:cxnSp macro="">
      <xdr:nvCxnSpPr>
        <xdr:cNvPr id="125" name="直線コネクタ 124"/>
        <xdr:cNvCxnSpPr/>
      </xdr:nvCxnSpPr>
      <xdr:spPr>
        <a:xfrm>
          <a:off x="15671800" y="2362708"/>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114571</xdr:rowOff>
    </xdr:from>
    <xdr:ext cx="762000" cy="259045"/>
    <xdr:sp macro="" textlink="">
      <xdr:nvSpPr>
        <xdr:cNvPr id="126" name="物件費平均値テキスト"/>
        <xdr:cNvSpPr txBox="1"/>
      </xdr:nvSpPr>
      <xdr:spPr>
        <a:xfrm>
          <a:off x="16598900" y="2686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142494</xdr:rowOff>
    </xdr:from>
    <xdr:to>
      <xdr:col>24</xdr:col>
      <xdr:colOff>82550</xdr:colOff>
      <xdr:row>16</xdr:row>
      <xdr:rowOff>72644</xdr:rowOff>
    </xdr:to>
    <xdr:sp macro="" textlink="">
      <xdr:nvSpPr>
        <xdr:cNvPr id="127" name="フローチャート : 判断 126"/>
        <xdr:cNvSpPr/>
      </xdr:nvSpPr>
      <xdr:spPr>
        <a:xfrm>
          <a:off x="16459200" y="2714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13</xdr:row>
      <xdr:rowOff>88138</xdr:rowOff>
    </xdr:from>
    <xdr:to>
      <xdr:col>22</xdr:col>
      <xdr:colOff>565150</xdr:colOff>
      <xdr:row>13</xdr:row>
      <xdr:rowOff>133858</xdr:rowOff>
    </xdr:to>
    <xdr:cxnSp macro="">
      <xdr:nvCxnSpPr>
        <xdr:cNvPr id="128" name="直線コネクタ 127"/>
        <xdr:cNvCxnSpPr/>
      </xdr:nvCxnSpPr>
      <xdr:spPr>
        <a:xfrm>
          <a:off x="14782800" y="23169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44196</xdr:rowOff>
    </xdr:from>
    <xdr:to>
      <xdr:col>22</xdr:col>
      <xdr:colOff>615950</xdr:colOff>
      <xdr:row>16</xdr:row>
      <xdr:rowOff>145796</xdr:rowOff>
    </xdr:to>
    <xdr:sp macro="" textlink="">
      <xdr:nvSpPr>
        <xdr:cNvPr id="129" name="フローチャート : 判断 128"/>
        <xdr:cNvSpPr/>
      </xdr:nvSpPr>
      <xdr:spPr>
        <a:xfrm>
          <a:off x="15621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130573</xdr:rowOff>
    </xdr:from>
    <xdr:ext cx="736600" cy="259045"/>
    <xdr:sp macro="" textlink="">
      <xdr:nvSpPr>
        <xdr:cNvPr id="130" name="テキスト ボックス 129"/>
        <xdr:cNvSpPr txBox="1"/>
      </xdr:nvSpPr>
      <xdr:spPr>
        <a:xfrm>
          <a:off x="15290800" y="287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24130</xdr:rowOff>
    </xdr:from>
    <xdr:to>
      <xdr:col>21</xdr:col>
      <xdr:colOff>361950</xdr:colOff>
      <xdr:row>13</xdr:row>
      <xdr:rowOff>88138</xdr:rowOff>
    </xdr:to>
    <xdr:cxnSp macro="">
      <xdr:nvCxnSpPr>
        <xdr:cNvPr id="131" name="直線コネクタ 130"/>
        <xdr:cNvCxnSpPr/>
      </xdr:nvCxnSpPr>
      <xdr:spPr>
        <a:xfrm>
          <a:off x="13893800" y="225298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160782</xdr:rowOff>
    </xdr:from>
    <xdr:to>
      <xdr:col>21</xdr:col>
      <xdr:colOff>412750</xdr:colOff>
      <xdr:row>16</xdr:row>
      <xdr:rowOff>90932</xdr:rowOff>
    </xdr:to>
    <xdr:sp macro="" textlink="">
      <xdr:nvSpPr>
        <xdr:cNvPr id="132" name="フローチャート : 判断 131"/>
        <xdr:cNvSpPr/>
      </xdr:nvSpPr>
      <xdr:spPr>
        <a:xfrm>
          <a:off x="14732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16</xdr:row>
      <xdr:rowOff>75709</xdr:rowOff>
    </xdr:from>
    <xdr:ext cx="762000" cy="259045"/>
    <xdr:sp macro="" textlink="">
      <xdr:nvSpPr>
        <xdr:cNvPr id="133" name="テキスト ボックス 132"/>
        <xdr:cNvSpPr txBox="1"/>
      </xdr:nvSpPr>
      <xdr:spPr>
        <a:xfrm>
          <a:off x="14401800" y="2818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24130</xdr:rowOff>
    </xdr:from>
    <xdr:to>
      <xdr:col>20</xdr:col>
      <xdr:colOff>158750</xdr:colOff>
      <xdr:row>13</xdr:row>
      <xdr:rowOff>60706</xdr:rowOff>
    </xdr:to>
    <xdr:cxnSp macro="">
      <xdr:nvCxnSpPr>
        <xdr:cNvPr id="134" name="直線コネクタ 133"/>
        <xdr:cNvCxnSpPr/>
      </xdr:nvCxnSpPr>
      <xdr:spPr>
        <a:xfrm flipV="1">
          <a:off x="13004800" y="2252980"/>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14</xdr:row>
      <xdr:rowOff>149352</xdr:rowOff>
    </xdr:from>
    <xdr:to>
      <xdr:col>20</xdr:col>
      <xdr:colOff>209550</xdr:colOff>
      <xdr:row>15</xdr:row>
      <xdr:rowOff>79502</xdr:rowOff>
    </xdr:to>
    <xdr:sp macro="" textlink="">
      <xdr:nvSpPr>
        <xdr:cNvPr id="135" name="フローチャート : 判断 134"/>
        <xdr:cNvSpPr/>
      </xdr:nvSpPr>
      <xdr:spPr>
        <a:xfrm>
          <a:off x="13843000" y="25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64279</xdr:rowOff>
    </xdr:from>
    <xdr:ext cx="762000" cy="259045"/>
    <xdr:sp macro="" textlink="">
      <xdr:nvSpPr>
        <xdr:cNvPr id="136" name="テキスト ボックス 135"/>
        <xdr:cNvSpPr txBox="1"/>
      </xdr:nvSpPr>
      <xdr:spPr>
        <a:xfrm>
          <a:off x="13512800" y="2636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87630</xdr:rowOff>
    </xdr:from>
    <xdr:to>
      <xdr:col>19</xdr:col>
      <xdr:colOff>6350</xdr:colOff>
      <xdr:row>16</xdr:row>
      <xdr:rowOff>17780</xdr:rowOff>
    </xdr:to>
    <xdr:sp macro="" textlink="">
      <xdr:nvSpPr>
        <xdr:cNvPr id="137" name="フローチャート : 判断 136"/>
        <xdr:cNvSpPr/>
      </xdr:nvSpPr>
      <xdr:spPr>
        <a:xfrm>
          <a:off x="12954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2557</xdr:rowOff>
    </xdr:from>
    <xdr:ext cx="762000" cy="259045"/>
    <xdr:sp macro="" textlink="">
      <xdr:nvSpPr>
        <xdr:cNvPr id="138" name="テキスト ボックス 137"/>
        <xdr:cNvSpPr txBox="1"/>
      </xdr:nvSpPr>
      <xdr:spPr>
        <a:xfrm>
          <a:off x="12623800" y="274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3048</xdr:rowOff>
    </xdr:from>
    <xdr:to>
      <xdr:col>24</xdr:col>
      <xdr:colOff>82550</xdr:colOff>
      <xdr:row>14</xdr:row>
      <xdr:rowOff>104648</xdr:rowOff>
    </xdr:to>
    <xdr:sp macro="" textlink="">
      <xdr:nvSpPr>
        <xdr:cNvPr id="144" name="円/楕円 143"/>
        <xdr:cNvSpPr/>
      </xdr:nvSpPr>
      <xdr:spPr>
        <a:xfrm>
          <a:off x="16459200" y="240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13</xdr:row>
      <xdr:rowOff>19575</xdr:rowOff>
    </xdr:from>
    <xdr:ext cx="762000" cy="259045"/>
    <xdr:sp macro="" textlink="">
      <xdr:nvSpPr>
        <xdr:cNvPr id="145" name="物件費該当値テキスト"/>
        <xdr:cNvSpPr txBox="1"/>
      </xdr:nvSpPr>
      <xdr:spPr>
        <a:xfrm>
          <a:off x="16598900" y="224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22</xdr:col>
      <xdr:colOff>514350</xdr:colOff>
      <xdr:row>13</xdr:row>
      <xdr:rowOff>83058</xdr:rowOff>
    </xdr:from>
    <xdr:to>
      <xdr:col>22</xdr:col>
      <xdr:colOff>615950</xdr:colOff>
      <xdr:row>14</xdr:row>
      <xdr:rowOff>13208</xdr:rowOff>
    </xdr:to>
    <xdr:sp macro="" textlink="">
      <xdr:nvSpPr>
        <xdr:cNvPr id="146" name="円/楕円 145"/>
        <xdr:cNvSpPr/>
      </xdr:nvSpPr>
      <xdr:spPr>
        <a:xfrm>
          <a:off x="15621000" y="231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12</xdr:row>
      <xdr:rowOff>23385</xdr:rowOff>
    </xdr:from>
    <xdr:ext cx="736600" cy="259045"/>
    <xdr:sp macro="" textlink="">
      <xdr:nvSpPr>
        <xdr:cNvPr id="147" name="テキスト ボックス 146"/>
        <xdr:cNvSpPr txBox="1"/>
      </xdr:nvSpPr>
      <xdr:spPr>
        <a:xfrm>
          <a:off x="15290800" y="2080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a:t>
          </a:r>
          <a:endParaRPr kumimoji="1" lang="ja-JP" altLang="en-US" sz="1000" b="1">
            <a:solidFill>
              <a:srgbClr val="FF0000"/>
            </a:solidFill>
            <a:latin typeface="ＭＳ Ｐゴシック"/>
          </a:endParaRPr>
        </a:p>
      </xdr:txBody>
    </xdr:sp>
    <xdr:clientData/>
  </xdr:oneCellAnchor>
  <xdr:twoCellAnchor>
    <xdr:from>
      <xdr:col>21</xdr:col>
      <xdr:colOff>311150</xdr:colOff>
      <xdr:row>13</xdr:row>
      <xdr:rowOff>37338</xdr:rowOff>
    </xdr:from>
    <xdr:to>
      <xdr:col>21</xdr:col>
      <xdr:colOff>412750</xdr:colOff>
      <xdr:row>13</xdr:row>
      <xdr:rowOff>138938</xdr:rowOff>
    </xdr:to>
    <xdr:sp macro="" textlink="">
      <xdr:nvSpPr>
        <xdr:cNvPr id="148" name="円/楕円 147"/>
        <xdr:cNvSpPr/>
      </xdr:nvSpPr>
      <xdr:spPr>
        <a:xfrm>
          <a:off x="14732000" y="226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11</xdr:row>
      <xdr:rowOff>149115</xdr:rowOff>
    </xdr:from>
    <xdr:ext cx="762000" cy="259045"/>
    <xdr:sp macro="" textlink="">
      <xdr:nvSpPr>
        <xdr:cNvPr id="149" name="テキスト ボックス 148"/>
        <xdr:cNvSpPr txBox="1"/>
      </xdr:nvSpPr>
      <xdr:spPr>
        <a:xfrm>
          <a:off x="14401800" y="203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10.2</a:t>
          </a:r>
          <a:endParaRPr kumimoji="1" lang="ja-JP" altLang="en-US" sz="1000" b="1">
            <a:solidFill>
              <a:srgbClr val="FF0000"/>
            </a:solidFill>
            <a:latin typeface="ＭＳ Ｐゴシック"/>
          </a:endParaRPr>
        </a:p>
      </xdr:txBody>
    </xdr:sp>
    <xdr:clientData/>
  </xdr:oneCellAnchor>
  <xdr:twoCellAnchor>
    <xdr:from>
      <xdr:col>20</xdr:col>
      <xdr:colOff>107950</xdr:colOff>
      <xdr:row>12</xdr:row>
      <xdr:rowOff>144780</xdr:rowOff>
    </xdr:from>
    <xdr:to>
      <xdr:col>20</xdr:col>
      <xdr:colOff>209550</xdr:colOff>
      <xdr:row>13</xdr:row>
      <xdr:rowOff>74930</xdr:rowOff>
    </xdr:to>
    <xdr:sp macro="" textlink="">
      <xdr:nvSpPr>
        <xdr:cNvPr id="150" name="円/楕円 149"/>
        <xdr:cNvSpPr/>
      </xdr:nvSpPr>
      <xdr:spPr>
        <a:xfrm>
          <a:off x="13843000" y="220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11</xdr:row>
      <xdr:rowOff>85107</xdr:rowOff>
    </xdr:from>
    <xdr:ext cx="762000" cy="259045"/>
    <xdr:sp macro="" textlink="">
      <xdr:nvSpPr>
        <xdr:cNvPr id="151" name="テキスト ボックス 150"/>
        <xdr:cNvSpPr txBox="1"/>
      </xdr:nvSpPr>
      <xdr:spPr>
        <a:xfrm>
          <a:off x="13512800" y="197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9906</xdr:rowOff>
    </xdr:from>
    <xdr:to>
      <xdr:col>19</xdr:col>
      <xdr:colOff>6350</xdr:colOff>
      <xdr:row>13</xdr:row>
      <xdr:rowOff>111506</xdr:rowOff>
    </xdr:to>
    <xdr:sp macro="" textlink="">
      <xdr:nvSpPr>
        <xdr:cNvPr id="152" name="円/楕円 151"/>
        <xdr:cNvSpPr/>
      </xdr:nvSpPr>
      <xdr:spPr>
        <a:xfrm>
          <a:off x="12954000" y="223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121683</xdr:rowOff>
    </xdr:from>
    <xdr:ext cx="762000" cy="259045"/>
    <xdr:sp macro="" textlink="">
      <xdr:nvSpPr>
        <xdr:cNvPr id="153" name="テキスト ボックス 152"/>
        <xdr:cNvSpPr txBox="1"/>
      </xdr:nvSpPr>
      <xdr:spPr>
        <a:xfrm>
          <a:off x="12623800" y="2007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前年度と同じ数値となり、類似団体平均でも同程度となっているが、介護給付費を中心に増加傾向であり、子ども子育て支援制度の施設型給付費も増額となってきているため、自主財源の確保に努めたい。</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61</xdr:row>
      <xdr:rowOff>107950</xdr:rowOff>
    </xdr:to>
    <xdr:cxnSp macro="">
      <xdr:nvCxnSpPr>
        <xdr:cNvPr id="181" name="直線コネクタ 180"/>
        <xdr:cNvCxnSpPr/>
      </xdr:nvCxnSpPr>
      <xdr:spPr>
        <a:xfrm flipV="1">
          <a:off x="4826000" y="89662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80027</xdr:rowOff>
    </xdr:from>
    <xdr:ext cx="762000" cy="259045"/>
    <xdr:sp macro="" textlink="">
      <xdr:nvSpPr>
        <xdr:cNvPr id="182" name="扶助費最小値テキスト"/>
        <xdr:cNvSpPr txBox="1"/>
      </xdr:nvSpPr>
      <xdr:spPr>
        <a:xfrm>
          <a:off x="4914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11.8</a:t>
          </a:r>
          <a:endParaRPr kumimoji="1" lang="ja-JP" altLang="en-US" sz="1000" b="1">
            <a:latin typeface="ＭＳ Ｐゴシック"/>
          </a:endParaRPr>
        </a:p>
      </xdr:txBody>
    </xdr:sp>
    <xdr:clientData/>
  </xdr:oneCellAnchor>
  <xdr:twoCellAnchor>
    <xdr:from>
      <xdr:col>6</xdr:col>
      <xdr:colOff>612775</xdr:colOff>
      <xdr:row>61</xdr:row>
      <xdr:rowOff>107950</xdr:rowOff>
    </xdr:from>
    <xdr:to>
      <xdr:col>7</xdr:col>
      <xdr:colOff>104775</xdr:colOff>
      <xdr:row>61</xdr:row>
      <xdr:rowOff>107950</xdr:rowOff>
    </xdr:to>
    <xdr:cxnSp macro="">
      <xdr:nvCxnSpPr>
        <xdr:cNvPr id="183" name="直線コネクタ 182"/>
        <xdr:cNvCxnSpPr/>
      </xdr:nvCxnSpPr>
      <xdr:spPr>
        <a:xfrm>
          <a:off x="4737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69850</xdr:rowOff>
    </xdr:from>
    <xdr:to>
      <xdr:col>7</xdr:col>
      <xdr:colOff>15875</xdr:colOff>
      <xdr:row>56</xdr:row>
      <xdr:rowOff>69850</xdr:rowOff>
    </xdr:to>
    <xdr:cxnSp macro="">
      <xdr:nvCxnSpPr>
        <xdr:cNvPr id="186" name="直線コネクタ 185"/>
        <xdr:cNvCxnSpPr/>
      </xdr:nvCxnSpPr>
      <xdr:spPr>
        <a:xfrm>
          <a:off x="3987800" y="9671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10177</xdr:rowOff>
    </xdr:from>
    <xdr:ext cx="762000" cy="259045"/>
    <xdr:sp macro="" textlink="">
      <xdr:nvSpPr>
        <xdr:cNvPr id="187" name="扶助費平均値テキスト"/>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38100</xdr:rowOff>
    </xdr:from>
    <xdr:to>
      <xdr:col>7</xdr:col>
      <xdr:colOff>66675</xdr:colOff>
      <xdr:row>56</xdr:row>
      <xdr:rowOff>139700</xdr:rowOff>
    </xdr:to>
    <xdr:sp macro="" textlink="">
      <xdr:nvSpPr>
        <xdr:cNvPr id="188" name="フローチャート : 判断 187"/>
        <xdr:cNvSpPr/>
      </xdr:nvSpPr>
      <xdr:spPr>
        <a:xfrm>
          <a:off x="47752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69850</xdr:rowOff>
    </xdr:from>
    <xdr:to>
      <xdr:col>5</xdr:col>
      <xdr:colOff>549275</xdr:colOff>
      <xdr:row>58</xdr:row>
      <xdr:rowOff>69850</xdr:rowOff>
    </xdr:to>
    <xdr:cxnSp macro="">
      <xdr:nvCxnSpPr>
        <xdr:cNvPr id="189" name="直線コネクタ 188"/>
        <xdr:cNvCxnSpPr/>
      </xdr:nvCxnSpPr>
      <xdr:spPr>
        <a:xfrm flipV="1">
          <a:off x="3098800" y="96710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57150</xdr:rowOff>
    </xdr:from>
    <xdr:to>
      <xdr:col>5</xdr:col>
      <xdr:colOff>600075</xdr:colOff>
      <xdr:row>56</xdr:row>
      <xdr:rowOff>158750</xdr:rowOff>
    </xdr:to>
    <xdr:sp macro="" textlink="">
      <xdr:nvSpPr>
        <xdr:cNvPr id="190" name="フローチャート : 判断 189"/>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143527</xdr:rowOff>
    </xdr:from>
    <xdr:ext cx="736600" cy="259045"/>
    <xdr:sp macro="" textlink="">
      <xdr:nvSpPr>
        <xdr:cNvPr id="191" name="テキスト ボックス 190"/>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12700</xdr:rowOff>
    </xdr:from>
    <xdr:to>
      <xdr:col>4</xdr:col>
      <xdr:colOff>346075</xdr:colOff>
      <xdr:row>58</xdr:row>
      <xdr:rowOff>69850</xdr:rowOff>
    </xdr:to>
    <xdr:cxnSp macro="">
      <xdr:nvCxnSpPr>
        <xdr:cNvPr id="192" name="直線コネクタ 191"/>
        <xdr:cNvCxnSpPr/>
      </xdr:nvCxnSpPr>
      <xdr:spPr>
        <a:xfrm>
          <a:off x="2209800" y="99568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0</xdr:rowOff>
    </xdr:from>
    <xdr:to>
      <xdr:col>4</xdr:col>
      <xdr:colOff>396875</xdr:colOff>
      <xdr:row>56</xdr:row>
      <xdr:rowOff>101600</xdr:rowOff>
    </xdr:to>
    <xdr:sp macro="" textlink="">
      <xdr:nvSpPr>
        <xdr:cNvPr id="193" name="フローチャート : 判断 192"/>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111777</xdr:rowOff>
    </xdr:from>
    <xdr:ext cx="762000" cy="259045"/>
    <xdr:sp macro="" textlink="">
      <xdr:nvSpPr>
        <xdr:cNvPr id="194" name="テキスト ボックス 193"/>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625475</xdr:colOff>
      <xdr:row>57</xdr:row>
      <xdr:rowOff>127000</xdr:rowOff>
    </xdr:from>
    <xdr:to>
      <xdr:col>3</xdr:col>
      <xdr:colOff>142875</xdr:colOff>
      <xdr:row>58</xdr:row>
      <xdr:rowOff>12700</xdr:rowOff>
    </xdr:to>
    <xdr:cxnSp macro="">
      <xdr:nvCxnSpPr>
        <xdr:cNvPr id="195" name="直線コネクタ 194"/>
        <xdr:cNvCxnSpPr/>
      </xdr:nvCxnSpPr>
      <xdr:spPr>
        <a:xfrm>
          <a:off x="1320800" y="98996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152400</xdr:rowOff>
    </xdr:from>
    <xdr:to>
      <xdr:col>3</xdr:col>
      <xdr:colOff>193675</xdr:colOff>
      <xdr:row>56</xdr:row>
      <xdr:rowOff>82550</xdr:rowOff>
    </xdr:to>
    <xdr:sp macro="" textlink="">
      <xdr:nvSpPr>
        <xdr:cNvPr id="196" name="フローチャート : 判断 195"/>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92727</xdr:rowOff>
    </xdr:from>
    <xdr:ext cx="762000" cy="259045"/>
    <xdr:sp macro="" textlink="">
      <xdr:nvSpPr>
        <xdr:cNvPr id="197" name="テキスト ボックス 196"/>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198" name="フローチャート : 判断 197"/>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199" name="テキスト ボックス 198"/>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19050</xdr:rowOff>
    </xdr:from>
    <xdr:to>
      <xdr:col>7</xdr:col>
      <xdr:colOff>66675</xdr:colOff>
      <xdr:row>56</xdr:row>
      <xdr:rowOff>120650</xdr:rowOff>
    </xdr:to>
    <xdr:sp macro="" textlink="">
      <xdr:nvSpPr>
        <xdr:cNvPr id="205" name="円/楕円 204"/>
        <xdr:cNvSpPr/>
      </xdr:nvSpPr>
      <xdr:spPr>
        <a:xfrm>
          <a:off x="47752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35577</xdr:rowOff>
    </xdr:from>
    <xdr:ext cx="762000" cy="259045"/>
    <xdr:sp macro="" textlink="">
      <xdr:nvSpPr>
        <xdr:cNvPr id="206" name="扶助費該当値テキスト"/>
        <xdr:cNvSpPr txBox="1"/>
      </xdr:nvSpPr>
      <xdr:spPr>
        <a:xfrm>
          <a:off x="49149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19050</xdr:rowOff>
    </xdr:from>
    <xdr:to>
      <xdr:col>5</xdr:col>
      <xdr:colOff>600075</xdr:colOff>
      <xdr:row>56</xdr:row>
      <xdr:rowOff>120650</xdr:rowOff>
    </xdr:to>
    <xdr:sp macro="" textlink="">
      <xdr:nvSpPr>
        <xdr:cNvPr id="207" name="円/楕円 206"/>
        <xdr:cNvSpPr/>
      </xdr:nvSpPr>
      <xdr:spPr>
        <a:xfrm>
          <a:off x="3937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130827</xdr:rowOff>
    </xdr:from>
    <xdr:ext cx="736600" cy="259045"/>
    <xdr:sp macro="" textlink="">
      <xdr:nvSpPr>
        <xdr:cNvPr id="208" name="テキスト ボックス 207"/>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19050</xdr:rowOff>
    </xdr:from>
    <xdr:to>
      <xdr:col>4</xdr:col>
      <xdr:colOff>396875</xdr:colOff>
      <xdr:row>58</xdr:row>
      <xdr:rowOff>120650</xdr:rowOff>
    </xdr:to>
    <xdr:sp macro="" textlink="">
      <xdr:nvSpPr>
        <xdr:cNvPr id="209" name="円/楕円 208"/>
        <xdr:cNvSpPr/>
      </xdr:nvSpPr>
      <xdr:spPr>
        <a:xfrm>
          <a:off x="3048000" y="996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58</xdr:row>
      <xdr:rowOff>105427</xdr:rowOff>
    </xdr:from>
    <xdr:ext cx="762000" cy="259045"/>
    <xdr:sp macro="" textlink="">
      <xdr:nvSpPr>
        <xdr:cNvPr id="210" name="テキスト ボックス 209"/>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133350</xdr:rowOff>
    </xdr:from>
    <xdr:to>
      <xdr:col>3</xdr:col>
      <xdr:colOff>193675</xdr:colOff>
      <xdr:row>58</xdr:row>
      <xdr:rowOff>63500</xdr:rowOff>
    </xdr:to>
    <xdr:sp macro="" textlink="">
      <xdr:nvSpPr>
        <xdr:cNvPr id="211" name="円/楕円 210"/>
        <xdr:cNvSpPr/>
      </xdr:nvSpPr>
      <xdr:spPr>
        <a:xfrm>
          <a:off x="2159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48277</xdr:rowOff>
    </xdr:from>
    <xdr:ext cx="762000" cy="259045"/>
    <xdr:sp macro="" textlink="">
      <xdr:nvSpPr>
        <xdr:cNvPr id="212" name="テキスト ボックス 211"/>
        <xdr:cNvSpPr txBox="1"/>
      </xdr:nvSpPr>
      <xdr:spPr>
        <a:xfrm>
          <a:off x="1828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76200</xdr:rowOff>
    </xdr:from>
    <xdr:to>
      <xdr:col>1</xdr:col>
      <xdr:colOff>676275</xdr:colOff>
      <xdr:row>58</xdr:row>
      <xdr:rowOff>6350</xdr:rowOff>
    </xdr:to>
    <xdr:sp macro="" textlink="">
      <xdr:nvSpPr>
        <xdr:cNvPr id="213" name="円/楕円 212"/>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57</xdr:row>
      <xdr:rowOff>162577</xdr:rowOff>
    </xdr:from>
    <xdr:ext cx="762000" cy="259045"/>
    <xdr:sp macro="" textlink="">
      <xdr:nvSpPr>
        <xdr:cNvPr id="214" name="テキスト ボックス 213"/>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今年度も昨年度に引き続き類似団体を上回っているが、主な要因としては、各種特別会計への繰出金によるものである。特に下水道事業及び介護保険特別会計への基準内繰出しが、昨年に引き続き増加している状況である。経費削減はもとより、料金改定を行うなど、独立採算の原則に基づき健全化を行うことにより、税収を主な財源とする普通会計の負担額を減らしていくように努めたい。</a:t>
          </a: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115570</xdr:rowOff>
    </xdr:from>
    <xdr:to>
      <xdr:col>24</xdr:col>
      <xdr:colOff>31750</xdr:colOff>
      <xdr:row>60</xdr:row>
      <xdr:rowOff>111760</xdr:rowOff>
    </xdr:to>
    <xdr:cxnSp macro="">
      <xdr:nvCxnSpPr>
        <xdr:cNvPr id="242" name="直線コネクタ 241"/>
        <xdr:cNvCxnSpPr/>
      </xdr:nvCxnSpPr>
      <xdr:spPr>
        <a:xfrm flipV="1">
          <a:off x="16510000" y="92024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83837</xdr:rowOff>
    </xdr:from>
    <xdr:ext cx="762000" cy="259045"/>
    <xdr:sp macro="" textlink="">
      <xdr:nvSpPr>
        <xdr:cNvPr id="243" name="その他最小値テキスト"/>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22.3</a:t>
          </a:r>
          <a:endParaRPr kumimoji="1" lang="ja-JP" altLang="en-US" sz="1000" b="1">
            <a:latin typeface="ＭＳ Ｐゴシック"/>
          </a:endParaRPr>
        </a:p>
      </xdr:txBody>
    </xdr:sp>
    <xdr:clientData/>
  </xdr:oneCellAnchor>
  <xdr:twoCellAnchor>
    <xdr:from>
      <xdr:col>23</xdr:col>
      <xdr:colOff>628650</xdr:colOff>
      <xdr:row>60</xdr:row>
      <xdr:rowOff>111760</xdr:rowOff>
    </xdr:from>
    <xdr:to>
      <xdr:col>24</xdr:col>
      <xdr:colOff>120650</xdr:colOff>
      <xdr:row>60</xdr:row>
      <xdr:rowOff>111760</xdr:rowOff>
    </xdr:to>
    <xdr:cxnSp macro="">
      <xdr:nvCxnSpPr>
        <xdr:cNvPr id="244" name="直線コネクタ 243"/>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30497</xdr:rowOff>
    </xdr:from>
    <xdr:ext cx="762000" cy="259045"/>
    <xdr:sp macro="" textlink="">
      <xdr:nvSpPr>
        <xdr:cNvPr id="245" name="その他最大値テキスト"/>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23</xdr:col>
      <xdr:colOff>628650</xdr:colOff>
      <xdr:row>53</xdr:row>
      <xdr:rowOff>115570</xdr:rowOff>
    </xdr:from>
    <xdr:to>
      <xdr:col>24</xdr:col>
      <xdr:colOff>120650</xdr:colOff>
      <xdr:row>53</xdr:row>
      <xdr:rowOff>115570</xdr:rowOff>
    </xdr:to>
    <xdr:cxnSp macro="">
      <xdr:nvCxnSpPr>
        <xdr:cNvPr id="246" name="直線コネクタ 245"/>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146050</xdr:rowOff>
    </xdr:from>
    <xdr:to>
      <xdr:col>24</xdr:col>
      <xdr:colOff>31750</xdr:colOff>
      <xdr:row>58</xdr:row>
      <xdr:rowOff>43180</xdr:rowOff>
    </xdr:to>
    <xdr:cxnSp macro="">
      <xdr:nvCxnSpPr>
        <xdr:cNvPr id="247" name="直線コネクタ 246"/>
        <xdr:cNvCxnSpPr/>
      </xdr:nvCxnSpPr>
      <xdr:spPr>
        <a:xfrm>
          <a:off x="15671800" y="99187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107967</xdr:rowOff>
    </xdr:from>
    <xdr:ext cx="762000" cy="259045"/>
    <xdr:sp macro="" textlink="">
      <xdr:nvSpPr>
        <xdr:cNvPr id="248" name="その他平均値テキスト"/>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91440</xdr:rowOff>
    </xdr:from>
    <xdr:to>
      <xdr:col>24</xdr:col>
      <xdr:colOff>82550</xdr:colOff>
      <xdr:row>57</xdr:row>
      <xdr:rowOff>21590</xdr:rowOff>
    </xdr:to>
    <xdr:sp macro="" textlink="">
      <xdr:nvSpPr>
        <xdr:cNvPr id="249" name="フローチャート : 判断 248"/>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57</xdr:row>
      <xdr:rowOff>138430</xdr:rowOff>
    </xdr:from>
    <xdr:to>
      <xdr:col>22</xdr:col>
      <xdr:colOff>565150</xdr:colOff>
      <xdr:row>57</xdr:row>
      <xdr:rowOff>146050</xdr:rowOff>
    </xdr:to>
    <xdr:cxnSp macro="">
      <xdr:nvCxnSpPr>
        <xdr:cNvPr id="250" name="直線コネクタ 249"/>
        <xdr:cNvCxnSpPr/>
      </xdr:nvCxnSpPr>
      <xdr:spPr>
        <a:xfrm>
          <a:off x="14782800" y="991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144780</xdr:rowOff>
    </xdr:from>
    <xdr:to>
      <xdr:col>22</xdr:col>
      <xdr:colOff>615950</xdr:colOff>
      <xdr:row>57</xdr:row>
      <xdr:rowOff>74930</xdr:rowOff>
    </xdr:to>
    <xdr:sp macro="" textlink="">
      <xdr:nvSpPr>
        <xdr:cNvPr id="251" name="フローチャート : 判断 250"/>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85107</xdr:rowOff>
    </xdr:from>
    <xdr:ext cx="736600" cy="259045"/>
    <xdr:sp macro="" textlink="">
      <xdr:nvSpPr>
        <xdr:cNvPr id="252" name="テキスト ボックス 251"/>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138430</xdr:rowOff>
    </xdr:from>
    <xdr:to>
      <xdr:col>21</xdr:col>
      <xdr:colOff>361950</xdr:colOff>
      <xdr:row>57</xdr:row>
      <xdr:rowOff>161290</xdr:rowOff>
    </xdr:to>
    <xdr:cxnSp macro="">
      <xdr:nvCxnSpPr>
        <xdr:cNvPr id="253" name="直線コネクタ 252"/>
        <xdr:cNvCxnSpPr/>
      </xdr:nvCxnSpPr>
      <xdr:spPr>
        <a:xfrm flipV="1">
          <a:off x="13893800" y="99110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114300</xdr:rowOff>
    </xdr:from>
    <xdr:to>
      <xdr:col>21</xdr:col>
      <xdr:colOff>412750</xdr:colOff>
      <xdr:row>57</xdr:row>
      <xdr:rowOff>44450</xdr:rowOff>
    </xdr:to>
    <xdr:sp macro="" textlink="">
      <xdr:nvSpPr>
        <xdr:cNvPr id="254" name="フローチャート : 判断 253"/>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54627</xdr:rowOff>
    </xdr:from>
    <xdr:ext cx="762000" cy="259045"/>
    <xdr:sp macro="" textlink="">
      <xdr:nvSpPr>
        <xdr:cNvPr id="255" name="テキスト ボックス 254"/>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149860</xdr:rowOff>
    </xdr:from>
    <xdr:to>
      <xdr:col>20</xdr:col>
      <xdr:colOff>158750</xdr:colOff>
      <xdr:row>57</xdr:row>
      <xdr:rowOff>161290</xdr:rowOff>
    </xdr:to>
    <xdr:cxnSp macro="">
      <xdr:nvCxnSpPr>
        <xdr:cNvPr id="256" name="直線コネクタ 255"/>
        <xdr:cNvCxnSpPr/>
      </xdr:nvCxnSpPr>
      <xdr:spPr>
        <a:xfrm>
          <a:off x="13004800" y="975106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129540</xdr:rowOff>
    </xdr:from>
    <xdr:to>
      <xdr:col>20</xdr:col>
      <xdr:colOff>209550</xdr:colOff>
      <xdr:row>57</xdr:row>
      <xdr:rowOff>59690</xdr:rowOff>
    </xdr:to>
    <xdr:sp macro="" textlink="">
      <xdr:nvSpPr>
        <xdr:cNvPr id="257" name="フローチャート : 判断 256"/>
        <xdr:cNvSpPr/>
      </xdr:nvSpPr>
      <xdr:spPr>
        <a:xfrm>
          <a:off x="13843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69867</xdr:rowOff>
    </xdr:from>
    <xdr:ext cx="762000" cy="259045"/>
    <xdr:sp macro="" textlink="">
      <xdr:nvSpPr>
        <xdr:cNvPr id="258" name="テキスト ボックス 257"/>
        <xdr:cNvSpPr txBox="1"/>
      </xdr:nvSpPr>
      <xdr:spPr>
        <a:xfrm>
          <a:off x="13512800" y="949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68580</xdr:rowOff>
    </xdr:from>
    <xdr:to>
      <xdr:col>19</xdr:col>
      <xdr:colOff>6350</xdr:colOff>
      <xdr:row>56</xdr:row>
      <xdr:rowOff>170180</xdr:rowOff>
    </xdr:to>
    <xdr:sp macro="" textlink="">
      <xdr:nvSpPr>
        <xdr:cNvPr id="259" name="フローチャート : 判断 258"/>
        <xdr:cNvSpPr/>
      </xdr:nvSpPr>
      <xdr:spPr>
        <a:xfrm>
          <a:off x="12954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8907</xdr:rowOff>
    </xdr:from>
    <xdr:ext cx="762000" cy="259045"/>
    <xdr:sp macro="" textlink="">
      <xdr:nvSpPr>
        <xdr:cNvPr id="260" name="テキスト ボックス 259"/>
        <xdr:cNvSpPr txBox="1"/>
      </xdr:nvSpPr>
      <xdr:spPr>
        <a:xfrm>
          <a:off x="12623800" y="943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57</xdr:row>
      <xdr:rowOff>163830</xdr:rowOff>
    </xdr:from>
    <xdr:to>
      <xdr:col>24</xdr:col>
      <xdr:colOff>82550</xdr:colOff>
      <xdr:row>58</xdr:row>
      <xdr:rowOff>93980</xdr:rowOff>
    </xdr:to>
    <xdr:sp macro="" textlink="">
      <xdr:nvSpPr>
        <xdr:cNvPr id="266" name="円/楕円 265"/>
        <xdr:cNvSpPr/>
      </xdr:nvSpPr>
      <xdr:spPr>
        <a:xfrm>
          <a:off x="164592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135907</xdr:rowOff>
    </xdr:from>
    <xdr:ext cx="762000" cy="259045"/>
    <xdr:sp macro="" textlink="">
      <xdr:nvSpPr>
        <xdr:cNvPr id="267" name="その他該当値テキスト"/>
        <xdr:cNvSpPr txBox="1"/>
      </xdr:nvSpPr>
      <xdr:spPr>
        <a:xfrm>
          <a:off x="165989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22</xdr:col>
      <xdr:colOff>514350</xdr:colOff>
      <xdr:row>57</xdr:row>
      <xdr:rowOff>95250</xdr:rowOff>
    </xdr:from>
    <xdr:to>
      <xdr:col>22</xdr:col>
      <xdr:colOff>615950</xdr:colOff>
      <xdr:row>58</xdr:row>
      <xdr:rowOff>25400</xdr:rowOff>
    </xdr:to>
    <xdr:sp macro="" textlink="">
      <xdr:nvSpPr>
        <xdr:cNvPr id="268" name="円/楕円 267"/>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58</xdr:row>
      <xdr:rowOff>10177</xdr:rowOff>
    </xdr:from>
    <xdr:ext cx="736600" cy="259045"/>
    <xdr:sp macro="" textlink="">
      <xdr:nvSpPr>
        <xdr:cNvPr id="269" name="テキスト ボックス 268"/>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57</xdr:row>
      <xdr:rowOff>87630</xdr:rowOff>
    </xdr:from>
    <xdr:to>
      <xdr:col>21</xdr:col>
      <xdr:colOff>412750</xdr:colOff>
      <xdr:row>58</xdr:row>
      <xdr:rowOff>17780</xdr:rowOff>
    </xdr:to>
    <xdr:sp macro="" textlink="">
      <xdr:nvSpPr>
        <xdr:cNvPr id="270" name="円/楕円 269"/>
        <xdr:cNvSpPr/>
      </xdr:nvSpPr>
      <xdr:spPr>
        <a:xfrm>
          <a:off x="14732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58</xdr:row>
      <xdr:rowOff>2557</xdr:rowOff>
    </xdr:from>
    <xdr:ext cx="762000" cy="259045"/>
    <xdr:sp macro="" textlink="">
      <xdr:nvSpPr>
        <xdr:cNvPr id="271" name="テキスト ボックス 270"/>
        <xdr:cNvSpPr txBox="1"/>
      </xdr:nvSpPr>
      <xdr:spPr>
        <a:xfrm>
          <a:off x="14401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110490</xdr:rowOff>
    </xdr:from>
    <xdr:to>
      <xdr:col>20</xdr:col>
      <xdr:colOff>209550</xdr:colOff>
      <xdr:row>58</xdr:row>
      <xdr:rowOff>40640</xdr:rowOff>
    </xdr:to>
    <xdr:sp macro="" textlink="">
      <xdr:nvSpPr>
        <xdr:cNvPr id="272" name="円/楕円 271"/>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25417</xdr:rowOff>
    </xdr:from>
    <xdr:ext cx="762000" cy="259045"/>
    <xdr:sp macro="" textlink="">
      <xdr:nvSpPr>
        <xdr:cNvPr id="273" name="テキスト ボックス 272"/>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74" name="円/楕円 273"/>
        <xdr:cNvSpPr/>
      </xdr:nvSpPr>
      <xdr:spPr>
        <a:xfrm>
          <a:off x="12954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13987</xdr:rowOff>
    </xdr:from>
    <xdr:ext cx="762000" cy="259045"/>
    <xdr:sp macro="" textlink="">
      <xdr:nvSpPr>
        <xdr:cNvPr id="275" name="テキスト ボックス 274"/>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平均的な数値で推移しているが、今後も精査を行い、増加させることなく推移させたい。</a:t>
          </a:r>
          <a:endParaRPr kumimoji="1" lang="en-US" altLang="ja-JP" sz="1300">
            <a:latin typeface="ＭＳ Ｐゴシック"/>
          </a:endParaRPr>
        </a:p>
        <a:p>
          <a:r>
            <a:rPr kumimoji="1" lang="ja-JP" altLang="en-US" sz="1300">
              <a:latin typeface="ＭＳ Ｐゴシック"/>
            </a:rPr>
            <a:t>　また、補助費を抑えられている要因としては、一部事務組合の負担金の一時的な減少のためである。</a:t>
          </a: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100330</xdr:rowOff>
    </xdr:from>
    <xdr:to>
      <xdr:col>24</xdr:col>
      <xdr:colOff>31750</xdr:colOff>
      <xdr:row>41</xdr:row>
      <xdr:rowOff>8890</xdr:rowOff>
    </xdr:to>
    <xdr:cxnSp macro="">
      <xdr:nvCxnSpPr>
        <xdr:cNvPr id="303" name="直線コネクタ 302"/>
        <xdr:cNvCxnSpPr/>
      </xdr:nvCxnSpPr>
      <xdr:spPr>
        <a:xfrm flipV="1">
          <a:off x="16510000" y="57581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152417</xdr:rowOff>
    </xdr:from>
    <xdr:ext cx="762000" cy="259045"/>
    <xdr:sp macro="" textlink="">
      <xdr:nvSpPr>
        <xdr:cNvPr id="304" name="補助費等最小値テキスト"/>
        <xdr:cNvSpPr txBox="1"/>
      </xdr:nvSpPr>
      <xdr:spPr>
        <a:xfrm>
          <a:off x="16598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41</xdr:row>
      <xdr:rowOff>8890</xdr:rowOff>
    </xdr:from>
    <xdr:to>
      <xdr:col>24</xdr:col>
      <xdr:colOff>120650</xdr:colOff>
      <xdr:row>41</xdr:row>
      <xdr:rowOff>8890</xdr:rowOff>
    </xdr:to>
    <xdr:cxnSp macro="">
      <xdr:nvCxnSpPr>
        <xdr:cNvPr id="305" name="直線コネクタ 304"/>
        <xdr:cNvCxnSpPr/>
      </xdr:nvCxnSpPr>
      <xdr:spPr>
        <a:xfrm>
          <a:off x="16421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15257</xdr:rowOff>
    </xdr:from>
    <xdr:ext cx="762000" cy="259045"/>
    <xdr:sp macro="" textlink="">
      <xdr:nvSpPr>
        <xdr:cNvPr id="306" name="補助費等最大値テキスト"/>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6.4</a:t>
          </a:r>
          <a:endParaRPr kumimoji="1" lang="ja-JP" altLang="en-US" sz="1000" b="1">
            <a:latin typeface="ＭＳ Ｐゴシック"/>
          </a:endParaRPr>
        </a:p>
      </xdr:txBody>
    </xdr:sp>
    <xdr:clientData/>
  </xdr:oneCellAnchor>
  <xdr:twoCellAnchor>
    <xdr:from>
      <xdr:col>23</xdr:col>
      <xdr:colOff>628650</xdr:colOff>
      <xdr:row>33</xdr:row>
      <xdr:rowOff>100330</xdr:rowOff>
    </xdr:from>
    <xdr:to>
      <xdr:col>24</xdr:col>
      <xdr:colOff>120650</xdr:colOff>
      <xdr:row>33</xdr:row>
      <xdr:rowOff>100330</xdr:rowOff>
    </xdr:to>
    <xdr:cxnSp macro="">
      <xdr:nvCxnSpPr>
        <xdr:cNvPr id="307" name="直線コネクタ 306"/>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130810</xdr:rowOff>
    </xdr:from>
    <xdr:to>
      <xdr:col>24</xdr:col>
      <xdr:colOff>31750</xdr:colOff>
      <xdr:row>35</xdr:row>
      <xdr:rowOff>138430</xdr:rowOff>
    </xdr:to>
    <xdr:cxnSp macro="">
      <xdr:nvCxnSpPr>
        <xdr:cNvPr id="308" name="直線コネクタ 307"/>
        <xdr:cNvCxnSpPr/>
      </xdr:nvCxnSpPr>
      <xdr:spPr>
        <a:xfrm flipV="1">
          <a:off x="15671800" y="61315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2557</xdr:rowOff>
    </xdr:from>
    <xdr:ext cx="762000" cy="259045"/>
    <xdr:sp macro="" textlink="">
      <xdr:nvSpPr>
        <xdr:cNvPr id="309" name="補助費等平均値テキスト"/>
        <xdr:cNvSpPr txBox="1"/>
      </xdr:nvSpPr>
      <xdr:spPr>
        <a:xfrm>
          <a:off x="16598900" y="6174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30480</xdr:rowOff>
    </xdr:from>
    <xdr:to>
      <xdr:col>24</xdr:col>
      <xdr:colOff>82550</xdr:colOff>
      <xdr:row>36</xdr:row>
      <xdr:rowOff>132080</xdr:rowOff>
    </xdr:to>
    <xdr:sp macro="" textlink="">
      <xdr:nvSpPr>
        <xdr:cNvPr id="310" name="フローチャート : 判断 309"/>
        <xdr:cNvSpPr/>
      </xdr:nvSpPr>
      <xdr:spPr>
        <a:xfrm>
          <a:off x="164592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36</xdr:row>
      <xdr:rowOff>5080</xdr:rowOff>
    </xdr:to>
    <xdr:cxnSp macro="">
      <xdr:nvCxnSpPr>
        <xdr:cNvPr id="311" name="直線コネクタ 310"/>
        <xdr:cNvCxnSpPr/>
      </xdr:nvCxnSpPr>
      <xdr:spPr>
        <a:xfrm flipV="1">
          <a:off x="14782800" y="6139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22860</xdr:rowOff>
    </xdr:from>
    <xdr:to>
      <xdr:col>22</xdr:col>
      <xdr:colOff>615950</xdr:colOff>
      <xdr:row>36</xdr:row>
      <xdr:rowOff>124460</xdr:rowOff>
    </xdr:to>
    <xdr:sp macro="" textlink="">
      <xdr:nvSpPr>
        <xdr:cNvPr id="312" name="フローチャート : 判断 311"/>
        <xdr:cNvSpPr/>
      </xdr:nvSpPr>
      <xdr:spPr>
        <a:xfrm>
          <a:off x="15621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109237</xdr:rowOff>
    </xdr:from>
    <xdr:ext cx="736600" cy="259045"/>
    <xdr:sp macro="" textlink="">
      <xdr:nvSpPr>
        <xdr:cNvPr id="313" name="テキスト ボックス 312"/>
        <xdr:cNvSpPr txBox="1"/>
      </xdr:nvSpPr>
      <xdr:spPr>
        <a:xfrm>
          <a:off x="15290800" y="628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161290</xdr:rowOff>
    </xdr:from>
    <xdr:to>
      <xdr:col>21</xdr:col>
      <xdr:colOff>361950</xdr:colOff>
      <xdr:row>36</xdr:row>
      <xdr:rowOff>5080</xdr:rowOff>
    </xdr:to>
    <xdr:cxnSp macro="">
      <xdr:nvCxnSpPr>
        <xdr:cNvPr id="314" name="直線コネクタ 313"/>
        <xdr:cNvCxnSpPr/>
      </xdr:nvCxnSpPr>
      <xdr:spPr>
        <a:xfrm>
          <a:off x="13893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15240</xdr:rowOff>
    </xdr:from>
    <xdr:to>
      <xdr:col>21</xdr:col>
      <xdr:colOff>412750</xdr:colOff>
      <xdr:row>36</xdr:row>
      <xdr:rowOff>116840</xdr:rowOff>
    </xdr:to>
    <xdr:sp macro="" textlink="">
      <xdr:nvSpPr>
        <xdr:cNvPr id="315" name="フローチャート : 判断 314"/>
        <xdr:cNvSpPr/>
      </xdr:nvSpPr>
      <xdr:spPr>
        <a:xfrm>
          <a:off x="14732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101617</xdr:rowOff>
    </xdr:from>
    <xdr:ext cx="762000" cy="259045"/>
    <xdr:sp macro="" textlink="">
      <xdr:nvSpPr>
        <xdr:cNvPr id="316" name="テキスト ボックス 315"/>
        <xdr:cNvSpPr txBox="1"/>
      </xdr:nvSpPr>
      <xdr:spPr>
        <a:xfrm>
          <a:off x="14401800" y="62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161290</xdr:rowOff>
    </xdr:from>
    <xdr:to>
      <xdr:col>20</xdr:col>
      <xdr:colOff>158750</xdr:colOff>
      <xdr:row>36</xdr:row>
      <xdr:rowOff>5080</xdr:rowOff>
    </xdr:to>
    <xdr:cxnSp macro="">
      <xdr:nvCxnSpPr>
        <xdr:cNvPr id="317" name="直線コネクタ 316"/>
        <xdr:cNvCxnSpPr/>
      </xdr:nvCxnSpPr>
      <xdr:spPr>
        <a:xfrm flipV="1">
          <a:off x="13004800" y="6162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137160</xdr:rowOff>
    </xdr:from>
    <xdr:to>
      <xdr:col>20</xdr:col>
      <xdr:colOff>209550</xdr:colOff>
      <xdr:row>37</xdr:row>
      <xdr:rowOff>67310</xdr:rowOff>
    </xdr:to>
    <xdr:sp macro="" textlink="">
      <xdr:nvSpPr>
        <xdr:cNvPr id="318" name="フローチャート : 判断 317"/>
        <xdr:cNvSpPr/>
      </xdr:nvSpPr>
      <xdr:spPr>
        <a:xfrm>
          <a:off x="13843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52087</xdr:rowOff>
    </xdr:from>
    <xdr:ext cx="762000" cy="259045"/>
    <xdr:sp macro="" textlink="">
      <xdr:nvSpPr>
        <xdr:cNvPr id="319" name="テキスト ボックス 318"/>
        <xdr:cNvSpPr txBox="1"/>
      </xdr:nvSpPr>
      <xdr:spPr>
        <a:xfrm>
          <a:off x="13512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7620</xdr:rowOff>
    </xdr:from>
    <xdr:to>
      <xdr:col>19</xdr:col>
      <xdr:colOff>6350</xdr:colOff>
      <xdr:row>36</xdr:row>
      <xdr:rowOff>109220</xdr:rowOff>
    </xdr:to>
    <xdr:sp macro="" textlink="">
      <xdr:nvSpPr>
        <xdr:cNvPr id="320" name="フローチャート : 判断 319"/>
        <xdr:cNvSpPr/>
      </xdr:nvSpPr>
      <xdr:spPr>
        <a:xfrm>
          <a:off x="12954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93997</xdr:rowOff>
    </xdr:from>
    <xdr:ext cx="762000" cy="259045"/>
    <xdr:sp macro="" textlink="">
      <xdr:nvSpPr>
        <xdr:cNvPr id="321" name="テキスト ボックス 320"/>
        <xdr:cNvSpPr txBox="1"/>
      </xdr:nvSpPr>
      <xdr:spPr>
        <a:xfrm>
          <a:off x="12623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35</xdr:row>
      <xdr:rowOff>80010</xdr:rowOff>
    </xdr:from>
    <xdr:to>
      <xdr:col>24</xdr:col>
      <xdr:colOff>82550</xdr:colOff>
      <xdr:row>36</xdr:row>
      <xdr:rowOff>10160</xdr:rowOff>
    </xdr:to>
    <xdr:sp macro="" textlink="">
      <xdr:nvSpPr>
        <xdr:cNvPr id="327" name="円/楕円 326"/>
        <xdr:cNvSpPr/>
      </xdr:nvSpPr>
      <xdr:spPr>
        <a:xfrm>
          <a:off x="164592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96537</xdr:rowOff>
    </xdr:from>
    <xdr:ext cx="762000" cy="259045"/>
    <xdr:sp macro="" textlink="">
      <xdr:nvSpPr>
        <xdr:cNvPr id="328" name="補助費等該当値テキスト"/>
        <xdr:cNvSpPr txBox="1"/>
      </xdr:nvSpPr>
      <xdr:spPr>
        <a:xfrm>
          <a:off x="165989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11.3</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9" name="円/楕円 328"/>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30" name="テキスト ボックス 329"/>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125730</xdr:rowOff>
    </xdr:from>
    <xdr:to>
      <xdr:col>21</xdr:col>
      <xdr:colOff>412750</xdr:colOff>
      <xdr:row>36</xdr:row>
      <xdr:rowOff>55880</xdr:rowOff>
    </xdr:to>
    <xdr:sp macro="" textlink="">
      <xdr:nvSpPr>
        <xdr:cNvPr id="331" name="円/楕円 330"/>
        <xdr:cNvSpPr/>
      </xdr:nvSpPr>
      <xdr:spPr>
        <a:xfrm>
          <a:off x="14732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66057</xdr:rowOff>
    </xdr:from>
    <xdr:ext cx="762000" cy="259045"/>
    <xdr:sp macro="" textlink="">
      <xdr:nvSpPr>
        <xdr:cNvPr id="332" name="テキスト ボックス 331"/>
        <xdr:cNvSpPr txBox="1"/>
      </xdr:nvSpPr>
      <xdr:spPr>
        <a:xfrm>
          <a:off x="14401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110490</xdr:rowOff>
    </xdr:from>
    <xdr:to>
      <xdr:col>20</xdr:col>
      <xdr:colOff>209550</xdr:colOff>
      <xdr:row>36</xdr:row>
      <xdr:rowOff>40640</xdr:rowOff>
    </xdr:to>
    <xdr:sp macro="" textlink="">
      <xdr:nvSpPr>
        <xdr:cNvPr id="333" name="円/楕円 332"/>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50817</xdr:rowOff>
    </xdr:from>
    <xdr:ext cx="762000" cy="259045"/>
    <xdr:sp macro="" textlink="">
      <xdr:nvSpPr>
        <xdr:cNvPr id="334" name="テキスト ボックス 333"/>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125730</xdr:rowOff>
    </xdr:from>
    <xdr:to>
      <xdr:col>19</xdr:col>
      <xdr:colOff>6350</xdr:colOff>
      <xdr:row>36</xdr:row>
      <xdr:rowOff>55880</xdr:rowOff>
    </xdr:to>
    <xdr:sp macro="" textlink="">
      <xdr:nvSpPr>
        <xdr:cNvPr id="335" name="円/楕円 334"/>
        <xdr:cNvSpPr/>
      </xdr:nvSpPr>
      <xdr:spPr>
        <a:xfrm>
          <a:off x="129540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66057</xdr:rowOff>
    </xdr:from>
    <xdr:ext cx="762000" cy="259045"/>
    <xdr:sp macro="" textlink="">
      <xdr:nvSpPr>
        <xdr:cNvPr id="336" name="テキスト ボックス 335"/>
        <xdr:cNvSpPr txBox="1"/>
      </xdr:nvSpPr>
      <xdr:spPr>
        <a:xfrm>
          <a:off x="12623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起債借入の抑制を図ってはいるが、経常的な公共事業等債や臨時財政対策債などの償還が毎年度増加しているので、類似団体平均を少し上回る状況となっている。</a:t>
          </a:r>
          <a:endParaRPr kumimoji="1" lang="en-US" altLang="ja-JP" sz="1300">
            <a:latin typeface="ＭＳ Ｐゴシック"/>
          </a:endParaRPr>
        </a:p>
        <a:p>
          <a:r>
            <a:rPr kumimoji="1" lang="ja-JP" altLang="en-US" sz="1300">
              <a:latin typeface="ＭＳ Ｐゴシック"/>
            </a:rPr>
            <a:t>　今後中学校の建設等の大規模事業が控えているため、しばらく増加が見込まれているが、その他の投資的事業の見直しを早期に行い、起債抑制を図りたい。</a:t>
          </a: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58420</xdr:rowOff>
    </xdr:from>
    <xdr:to>
      <xdr:col>7</xdr:col>
      <xdr:colOff>15875</xdr:colOff>
      <xdr:row>80</xdr:row>
      <xdr:rowOff>66039</xdr:rowOff>
    </xdr:to>
    <xdr:cxnSp macro="">
      <xdr:nvCxnSpPr>
        <xdr:cNvPr id="364" name="直線コネクタ 363"/>
        <xdr:cNvCxnSpPr/>
      </xdr:nvCxnSpPr>
      <xdr:spPr>
        <a:xfrm flipV="1">
          <a:off x="4826000" y="1240282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38116</xdr:rowOff>
    </xdr:from>
    <xdr:ext cx="762000" cy="259045"/>
    <xdr:sp macro="" textlink="">
      <xdr:nvSpPr>
        <xdr:cNvPr id="365" name="公債費最小値テキスト"/>
        <xdr:cNvSpPr txBox="1"/>
      </xdr:nvSpPr>
      <xdr:spPr>
        <a:xfrm>
          <a:off x="4914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21.7</a:t>
          </a:r>
          <a:endParaRPr kumimoji="1" lang="ja-JP" altLang="en-US" sz="1000" b="1">
            <a:latin typeface="ＭＳ Ｐゴシック"/>
          </a:endParaRPr>
        </a:p>
      </xdr:txBody>
    </xdr:sp>
    <xdr:clientData/>
  </xdr:oneCellAnchor>
  <xdr:twoCellAnchor>
    <xdr:from>
      <xdr:col>6</xdr:col>
      <xdr:colOff>612775</xdr:colOff>
      <xdr:row>80</xdr:row>
      <xdr:rowOff>66039</xdr:rowOff>
    </xdr:from>
    <xdr:to>
      <xdr:col>7</xdr:col>
      <xdr:colOff>104775</xdr:colOff>
      <xdr:row>80</xdr:row>
      <xdr:rowOff>66039</xdr:rowOff>
    </xdr:to>
    <xdr:cxnSp macro="">
      <xdr:nvCxnSpPr>
        <xdr:cNvPr id="366" name="直線コネクタ 365"/>
        <xdr:cNvCxnSpPr/>
      </xdr:nvCxnSpPr>
      <xdr:spPr>
        <a:xfrm>
          <a:off x="4737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144797</xdr:rowOff>
    </xdr:from>
    <xdr:ext cx="762000" cy="259045"/>
    <xdr:sp macro="" textlink="">
      <xdr:nvSpPr>
        <xdr:cNvPr id="367" name="公債費最大値テキスト"/>
        <xdr:cNvSpPr txBox="1"/>
      </xdr:nvSpPr>
      <xdr:spPr>
        <a:xfrm>
          <a:off x="4914900" y="1214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a:t>
          </a:r>
          <a:endParaRPr kumimoji="1" lang="ja-JP" altLang="en-US" sz="1000" b="1">
            <a:latin typeface="ＭＳ Ｐゴシック"/>
          </a:endParaRPr>
        </a:p>
      </xdr:txBody>
    </xdr:sp>
    <xdr:clientData/>
  </xdr:oneCellAnchor>
  <xdr:twoCellAnchor>
    <xdr:from>
      <xdr:col>6</xdr:col>
      <xdr:colOff>612775</xdr:colOff>
      <xdr:row>72</xdr:row>
      <xdr:rowOff>58420</xdr:rowOff>
    </xdr:from>
    <xdr:to>
      <xdr:col>7</xdr:col>
      <xdr:colOff>104775</xdr:colOff>
      <xdr:row>72</xdr:row>
      <xdr:rowOff>58420</xdr:rowOff>
    </xdr:to>
    <xdr:cxnSp macro="">
      <xdr:nvCxnSpPr>
        <xdr:cNvPr id="368" name="直線コネクタ 367"/>
        <xdr:cNvCxnSpPr/>
      </xdr:nvCxnSpPr>
      <xdr:spPr>
        <a:xfrm>
          <a:off x="4737100" y="1240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157480</xdr:rowOff>
    </xdr:from>
    <xdr:to>
      <xdr:col>7</xdr:col>
      <xdr:colOff>15875</xdr:colOff>
      <xdr:row>77</xdr:row>
      <xdr:rowOff>39370</xdr:rowOff>
    </xdr:to>
    <xdr:cxnSp macro="">
      <xdr:nvCxnSpPr>
        <xdr:cNvPr id="369" name="直線コネクタ 368"/>
        <xdr:cNvCxnSpPr/>
      </xdr:nvCxnSpPr>
      <xdr:spPr>
        <a:xfrm flipV="1">
          <a:off x="3987800" y="1318768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69867</xdr:rowOff>
    </xdr:from>
    <xdr:ext cx="762000" cy="259045"/>
    <xdr:sp macro="" textlink="">
      <xdr:nvSpPr>
        <xdr:cNvPr id="370" name="公債費平均値テキスト"/>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53339</xdr:rowOff>
    </xdr:from>
    <xdr:to>
      <xdr:col>7</xdr:col>
      <xdr:colOff>66675</xdr:colOff>
      <xdr:row>76</xdr:row>
      <xdr:rowOff>154939</xdr:rowOff>
    </xdr:to>
    <xdr:sp macro="" textlink="">
      <xdr:nvSpPr>
        <xdr:cNvPr id="371" name="フローチャート : 判断 370"/>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142239</xdr:rowOff>
    </xdr:from>
    <xdr:to>
      <xdr:col>5</xdr:col>
      <xdr:colOff>549275</xdr:colOff>
      <xdr:row>77</xdr:row>
      <xdr:rowOff>39370</xdr:rowOff>
    </xdr:to>
    <xdr:cxnSp macro="">
      <xdr:nvCxnSpPr>
        <xdr:cNvPr id="372" name="直線コネクタ 371"/>
        <xdr:cNvCxnSpPr/>
      </xdr:nvCxnSpPr>
      <xdr:spPr>
        <a:xfrm>
          <a:off x="3098800" y="13172439"/>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144780</xdr:rowOff>
    </xdr:from>
    <xdr:to>
      <xdr:col>5</xdr:col>
      <xdr:colOff>600075</xdr:colOff>
      <xdr:row>77</xdr:row>
      <xdr:rowOff>74930</xdr:rowOff>
    </xdr:to>
    <xdr:sp macro="" textlink="">
      <xdr:nvSpPr>
        <xdr:cNvPr id="373" name="フローチャート : 判断 372"/>
        <xdr:cNvSpPr/>
      </xdr:nvSpPr>
      <xdr:spPr>
        <a:xfrm>
          <a:off x="3937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85107</xdr:rowOff>
    </xdr:from>
    <xdr:ext cx="736600" cy="259045"/>
    <xdr:sp macro="" textlink="">
      <xdr:nvSpPr>
        <xdr:cNvPr id="374" name="テキスト ボックス 373"/>
        <xdr:cNvSpPr txBox="1"/>
      </xdr:nvSpPr>
      <xdr:spPr>
        <a:xfrm>
          <a:off x="3606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127000</xdr:rowOff>
    </xdr:from>
    <xdr:to>
      <xdr:col>4</xdr:col>
      <xdr:colOff>346075</xdr:colOff>
      <xdr:row>76</xdr:row>
      <xdr:rowOff>142239</xdr:rowOff>
    </xdr:to>
    <xdr:cxnSp macro="">
      <xdr:nvCxnSpPr>
        <xdr:cNvPr id="375" name="直線コネクタ 374"/>
        <xdr:cNvCxnSpPr/>
      </xdr:nvCxnSpPr>
      <xdr:spPr>
        <a:xfrm>
          <a:off x="2209800" y="131572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160020</xdr:rowOff>
    </xdr:from>
    <xdr:to>
      <xdr:col>4</xdr:col>
      <xdr:colOff>396875</xdr:colOff>
      <xdr:row>77</xdr:row>
      <xdr:rowOff>90170</xdr:rowOff>
    </xdr:to>
    <xdr:sp macro="" textlink="">
      <xdr:nvSpPr>
        <xdr:cNvPr id="376" name="フローチャート : 判断 375"/>
        <xdr:cNvSpPr/>
      </xdr:nvSpPr>
      <xdr:spPr>
        <a:xfrm>
          <a:off x="3048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74947</xdr:rowOff>
    </xdr:from>
    <xdr:ext cx="762000" cy="259045"/>
    <xdr:sp macro="" textlink="">
      <xdr:nvSpPr>
        <xdr:cNvPr id="377" name="テキスト ボックス 376"/>
        <xdr:cNvSpPr txBox="1"/>
      </xdr:nvSpPr>
      <xdr:spPr>
        <a:xfrm>
          <a:off x="2717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127000</xdr:rowOff>
    </xdr:from>
    <xdr:to>
      <xdr:col>3</xdr:col>
      <xdr:colOff>142875</xdr:colOff>
      <xdr:row>76</xdr:row>
      <xdr:rowOff>134620</xdr:rowOff>
    </xdr:to>
    <xdr:cxnSp macro="">
      <xdr:nvCxnSpPr>
        <xdr:cNvPr id="378" name="直線コネクタ 377"/>
        <xdr:cNvCxnSpPr/>
      </xdr:nvCxnSpPr>
      <xdr:spPr>
        <a:xfrm flipV="1">
          <a:off x="1320800" y="13157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11430</xdr:rowOff>
    </xdr:from>
    <xdr:to>
      <xdr:col>3</xdr:col>
      <xdr:colOff>193675</xdr:colOff>
      <xdr:row>77</xdr:row>
      <xdr:rowOff>113030</xdr:rowOff>
    </xdr:to>
    <xdr:sp macro="" textlink="">
      <xdr:nvSpPr>
        <xdr:cNvPr id="379" name="フローチャート : 判断 378"/>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97807</xdr:rowOff>
    </xdr:from>
    <xdr:ext cx="762000" cy="259045"/>
    <xdr:sp macro="" textlink="">
      <xdr:nvSpPr>
        <xdr:cNvPr id="380" name="テキスト ボックス 379"/>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49530</xdr:rowOff>
    </xdr:from>
    <xdr:to>
      <xdr:col>1</xdr:col>
      <xdr:colOff>676275</xdr:colOff>
      <xdr:row>77</xdr:row>
      <xdr:rowOff>151130</xdr:rowOff>
    </xdr:to>
    <xdr:sp macro="" textlink="">
      <xdr:nvSpPr>
        <xdr:cNvPr id="381" name="フローチャート : 判断 380"/>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135907</xdr:rowOff>
    </xdr:from>
    <xdr:ext cx="762000" cy="259045"/>
    <xdr:sp macro="" textlink="">
      <xdr:nvSpPr>
        <xdr:cNvPr id="382" name="テキスト ボックス 381"/>
        <xdr:cNvSpPr txBox="1"/>
      </xdr:nvSpPr>
      <xdr:spPr>
        <a:xfrm>
          <a:off x="939800" y="1333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106680</xdr:rowOff>
    </xdr:from>
    <xdr:to>
      <xdr:col>7</xdr:col>
      <xdr:colOff>66675</xdr:colOff>
      <xdr:row>77</xdr:row>
      <xdr:rowOff>36830</xdr:rowOff>
    </xdr:to>
    <xdr:sp macro="" textlink="">
      <xdr:nvSpPr>
        <xdr:cNvPr id="388" name="円/楕円 387"/>
        <xdr:cNvSpPr/>
      </xdr:nvSpPr>
      <xdr:spPr>
        <a:xfrm>
          <a:off x="47752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78757</xdr:rowOff>
    </xdr:from>
    <xdr:ext cx="762000" cy="259045"/>
    <xdr:sp macro="" textlink="">
      <xdr:nvSpPr>
        <xdr:cNvPr id="389" name="公債費該当値テキスト"/>
        <xdr:cNvSpPr txBox="1"/>
      </xdr:nvSpPr>
      <xdr:spPr>
        <a:xfrm>
          <a:off x="49149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160020</xdr:rowOff>
    </xdr:from>
    <xdr:to>
      <xdr:col>5</xdr:col>
      <xdr:colOff>600075</xdr:colOff>
      <xdr:row>77</xdr:row>
      <xdr:rowOff>90170</xdr:rowOff>
    </xdr:to>
    <xdr:sp macro="" textlink="">
      <xdr:nvSpPr>
        <xdr:cNvPr id="390" name="円/楕円 389"/>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74947</xdr:rowOff>
    </xdr:from>
    <xdr:ext cx="736600" cy="259045"/>
    <xdr:sp macro="" textlink="">
      <xdr:nvSpPr>
        <xdr:cNvPr id="391" name="テキスト ボックス 390"/>
        <xdr:cNvSpPr txBox="1"/>
      </xdr:nvSpPr>
      <xdr:spPr>
        <a:xfrm>
          <a:off x="3606800" y="13276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91439</xdr:rowOff>
    </xdr:from>
    <xdr:to>
      <xdr:col>4</xdr:col>
      <xdr:colOff>396875</xdr:colOff>
      <xdr:row>77</xdr:row>
      <xdr:rowOff>21589</xdr:rowOff>
    </xdr:to>
    <xdr:sp macro="" textlink="">
      <xdr:nvSpPr>
        <xdr:cNvPr id="392" name="円/楕円 391"/>
        <xdr:cNvSpPr/>
      </xdr:nvSpPr>
      <xdr:spPr>
        <a:xfrm>
          <a:off x="3048000" y="1312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31767</xdr:rowOff>
    </xdr:from>
    <xdr:ext cx="762000" cy="259045"/>
    <xdr:sp macro="" textlink="">
      <xdr:nvSpPr>
        <xdr:cNvPr id="393" name="テキスト ボックス 392"/>
        <xdr:cNvSpPr txBox="1"/>
      </xdr:nvSpPr>
      <xdr:spPr>
        <a:xfrm>
          <a:off x="2717800" y="1289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76200</xdr:rowOff>
    </xdr:from>
    <xdr:to>
      <xdr:col>3</xdr:col>
      <xdr:colOff>193675</xdr:colOff>
      <xdr:row>77</xdr:row>
      <xdr:rowOff>6350</xdr:rowOff>
    </xdr:to>
    <xdr:sp macro="" textlink="">
      <xdr:nvSpPr>
        <xdr:cNvPr id="394" name="円/楕円 393"/>
        <xdr:cNvSpPr/>
      </xdr:nvSpPr>
      <xdr:spPr>
        <a:xfrm>
          <a:off x="2159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16527</xdr:rowOff>
    </xdr:from>
    <xdr:ext cx="762000" cy="259045"/>
    <xdr:sp macro="" textlink="">
      <xdr:nvSpPr>
        <xdr:cNvPr id="395" name="テキスト ボックス 394"/>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83820</xdr:rowOff>
    </xdr:from>
    <xdr:to>
      <xdr:col>1</xdr:col>
      <xdr:colOff>676275</xdr:colOff>
      <xdr:row>77</xdr:row>
      <xdr:rowOff>13970</xdr:rowOff>
    </xdr:to>
    <xdr:sp macro="" textlink="">
      <xdr:nvSpPr>
        <xdr:cNvPr id="396" name="円/楕円 395"/>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24147</xdr:rowOff>
    </xdr:from>
    <xdr:ext cx="762000" cy="259045"/>
    <xdr:sp macro="" textlink="">
      <xdr:nvSpPr>
        <xdr:cNvPr id="397" name="テキスト ボックス 396"/>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73.9</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昨年と比較すると１．８％増となり、年々増加傾向にある。今回、類似団体平均を上回り、今後もより必要経費を精査し、可能な限りの抑制に努めたい。</a:t>
          </a: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12" name="直線コネクタ 411"/>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3" name="テキスト ボックス 412"/>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4" name="直線コネクタ 413"/>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5" name="テキスト ボックス 414"/>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6" name="直線コネクタ 415"/>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7" name="テキスト ボックス 416"/>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8" name="直線コネクタ 417"/>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9" name="テキスト ボックス 418"/>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0" name="直線コネクタ 419"/>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1" name="テキスト ボックス 420"/>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2"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140716</xdr:rowOff>
    </xdr:from>
    <xdr:to>
      <xdr:col>24</xdr:col>
      <xdr:colOff>31750</xdr:colOff>
      <xdr:row>80</xdr:row>
      <xdr:rowOff>12700</xdr:rowOff>
    </xdr:to>
    <xdr:cxnSp macro="">
      <xdr:nvCxnSpPr>
        <xdr:cNvPr id="423" name="直線コネクタ 422"/>
        <xdr:cNvCxnSpPr/>
      </xdr:nvCxnSpPr>
      <xdr:spPr>
        <a:xfrm flipV="1">
          <a:off x="16510000" y="12485116"/>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156227</xdr:rowOff>
    </xdr:from>
    <xdr:ext cx="762000" cy="259045"/>
    <xdr:sp macro="" textlink="">
      <xdr:nvSpPr>
        <xdr:cNvPr id="424" name="公債費以外最小値テキスト"/>
        <xdr:cNvSpPr txBox="1"/>
      </xdr:nvSpPr>
      <xdr:spPr>
        <a:xfrm>
          <a:off x="16598900" y="1370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85.0</a:t>
          </a:r>
          <a:endParaRPr kumimoji="1" lang="ja-JP" altLang="en-US" sz="1000" b="1">
            <a:latin typeface="ＭＳ Ｐゴシック"/>
          </a:endParaRPr>
        </a:p>
      </xdr:txBody>
    </xdr:sp>
    <xdr:clientData/>
  </xdr:oneCellAnchor>
  <xdr:twoCellAnchor>
    <xdr:from>
      <xdr:col>23</xdr:col>
      <xdr:colOff>628650</xdr:colOff>
      <xdr:row>80</xdr:row>
      <xdr:rowOff>12700</xdr:rowOff>
    </xdr:from>
    <xdr:to>
      <xdr:col>24</xdr:col>
      <xdr:colOff>120650</xdr:colOff>
      <xdr:row>80</xdr:row>
      <xdr:rowOff>12700</xdr:rowOff>
    </xdr:to>
    <xdr:cxnSp macro="">
      <xdr:nvCxnSpPr>
        <xdr:cNvPr id="425" name="直線コネクタ 424"/>
        <xdr:cNvCxnSpPr/>
      </xdr:nvCxnSpPr>
      <xdr:spPr>
        <a:xfrm>
          <a:off x="16421100" y="13728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55643</xdr:rowOff>
    </xdr:from>
    <xdr:ext cx="762000" cy="259045"/>
    <xdr:sp macro="" textlink="">
      <xdr:nvSpPr>
        <xdr:cNvPr id="426" name="公債費以外最大値テキスト"/>
        <xdr:cNvSpPr txBox="1"/>
      </xdr:nvSpPr>
      <xdr:spPr>
        <a:xfrm>
          <a:off x="16598900" y="1222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57.8</a:t>
          </a:r>
          <a:endParaRPr kumimoji="1" lang="ja-JP" altLang="en-US" sz="1000" b="1">
            <a:latin typeface="ＭＳ Ｐゴシック"/>
          </a:endParaRPr>
        </a:p>
      </xdr:txBody>
    </xdr:sp>
    <xdr:clientData/>
  </xdr:oneCellAnchor>
  <xdr:twoCellAnchor>
    <xdr:from>
      <xdr:col>23</xdr:col>
      <xdr:colOff>628650</xdr:colOff>
      <xdr:row>72</xdr:row>
      <xdr:rowOff>140716</xdr:rowOff>
    </xdr:from>
    <xdr:to>
      <xdr:col>24</xdr:col>
      <xdr:colOff>120650</xdr:colOff>
      <xdr:row>72</xdr:row>
      <xdr:rowOff>140716</xdr:rowOff>
    </xdr:to>
    <xdr:cxnSp macro="">
      <xdr:nvCxnSpPr>
        <xdr:cNvPr id="427" name="直線コネクタ 426"/>
        <xdr:cNvCxnSpPr/>
      </xdr:nvCxnSpPr>
      <xdr:spPr>
        <a:xfrm>
          <a:off x="16421100" y="12485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26415</xdr:rowOff>
    </xdr:from>
    <xdr:to>
      <xdr:col>24</xdr:col>
      <xdr:colOff>31750</xdr:colOff>
      <xdr:row>76</xdr:row>
      <xdr:rowOff>108713</xdr:rowOff>
    </xdr:to>
    <xdr:cxnSp macro="">
      <xdr:nvCxnSpPr>
        <xdr:cNvPr id="428" name="直線コネクタ 427"/>
        <xdr:cNvCxnSpPr/>
      </xdr:nvCxnSpPr>
      <xdr:spPr>
        <a:xfrm>
          <a:off x="15671800" y="13056615"/>
          <a:ext cx="8382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47007</xdr:rowOff>
    </xdr:from>
    <xdr:ext cx="762000" cy="259045"/>
    <xdr:sp macro="" textlink="">
      <xdr:nvSpPr>
        <xdr:cNvPr id="429" name="公債費以外平均値テキスト"/>
        <xdr:cNvSpPr txBox="1"/>
      </xdr:nvSpPr>
      <xdr:spPr>
        <a:xfrm>
          <a:off x="16598900" y="12905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30480</xdr:rowOff>
    </xdr:from>
    <xdr:to>
      <xdr:col>24</xdr:col>
      <xdr:colOff>82550</xdr:colOff>
      <xdr:row>76</xdr:row>
      <xdr:rowOff>132080</xdr:rowOff>
    </xdr:to>
    <xdr:sp macro="" textlink="">
      <xdr:nvSpPr>
        <xdr:cNvPr id="430" name="フローチャート : 判断 429"/>
        <xdr:cNvSpPr/>
      </xdr:nvSpPr>
      <xdr:spPr>
        <a:xfrm>
          <a:off x="164592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110998</xdr:rowOff>
    </xdr:from>
    <xdr:to>
      <xdr:col>22</xdr:col>
      <xdr:colOff>565150</xdr:colOff>
      <xdr:row>76</xdr:row>
      <xdr:rowOff>26415</xdr:rowOff>
    </xdr:to>
    <xdr:cxnSp macro="">
      <xdr:nvCxnSpPr>
        <xdr:cNvPr id="431" name="直線コネクタ 430"/>
        <xdr:cNvCxnSpPr/>
      </xdr:nvCxnSpPr>
      <xdr:spPr>
        <a:xfrm>
          <a:off x="14782800" y="12969748"/>
          <a:ext cx="8890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32" name="フローチャート : 判断 431"/>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59707</xdr:rowOff>
    </xdr:from>
    <xdr:ext cx="736600" cy="259045"/>
    <xdr:sp macro="" textlink="">
      <xdr:nvSpPr>
        <xdr:cNvPr id="433" name="テキスト ボックス 432"/>
        <xdr:cNvSpPr txBox="1"/>
      </xdr:nvSpPr>
      <xdr:spPr>
        <a:xfrm>
          <a:off x="15290800" y="13261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20</xdr:col>
      <xdr:colOff>158750</xdr:colOff>
      <xdr:row>75</xdr:row>
      <xdr:rowOff>110998</xdr:rowOff>
    </xdr:from>
    <xdr:to>
      <xdr:col>21</xdr:col>
      <xdr:colOff>361950</xdr:colOff>
      <xdr:row>75</xdr:row>
      <xdr:rowOff>143002</xdr:rowOff>
    </xdr:to>
    <xdr:cxnSp macro="">
      <xdr:nvCxnSpPr>
        <xdr:cNvPr id="434" name="直線コネクタ 433"/>
        <xdr:cNvCxnSpPr/>
      </xdr:nvCxnSpPr>
      <xdr:spPr>
        <a:xfrm flipV="1">
          <a:off x="13893800" y="129697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80772</xdr:rowOff>
    </xdr:from>
    <xdr:to>
      <xdr:col>21</xdr:col>
      <xdr:colOff>412750</xdr:colOff>
      <xdr:row>77</xdr:row>
      <xdr:rowOff>10922</xdr:rowOff>
    </xdr:to>
    <xdr:sp macro="" textlink="">
      <xdr:nvSpPr>
        <xdr:cNvPr id="435" name="フローチャート : 判断 434"/>
        <xdr:cNvSpPr/>
      </xdr:nvSpPr>
      <xdr:spPr>
        <a:xfrm>
          <a:off x="14732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167149</xdr:rowOff>
    </xdr:from>
    <xdr:ext cx="762000" cy="259045"/>
    <xdr:sp macro="" textlink="">
      <xdr:nvSpPr>
        <xdr:cNvPr id="436" name="テキスト ボックス 435"/>
        <xdr:cNvSpPr txBox="1"/>
      </xdr:nvSpPr>
      <xdr:spPr>
        <a:xfrm>
          <a:off x="14401800" y="131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641350</xdr:colOff>
      <xdr:row>75</xdr:row>
      <xdr:rowOff>60706</xdr:rowOff>
    </xdr:from>
    <xdr:to>
      <xdr:col>20</xdr:col>
      <xdr:colOff>158750</xdr:colOff>
      <xdr:row>75</xdr:row>
      <xdr:rowOff>143002</xdr:rowOff>
    </xdr:to>
    <xdr:cxnSp macro="">
      <xdr:nvCxnSpPr>
        <xdr:cNvPr id="437" name="直線コネクタ 436"/>
        <xdr:cNvCxnSpPr/>
      </xdr:nvCxnSpPr>
      <xdr:spPr>
        <a:xfrm>
          <a:off x="13004800" y="129194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30480</xdr:rowOff>
    </xdr:from>
    <xdr:to>
      <xdr:col>20</xdr:col>
      <xdr:colOff>209550</xdr:colOff>
      <xdr:row>76</xdr:row>
      <xdr:rowOff>132080</xdr:rowOff>
    </xdr:to>
    <xdr:sp macro="" textlink="">
      <xdr:nvSpPr>
        <xdr:cNvPr id="438" name="フローチャート : 判断 437"/>
        <xdr:cNvSpPr/>
      </xdr:nvSpPr>
      <xdr:spPr>
        <a:xfrm>
          <a:off x="13843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116857</xdr:rowOff>
    </xdr:from>
    <xdr:ext cx="762000" cy="259045"/>
    <xdr:sp macro="" textlink="">
      <xdr:nvSpPr>
        <xdr:cNvPr id="439" name="テキスト ボックス 438"/>
        <xdr:cNvSpPr txBox="1"/>
      </xdr:nvSpPr>
      <xdr:spPr>
        <a:xfrm>
          <a:off x="13512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30480</xdr:rowOff>
    </xdr:from>
    <xdr:to>
      <xdr:col>19</xdr:col>
      <xdr:colOff>6350</xdr:colOff>
      <xdr:row>76</xdr:row>
      <xdr:rowOff>132080</xdr:rowOff>
    </xdr:to>
    <xdr:sp macro="" textlink="">
      <xdr:nvSpPr>
        <xdr:cNvPr id="440" name="フローチャート : 判断 439"/>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116857</xdr:rowOff>
    </xdr:from>
    <xdr:ext cx="762000" cy="259045"/>
    <xdr:sp macro="" textlink="">
      <xdr:nvSpPr>
        <xdr:cNvPr id="441" name="テキスト ボックス 440"/>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2" name="テキスト ボックス 441"/>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3" name="テキスト ボックス 442"/>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4" name="テキスト ボックス 443"/>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5" name="テキスト ボックス 444"/>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6" name="テキスト ボックス 445"/>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76</xdr:row>
      <xdr:rowOff>57913</xdr:rowOff>
    </xdr:from>
    <xdr:to>
      <xdr:col>24</xdr:col>
      <xdr:colOff>82550</xdr:colOff>
      <xdr:row>76</xdr:row>
      <xdr:rowOff>159513</xdr:rowOff>
    </xdr:to>
    <xdr:sp macro="" textlink="">
      <xdr:nvSpPr>
        <xdr:cNvPr id="447" name="円/楕円 446"/>
        <xdr:cNvSpPr/>
      </xdr:nvSpPr>
      <xdr:spPr>
        <a:xfrm>
          <a:off x="164592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29990</xdr:rowOff>
    </xdr:from>
    <xdr:ext cx="762000" cy="259045"/>
    <xdr:sp macro="" textlink="">
      <xdr:nvSpPr>
        <xdr:cNvPr id="448" name="公債費以外該当値テキスト"/>
        <xdr:cNvSpPr txBox="1"/>
      </xdr:nvSpPr>
      <xdr:spPr>
        <a:xfrm>
          <a:off x="16598900" y="13060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72.1</a:t>
          </a:r>
          <a:endParaRPr kumimoji="1" lang="ja-JP" altLang="en-US" sz="1000" b="1">
            <a:solidFill>
              <a:srgbClr val="FF0000"/>
            </a:solidFill>
            <a:latin typeface="ＭＳ Ｐゴシック"/>
          </a:endParaRPr>
        </a:p>
      </xdr:txBody>
    </xdr:sp>
    <xdr:clientData/>
  </xdr:oneCellAnchor>
  <xdr:twoCellAnchor>
    <xdr:from>
      <xdr:col>22</xdr:col>
      <xdr:colOff>514350</xdr:colOff>
      <xdr:row>75</xdr:row>
      <xdr:rowOff>147065</xdr:rowOff>
    </xdr:from>
    <xdr:to>
      <xdr:col>22</xdr:col>
      <xdr:colOff>615950</xdr:colOff>
      <xdr:row>76</xdr:row>
      <xdr:rowOff>77215</xdr:rowOff>
    </xdr:to>
    <xdr:sp macro="" textlink="">
      <xdr:nvSpPr>
        <xdr:cNvPr id="449" name="円/楕円 448"/>
        <xdr:cNvSpPr/>
      </xdr:nvSpPr>
      <xdr:spPr>
        <a:xfrm>
          <a:off x="15621000" y="130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87393</xdr:rowOff>
    </xdr:from>
    <xdr:ext cx="736600" cy="259045"/>
    <xdr:sp macro="" textlink="">
      <xdr:nvSpPr>
        <xdr:cNvPr id="450" name="テキスト ボックス 449"/>
        <xdr:cNvSpPr txBox="1"/>
      </xdr:nvSpPr>
      <xdr:spPr>
        <a:xfrm>
          <a:off x="15290800" y="12774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70.3</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60198</xdr:rowOff>
    </xdr:from>
    <xdr:to>
      <xdr:col>21</xdr:col>
      <xdr:colOff>412750</xdr:colOff>
      <xdr:row>75</xdr:row>
      <xdr:rowOff>161798</xdr:rowOff>
    </xdr:to>
    <xdr:sp macro="" textlink="">
      <xdr:nvSpPr>
        <xdr:cNvPr id="451" name="円/楕円 450"/>
        <xdr:cNvSpPr/>
      </xdr:nvSpPr>
      <xdr:spPr>
        <a:xfrm>
          <a:off x="14732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525</xdr:rowOff>
    </xdr:from>
    <xdr:ext cx="762000" cy="259045"/>
    <xdr:sp macro="" textlink="">
      <xdr:nvSpPr>
        <xdr:cNvPr id="452" name="テキスト ボックス 451"/>
        <xdr:cNvSpPr txBox="1"/>
      </xdr:nvSpPr>
      <xdr:spPr>
        <a:xfrm>
          <a:off x="14401800" y="12687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68.4</a:t>
          </a:r>
          <a:endParaRPr kumimoji="1" lang="ja-JP" altLang="en-US" sz="1000" b="1">
            <a:solidFill>
              <a:srgbClr val="FF0000"/>
            </a:solidFill>
            <a:latin typeface="ＭＳ Ｐゴシック"/>
          </a:endParaRPr>
        </a:p>
      </xdr:txBody>
    </xdr:sp>
    <xdr:clientData/>
  </xdr:oneCellAnchor>
  <xdr:twoCellAnchor>
    <xdr:from>
      <xdr:col>20</xdr:col>
      <xdr:colOff>107950</xdr:colOff>
      <xdr:row>75</xdr:row>
      <xdr:rowOff>92202</xdr:rowOff>
    </xdr:from>
    <xdr:to>
      <xdr:col>20</xdr:col>
      <xdr:colOff>209550</xdr:colOff>
      <xdr:row>76</xdr:row>
      <xdr:rowOff>22352</xdr:rowOff>
    </xdr:to>
    <xdr:sp macro="" textlink="">
      <xdr:nvSpPr>
        <xdr:cNvPr id="453" name="円/楕円 452"/>
        <xdr:cNvSpPr/>
      </xdr:nvSpPr>
      <xdr:spPr>
        <a:xfrm>
          <a:off x="13843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32529</xdr:rowOff>
    </xdr:from>
    <xdr:ext cx="762000" cy="259045"/>
    <xdr:sp macro="" textlink="">
      <xdr:nvSpPr>
        <xdr:cNvPr id="454" name="テキスト ボックス 453"/>
        <xdr:cNvSpPr txBox="1"/>
      </xdr:nvSpPr>
      <xdr:spPr>
        <a:xfrm>
          <a:off x="13512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18</xdr:col>
      <xdr:colOff>590550</xdr:colOff>
      <xdr:row>75</xdr:row>
      <xdr:rowOff>9906</xdr:rowOff>
    </xdr:from>
    <xdr:to>
      <xdr:col>19</xdr:col>
      <xdr:colOff>6350</xdr:colOff>
      <xdr:row>75</xdr:row>
      <xdr:rowOff>111506</xdr:rowOff>
    </xdr:to>
    <xdr:sp macro="" textlink="">
      <xdr:nvSpPr>
        <xdr:cNvPr id="455" name="円/楕円 454"/>
        <xdr:cNvSpPr/>
      </xdr:nvSpPr>
      <xdr:spPr>
        <a:xfrm>
          <a:off x="12954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73</xdr:row>
      <xdr:rowOff>121683</xdr:rowOff>
    </xdr:from>
    <xdr:ext cx="762000" cy="259045"/>
    <xdr:sp macro="" textlink="">
      <xdr:nvSpPr>
        <xdr:cNvPr id="456" name="テキスト ボックス 455"/>
        <xdr:cNvSpPr txBox="1"/>
      </xdr:nvSpPr>
      <xdr:spPr>
        <a:xfrm>
          <a:off x="12623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三重県明和町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89852</xdr:rowOff>
    </xdr:from>
    <xdr:to>
      <xdr:col>4</xdr:col>
      <xdr:colOff>1117600</xdr:colOff>
      <xdr:row>19</xdr:row>
      <xdr:rowOff>40932</xdr:rowOff>
    </xdr:to>
    <xdr:cxnSp macro="">
      <xdr:nvCxnSpPr>
        <xdr:cNvPr id="45" name="直線コネクタ 44"/>
        <xdr:cNvCxnSpPr/>
      </xdr:nvCxnSpPr>
      <xdr:spPr bwMode="auto">
        <a:xfrm flipV="1">
          <a:off x="5651500" y="2023427"/>
          <a:ext cx="0" cy="132268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13009</xdr:rowOff>
    </xdr:from>
    <xdr:ext cx="762000" cy="259045"/>
    <xdr:sp macro="" textlink="">
      <xdr:nvSpPr>
        <xdr:cNvPr id="46" name="人口1人当たり決算額の推移最小値テキスト130"/>
        <xdr:cNvSpPr txBox="1"/>
      </xdr:nvSpPr>
      <xdr:spPr>
        <a:xfrm>
          <a:off x="5740400" y="331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51,018</a:t>
          </a:r>
          <a:endParaRPr kumimoji="1" lang="ja-JP" altLang="en-US" sz="1000" b="1">
            <a:latin typeface="ＭＳ Ｐゴシック"/>
          </a:endParaRPr>
        </a:p>
      </xdr:txBody>
    </xdr:sp>
    <xdr:clientData/>
  </xdr:oneCellAnchor>
  <xdr:twoCellAnchor>
    <xdr:from>
      <xdr:col>4</xdr:col>
      <xdr:colOff>1028700</xdr:colOff>
      <xdr:row>19</xdr:row>
      <xdr:rowOff>40932</xdr:rowOff>
    </xdr:from>
    <xdr:to>
      <xdr:col>5</xdr:col>
      <xdr:colOff>73025</xdr:colOff>
      <xdr:row>19</xdr:row>
      <xdr:rowOff>40932</xdr:rowOff>
    </xdr:to>
    <xdr:cxnSp macro="">
      <xdr:nvCxnSpPr>
        <xdr:cNvPr id="47" name="直線コネクタ 46"/>
        <xdr:cNvCxnSpPr/>
      </xdr:nvCxnSpPr>
      <xdr:spPr bwMode="auto">
        <a:xfrm>
          <a:off x="5562600" y="33461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4779</xdr:rowOff>
    </xdr:from>
    <xdr:ext cx="762000" cy="259045"/>
    <xdr:sp macro="" textlink="">
      <xdr:nvSpPr>
        <xdr:cNvPr id="48" name="人口1人当たり決算額の推移最大値テキスト130"/>
        <xdr:cNvSpPr txBox="1"/>
      </xdr:nvSpPr>
      <xdr:spPr>
        <a:xfrm>
          <a:off x="5740400" y="176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120,450</a:t>
          </a:r>
          <a:endParaRPr kumimoji="1" lang="ja-JP" altLang="en-US" sz="1000" b="1">
            <a:latin typeface="ＭＳ Ｐゴシック"/>
          </a:endParaRPr>
        </a:p>
      </xdr:txBody>
    </xdr:sp>
    <xdr:clientData/>
  </xdr:oneCellAnchor>
  <xdr:twoCellAnchor>
    <xdr:from>
      <xdr:col>4</xdr:col>
      <xdr:colOff>1028700</xdr:colOff>
      <xdr:row>11</xdr:row>
      <xdr:rowOff>89852</xdr:rowOff>
    </xdr:from>
    <xdr:to>
      <xdr:col>5</xdr:col>
      <xdr:colOff>73025</xdr:colOff>
      <xdr:row>11</xdr:row>
      <xdr:rowOff>89852</xdr:rowOff>
    </xdr:to>
    <xdr:cxnSp macro="">
      <xdr:nvCxnSpPr>
        <xdr:cNvPr id="49" name="直線コネクタ 48"/>
        <xdr:cNvCxnSpPr/>
      </xdr:nvCxnSpPr>
      <xdr:spPr bwMode="auto">
        <a:xfrm>
          <a:off x="5562600" y="20234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16</xdr:row>
      <xdr:rowOff>3746</xdr:rowOff>
    </xdr:from>
    <xdr:to>
      <xdr:col>4</xdr:col>
      <xdr:colOff>1117600</xdr:colOff>
      <xdr:row>16</xdr:row>
      <xdr:rowOff>43161</xdr:rowOff>
    </xdr:to>
    <xdr:cxnSp macro="">
      <xdr:nvCxnSpPr>
        <xdr:cNvPr id="50" name="直線コネクタ 49"/>
        <xdr:cNvCxnSpPr/>
      </xdr:nvCxnSpPr>
      <xdr:spPr bwMode="auto">
        <a:xfrm flipV="1">
          <a:off x="5003800" y="2794571"/>
          <a:ext cx="647700" cy="39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15</xdr:row>
      <xdr:rowOff>159973</xdr:rowOff>
    </xdr:from>
    <xdr:ext cx="762000" cy="259045"/>
    <xdr:sp macro="" textlink="">
      <xdr:nvSpPr>
        <xdr:cNvPr id="51" name="人口1人当たり決算額の推移平均値テキスト130"/>
        <xdr:cNvSpPr txBox="1"/>
      </xdr:nvSpPr>
      <xdr:spPr>
        <a:xfrm>
          <a:off x="5740400" y="2779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78,014</a:t>
          </a:r>
          <a:endParaRPr kumimoji="1" lang="ja-JP" altLang="en-US" sz="1000" b="1">
            <a:solidFill>
              <a:srgbClr val="000080"/>
            </a:solidFill>
            <a:latin typeface="ＭＳ Ｐゴシック"/>
          </a:endParaRPr>
        </a:p>
      </xdr:txBody>
    </xdr:sp>
    <xdr:clientData/>
  </xdr:oneCellAnchor>
  <xdr:twoCellAnchor>
    <xdr:from>
      <xdr:col>4</xdr:col>
      <xdr:colOff>1066800</xdr:colOff>
      <xdr:row>15</xdr:row>
      <xdr:rowOff>161658</xdr:rowOff>
    </xdr:from>
    <xdr:to>
      <xdr:col>5</xdr:col>
      <xdr:colOff>34925</xdr:colOff>
      <xdr:row>16</xdr:row>
      <xdr:rowOff>91808</xdr:rowOff>
    </xdr:to>
    <xdr:sp macro="" textlink="">
      <xdr:nvSpPr>
        <xdr:cNvPr id="52" name="フローチャート : 判断 51"/>
        <xdr:cNvSpPr/>
      </xdr:nvSpPr>
      <xdr:spPr bwMode="auto">
        <a:xfrm>
          <a:off x="5600700" y="27810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16</xdr:row>
      <xdr:rowOff>43161</xdr:rowOff>
    </xdr:from>
    <xdr:to>
      <xdr:col>4</xdr:col>
      <xdr:colOff>469900</xdr:colOff>
      <xdr:row>16</xdr:row>
      <xdr:rowOff>121571</xdr:rowOff>
    </xdr:to>
    <xdr:cxnSp macro="">
      <xdr:nvCxnSpPr>
        <xdr:cNvPr id="53" name="直線コネクタ 52"/>
        <xdr:cNvCxnSpPr/>
      </xdr:nvCxnSpPr>
      <xdr:spPr bwMode="auto">
        <a:xfrm flipV="1">
          <a:off x="4305300" y="2833986"/>
          <a:ext cx="698500" cy="78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129540</xdr:rowOff>
    </xdr:from>
    <xdr:to>
      <xdr:col>4</xdr:col>
      <xdr:colOff>520700</xdr:colOff>
      <xdr:row>17</xdr:row>
      <xdr:rowOff>59690</xdr:rowOff>
    </xdr:to>
    <xdr:sp macro="" textlink="">
      <xdr:nvSpPr>
        <xdr:cNvPr id="54" name="フローチャート : 判断 53"/>
        <xdr:cNvSpPr/>
      </xdr:nvSpPr>
      <xdr:spPr bwMode="auto">
        <a:xfrm>
          <a:off x="4953000" y="29203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44467</xdr:rowOff>
    </xdr:from>
    <xdr:ext cx="736600" cy="259045"/>
    <xdr:sp macro="" textlink="">
      <xdr:nvSpPr>
        <xdr:cNvPr id="55" name="テキスト ボックス 54"/>
        <xdr:cNvSpPr txBox="1"/>
      </xdr:nvSpPr>
      <xdr:spPr>
        <a:xfrm>
          <a:off x="4622800" y="30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3</xdr:col>
      <xdr:colOff>206375</xdr:colOff>
      <xdr:row>16</xdr:row>
      <xdr:rowOff>94691</xdr:rowOff>
    </xdr:from>
    <xdr:to>
      <xdr:col>3</xdr:col>
      <xdr:colOff>904875</xdr:colOff>
      <xdr:row>16</xdr:row>
      <xdr:rowOff>121571</xdr:rowOff>
    </xdr:to>
    <xdr:cxnSp macro="">
      <xdr:nvCxnSpPr>
        <xdr:cNvPr id="56" name="直線コネクタ 55"/>
        <xdr:cNvCxnSpPr/>
      </xdr:nvCxnSpPr>
      <xdr:spPr bwMode="auto">
        <a:xfrm>
          <a:off x="3606800" y="2885516"/>
          <a:ext cx="698500" cy="268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16</xdr:row>
      <xdr:rowOff>154000</xdr:rowOff>
    </xdr:from>
    <xdr:to>
      <xdr:col>3</xdr:col>
      <xdr:colOff>955675</xdr:colOff>
      <xdr:row>17</xdr:row>
      <xdr:rowOff>84150</xdr:rowOff>
    </xdr:to>
    <xdr:sp macro="" textlink="">
      <xdr:nvSpPr>
        <xdr:cNvPr id="57" name="フローチャート : 判断 56"/>
        <xdr:cNvSpPr/>
      </xdr:nvSpPr>
      <xdr:spPr bwMode="auto">
        <a:xfrm>
          <a:off x="4254500" y="2944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68927</xdr:rowOff>
    </xdr:from>
    <xdr:ext cx="762000" cy="259045"/>
    <xdr:sp macro="" textlink="">
      <xdr:nvSpPr>
        <xdr:cNvPr id="58" name="テキスト ボックス 57"/>
        <xdr:cNvSpPr txBox="1"/>
      </xdr:nvSpPr>
      <xdr:spPr>
        <a:xfrm>
          <a:off x="3924300" y="303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62954</xdr:rowOff>
    </xdr:from>
    <xdr:to>
      <xdr:col>3</xdr:col>
      <xdr:colOff>206375</xdr:colOff>
      <xdr:row>16</xdr:row>
      <xdr:rowOff>94691</xdr:rowOff>
    </xdr:to>
    <xdr:cxnSp macro="">
      <xdr:nvCxnSpPr>
        <xdr:cNvPr id="59" name="直線コネクタ 58"/>
        <xdr:cNvCxnSpPr/>
      </xdr:nvCxnSpPr>
      <xdr:spPr bwMode="auto">
        <a:xfrm>
          <a:off x="2908300" y="2853779"/>
          <a:ext cx="698500" cy="317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15</xdr:row>
      <xdr:rowOff>167545</xdr:rowOff>
    </xdr:from>
    <xdr:to>
      <xdr:col>3</xdr:col>
      <xdr:colOff>257175</xdr:colOff>
      <xdr:row>16</xdr:row>
      <xdr:rowOff>97695</xdr:rowOff>
    </xdr:to>
    <xdr:sp macro="" textlink="">
      <xdr:nvSpPr>
        <xdr:cNvPr id="60" name="フローチャート : 判断 59"/>
        <xdr:cNvSpPr/>
      </xdr:nvSpPr>
      <xdr:spPr bwMode="auto">
        <a:xfrm>
          <a:off x="3556000" y="2786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107872</xdr:rowOff>
    </xdr:from>
    <xdr:ext cx="762000" cy="259045"/>
    <xdr:sp macro="" textlink="">
      <xdr:nvSpPr>
        <xdr:cNvPr id="61" name="テキスト ボックス 60"/>
        <xdr:cNvSpPr txBox="1"/>
      </xdr:nvSpPr>
      <xdr:spPr>
        <a:xfrm>
          <a:off x="3225800" y="255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77,705</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104527</xdr:rowOff>
    </xdr:from>
    <xdr:to>
      <xdr:col>2</xdr:col>
      <xdr:colOff>692150</xdr:colOff>
      <xdr:row>17</xdr:row>
      <xdr:rowOff>34677</xdr:rowOff>
    </xdr:to>
    <xdr:sp macro="" textlink="">
      <xdr:nvSpPr>
        <xdr:cNvPr id="62" name="フローチャート : 判断 61"/>
        <xdr:cNvSpPr/>
      </xdr:nvSpPr>
      <xdr:spPr bwMode="auto">
        <a:xfrm>
          <a:off x="2857500" y="28953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19454</xdr:rowOff>
    </xdr:from>
    <xdr:ext cx="762000" cy="259045"/>
    <xdr:sp macro="" textlink="">
      <xdr:nvSpPr>
        <xdr:cNvPr id="63" name="テキスト ボックス 62"/>
        <xdr:cNvSpPr txBox="1"/>
      </xdr:nvSpPr>
      <xdr:spPr>
        <a:xfrm>
          <a:off x="2527300" y="298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72,013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15</xdr:row>
      <xdr:rowOff>124396</xdr:rowOff>
    </xdr:from>
    <xdr:to>
      <xdr:col>5</xdr:col>
      <xdr:colOff>34925</xdr:colOff>
      <xdr:row>16</xdr:row>
      <xdr:rowOff>54546</xdr:rowOff>
    </xdr:to>
    <xdr:sp macro="" textlink="">
      <xdr:nvSpPr>
        <xdr:cNvPr id="69" name="円/楕円 68"/>
        <xdr:cNvSpPr/>
      </xdr:nvSpPr>
      <xdr:spPr bwMode="auto">
        <a:xfrm>
          <a:off x="5600700" y="2743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140923</xdr:rowOff>
    </xdr:from>
    <xdr:ext cx="762000" cy="259045"/>
    <xdr:sp macro="" textlink="">
      <xdr:nvSpPr>
        <xdr:cNvPr id="70" name="人口1人当たり決算額の推移該当値テキスト130"/>
        <xdr:cNvSpPr txBox="1"/>
      </xdr:nvSpPr>
      <xdr:spPr>
        <a:xfrm>
          <a:off x="5740400" y="258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79,970</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163811</xdr:rowOff>
    </xdr:from>
    <xdr:to>
      <xdr:col>4</xdr:col>
      <xdr:colOff>520700</xdr:colOff>
      <xdr:row>16</xdr:row>
      <xdr:rowOff>93961</xdr:rowOff>
    </xdr:to>
    <xdr:sp macro="" textlink="">
      <xdr:nvSpPr>
        <xdr:cNvPr id="71" name="円/楕円 70"/>
        <xdr:cNvSpPr/>
      </xdr:nvSpPr>
      <xdr:spPr bwMode="auto">
        <a:xfrm>
          <a:off x="4953000" y="2783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104138</xdr:rowOff>
    </xdr:from>
    <xdr:ext cx="736600" cy="259045"/>
    <xdr:sp macro="" textlink="">
      <xdr:nvSpPr>
        <xdr:cNvPr id="72" name="テキスト ボックス 71"/>
        <xdr:cNvSpPr txBox="1"/>
      </xdr:nvSpPr>
      <xdr:spPr>
        <a:xfrm>
          <a:off x="4622800" y="25520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77,901</a:t>
          </a:r>
          <a:endParaRPr kumimoji="1" lang="ja-JP" altLang="en-US" sz="1000" b="1">
            <a:solidFill>
              <a:srgbClr val="FF0000"/>
            </a:solidFill>
            <a:latin typeface="ＭＳ Ｐゴシック"/>
          </a:endParaRPr>
        </a:p>
      </xdr:txBody>
    </xdr:sp>
    <xdr:clientData/>
  </xdr:oneCellAnchor>
  <xdr:twoCellAnchor>
    <xdr:from>
      <xdr:col>3</xdr:col>
      <xdr:colOff>854075</xdr:colOff>
      <xdr:row>16</xdr:row>
      <xdr:rowOff>70771</xdr:rowOff>
    </xdr:from>
    <xdr:to>
      <xdr:col>3</xdr:col>
      <xdr:colOff>955675</xdr:colOff>
      <xdr:row>17</xdr:row>
      <xdr:rowOff>921</xdr:rowOff>
    </xdr:to>
    <xdr:sp macro="" textlink="">
      <xdr:nvSpPr>
        <xdr:cNvPr id="73" name="円/楕円 72"/>
        <xdr:cNvSpPr/>
      </xdr:nvSpPr>
      <xdr:spPr bwMode="auto">
        <a:xfrm>
          <a:off x="4254500" y="28615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11098</xdr:rowOff>
    </xdr:from>
    <xdr:ext cx="762000" cy="259045"/>
    <xdr:sp macro="" textlink="">
      <xdr:nvSpPr>
        <xdr:cNvPr id="74" name="テキスト ボックス 73"/>
        <xdr:cNvSpPr txBox="1"/>
      </xdr:nvSpPr>
      <xdr:spPr>
        <a:xfrm>
          <a:off x="3924300" y="263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73,785</a:t>
          </a:r>
          <a:endParaRPr kumimoji="1" lang="ja-JP" altLang="en-US" sz="1000" b="1">
            <a:solidFill>
              <a:srgbClr val="FF0000"/>
            </a:solidFill>
            <a:latin typeface="ＭＳ Ｐゴシック"/>
          </a:endParaRPr>
        </a:p>
      </xdr:txBody>
    </xdr:sp>
    <xdr:clientData/>
  </xdr:oneCellAnchor>
  <xdr:twoCellAnchor>
    <xdr:from>
      <xdr:col>3</xdr:col>
      <xdr:colOff>155575</xdr:colOff>
      <xdr:row>16</xdr:row>
      <xdr:rowOff>43891</xdr:rowOff>
    </xdr:from>
    <xdr:to>
      <xdr:col>3</xdr:col>
      <xdr:colOff>257175</xdr:colOff>
      <xdr:row>16</xdr:row>
      <xdr:rowOff>145491</xdr:rowOff>
    </xdr:to>
    <xdr:sp macro="" textlink="">
      <xdr:nvSpPr>
        <xdr:cNvPr id="75" name="円/楕円 74"/>
        <xdr:cNvSpPr/>
      </xdr:nvSpPr>
      <xdr:spPr bwMode="auto">
        <a:xfrm>
          <a:off x="3556000" y="2834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130268</xdr:rowOff>
    </xdr:from>
    <xdr:ext cx="762000" cy="259045"/>
    <xdr:sp macro="" textlink="">
      <xdr:nvSpPr>
        <xdr:cNvPr id="76" name="テキスト ボックス 75"/>
        <xdr:cNvSpPr txBox="1"/>
      </xdr:nvSpPr>
      <xdr:spPr>
        <a:xfrm>
          <a:off x="3225800" y="2921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75,196</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12154</xdr:rowOff>
    </xdr:from>
    <xdr:to>
      <xdr:col>2</xdr:col>
      <xdr:colOff>692150</xdr:colOff>
      <xdr:row>16</xdr:row>
      <xdr:rowOff>113754</xdr:rowOff>
    </xdr:to>
    <xdr:sp macro="" textlink="">
      <xdr:nvSpPr>
        <xdr:cNvPr id="77" name="円/楕円 76"/>
        <xdr:cNvSpPr/>
      </xdr:nvSpPr>
      <xdr:spPr bwMode="auto">
        <a:xfrm>
          <a:off x="2857500" y="28029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123931</xdr:rowOff>
    </xdr:from>
    <xdr:ext cx="762000" cy="259045"/>
    <xdr:sp macro="" textlink="">
      <xdr:nvSpPr>
        <xdr:cNvPr id="78" name="テキスト ボックス 77"/>
        <xdr:cNvSpPr txBox="1"/>
      </xdr:nvSpPr>
      <xdr:spPr>
        <a:xfrm>
          <a:off x="2527300" y="257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37</xdr:row>
      <xdr:rowOff>50800</xdr:rowOff>
    </xdr:from>
    <xdr:to>
      <xdr:col>5</xdr:col>
      <xdr:colOff>733425</xdr:colOff>
      <xdr:row>37</xdr:row>
      <xdr:rowOff>50800</xdr:rowOff>
    </xdr:to>
    <xdr:cxnSp macro="">
      <xdr:nvCxnSpPr>
        <xdr:cNvPr id="95" name="直線コネクタ 94"/>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6" name="テキスト ボックス 95"/>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7" name="直線コネクタ 96"/>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8" name="テキスト ボックス 97"/>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99" name="直線コネクタ 98"/>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0" name="テキスト ボックス 99"/>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1" name="直線コネクタ 100"/>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2" name="テキスト ボックス 101"/>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3" name="直線コネクタ 102"/>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4" name="テキスト ボックス 103"/>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5"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7804</xdr:rowOff>
    </xdr:from>
    <xdr:to>
      <xdr:col>4</xdr:col>
      <xdr:colOff>1117600</xdr:colOff>
      <xdr:row>37</xdr:row>
      <xdr:rowOff>182817</xdr:rowOff>
    </xdr:to>
    <xdr:cxnSp macro="">
      <xdr:nvCxnSpPr>
        <xdr:cNvPr id="106" name="直線コネクタ 105"/>
        <xdr:cNvCxnSpPr/>
      </xdr:nvCxnSpPr>
      <xdr:spPr bwMode="auto">
        <a:xfrm flipV="1">
          <a:off x="5651500" y="6275254"/>
          <a:ext cx="0" cy="10322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154894</xdr:rowOff>
    </xdr:from>
    <xdr:ext cx="762000" cy="259045"/>
    <xdr:sp macro="" textlink="">
      <xdr:nvSpPr>
        <xdr:cNvPr id="107" name="人口1人当たり決算額の推移最小値テキスト445"/>
        <xdr:cNvSpPr txBox="1"/>
      </xdr:nvSpPr>
      <xdr:spPr>
        <a:xfrm>
          <a:off x="5740400" y="7279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-6,930</a:t>
          </a:r>
          <a:endParaRPr kumimoji="1" lang="ja-JP" altLang="en-US" sz="1000" b="1">
            <a:latin typeface="ＭＳ Ｐゴシック"/>
          </a:endParaRPr>
        </a:p>
      </xdr:txBody>
    </xdr:sp>
    <xdr:clientData/>
  </xdr:oneCellAnchor>
  <xdr:twoCellAnchor>
    <xdr:from>
      <xdr:col>4</xdr:col>
      <xdr:colOff>1028700</xdr:colOff>
      <xdr:row>37</xdr:row>
      <xdr:rowOff>182817</xdr:rowOff>
    </xdr:from>
    <xdr:to>
      <xdr:col>5</xdr:col>
      <xdr:colOff>73025</xdr:colOff>
      <xdr:row>37</xdr:row>
      <xdr:rowOff>182817</xdr:rowOff>
    </xdr:to>
    <xdr:cxnSp macro="">
      <xdr:nvCxnSpPr>
        <xdr:cNvPr id="108" name="直線コネクタ 107"/>
        <xdr:cNvCxnSpPr/>
      </xdr:nvCxnSpPr>
      <xdr:spPr bwMode="auto">
        <a:xfrm>
          <a:off x="5562600" y="73075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94181</xdr:rowOff>
    </xdr:from>
    <xdr:ext cx="762000" cy="259045"/>
    <xdr:sp macro="" textlink="">
      <xdr:nvSpPr>
        <xdr:cNvPr id="109" name="人口1人当たり決算額の推移最大値テキスト445"/>
        <xdr:cNvSpPr txBox="1"/>
      </xdr:nvSpPr>
      <xdr:spPr>
        <a:xfrm>
          <a:off x="5740400" y="601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47,257</a:t>
          </a:r>
          <a:endParaRPr kumimoji="1" lang="ja-JP" altLang="en-US" sz="1000" b="1">
            <a:latin typeface="ＭＳ Ｐゴシック"/>
          </a:endParaRPr>
        </a:p>
      </xdr:txBody>
    </xdr:sp>
    <xdr:clientData/>
  </xdr:oneCellAnchor>
  <xdr:twoCellAnchor>
    <xdr:from>
      <xdr:col>4</xdr:col>
      <xdr:colOff>1028700</xdr:colOff>
      <xdr:row>34</xdr:row>
      <xdr:rowOff>7804</xdr:rowOff>
    </xdr:from>
    <xdr:to>
      <xdr:col>5</xdr:col>
      <xdr:colOff>73025</xdr:colOff>
      <xdr:row>34</xdr:row>
      <xdr:rowOff>7804</xdr:rowOff>
    </xdr:to>
    <xdr:cxnSp macro="">
      <xdr:nvCxnSpPr>
        <xdr:cNvPr id="110" name="直線コネクタ 109"/>
        <xdr:cNvCxnSpPr/>
      </xdr:nvCxnSpPr>
      <xdr:spPr bwMode="auto">
        <a:xfrm>
          <a:off x="5562600" y="62752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257759</xdr:rowOff>
    </xdr:from>
    <xdr:to>
      <xdr:col>4</xdr:col>
      <xdr:colOff>1117600</xdr:colOff>
      <xdr:row>35</xdr:row>
      <xdr:rowOff>274924</xdr:rowOff>
    </xdr:to>
    <xdr:cxnSp macro="">
      <xdr:nvCxnSpPr>
        <xdr:cNvPr id="111" name="直線コネクタ 110"/>
        <xdr:cNvCxnSpPr/>
      </xdr:nvCxnSpPr>
      <xdr:spPr bwMode="auto">
        <a:xfrm flipV="1">
          <a:off x="5003800" y="6868109"/>
          <a:ext cx="647700" cy="171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242536</xdr:rowOff>
    </xdr:from>
    <xdr:ext cx="762000" cy="259045"/>
    <xdr:sp macro="" textlink="">
      <xdr:nvSpPr>
        <xdr:cNvPr id="112" name="人口1人当たり決算額の推移平均値テキスト445"/>
        <xdr:cNvSpPr txBox="1"/>
      </xdr:nvSpPr>
      <xdr:spPr>
        <a:xfrm>
          <a:off x="5740400" y="68528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14,503</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238068</xdr:rowOff>
    </xdr:from>
    <xdr:to>
      <xdr:col>5</xdr:col>
      <xdr:colOff>34925</xdr:colOff>
      <xdr:row>35</xdr:row>
      <xdr:rowOff>339668</xdr:rowOff>
    </xdr:to>
    <xdr:sp macro="" textlink="">
      <xdr:nvSpPr>
        <xdr:cNvPr id="113" name="フローチャート : 判断 112"/>
        <xdr:cNvSpPr/>
      </xdr:nvSpPr>
      <xdr:spPr bwMode="auto">
        <a:xfrm>
          <a:off x="56007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270218</xdr:rowOff>
    </xdr:from>
    <xdr:to>
      <xdr:col>4</xdr:col>
      <xdr:colOff>469900</xdr:colOff>
      <xdr:row>35</xdr:row>
      <xdr:rowOff>274924</xdr:rowOff>
    </xdr:to>
    <xdr:cxnSp macro="">
      <xdr:nvCxnSpPr>
        <xdr:cNvPr id="114" name="直線コネクタ 113"/>
        <xdr:cNvCxnSpPr/>
      </xdr:nvCxnSpPr>
      <xdr:spPr bwMode="auto">
        <a:xfrm>
          <a:off x="4305300" y="6880568"/>
          <a:ext cx="698500" cy="4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262699</xdr:rowOff>
    </xdr:from>
    <xdr:to>
      <xdr:col>4</xdr:col>
      <xdr:colOff>520700</xdr:colOff>
      <xdr:row>36</xdr:row>
      <xdr:rowOff>21399</xdr:rowOff>
    </xdr:to>
    <xdr:sp macro="" textlink="">
      <xdr:nvSpPr>
        <xdr:cNvPr id="115" name="フローチャート : 判断 114"/>
        <xdr:cNvSpPr/>
      </xdr:nvSpPr>
      <xdr:spPr bwMode="auto">
        <a:xfrm>
          <a:off x="49530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6176</xdr:rowOff>
    </xdr:from>
    <xdr:ext cx="736600" cy="259045"/>
    <xdr:sp macro="" textlink="">
      <xdr:nvSpPr>
        <xdr:cNvPr id="116" name="テキスト ボックス 115"/>
        <xdr:cNvSpPr txBox="1"/>
      </xdr:nvSpPr>
      <xdr:spPr>
        <a:xfrm>
          <a:off x="4622800" y="6959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270218</xdr:rowOff>
    </xdr:from>
    <xdr:to>
      <xdr:col>3</xdr:col>
      <xdr:colOff>904875</xdr:colOff>
      <xdr:row>35</xdr:row>
      <xdr:rowOff>287134</xdr:rowOff>
    </xdr:to>
    <xdr:cxnSp macro="">
      <xdr:nvCxnSpPr>
        <xdr:cNvPr id="117" name="直線コネクタ 116"/>
        <xdr:cNvCxnSpPr/>
      </xdr:nvCxnSpPr>
      <xdr:spPr bwMode="auto">
        <a:xfrm flipV="1">
          <a:off x="3606800" y="6880568"/>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229305</xdr:rowOff>
    </xdr:from>
    <xdr:to>
      <xdr:col>3</xdr:col>
      <xdr:colOff>955675</xdr:colOff>
      <xdr:row>35</xdr:row>
      <xdr:rowOff>330905</xdr:rowOff>
    </xdr:to>
    <xdr:sp macro="" textlink="">
      <xdr:nvSpPr>
        <xdr:cNvPr id="118" name="フローチャート : 判断 117"/>
        <xdr:cNvSpPr/>
      </xdr:nvSpPr>
      <xdr:spPr bwMode="auto">
        <a:xfrm>
          <a:off x="4254500" y="6839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315682</xdr:rowOff>
    </xdr:from>
    <xdr:ext cx="762000" cy="259045"/>
    <xdr:sp macro="" textlink="">
      <xdr:nvSpPr>
        <xdr:cNvPr id="119" name="テキスト ボックス 118"/>
        <xdr:cNvSpPr txBox="1"/>
      </xdr:nvSpPr>
      <xdr:spPr>
        <a:xfrm>
          <a:off x="3924300" y="6926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281629</xdr:rowOff>
    </xdr:from>
    <xdr:to>
      <xdr:col>3</xdr:col>
      <xdr:colOff>206375</xdr:colOff>
      <xdr:row>35</xdr:row>
      <xdr:rowOff>287134</xdr:rowOff>
    </xdr:to>
    <xdr:cxnSp macro="">
      <xdr:nvCxnSpPr>
        <xdr:cNvPr id="120" name="直線コネクタ 119"/>
        <xdr:cNvCxnSpPr/>
      </xdr:nvCxnSpPr>
      <xdr:spPr bwMode="auto">
        <a:xfrm>
          <a:off x="2908300" y="6891979"/>
          <a:ext cx="698500" cy="55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146876</xdr:rowOff>
    </xdr:from>
    <xdr:to>
      <xdr:col>3</xdr:col>
      <xdr:colOff>257175</xdr:colOff>
      <xdr:row>35</xdr:row>
      <xdr:rowOff>248476</xdr:rowOff>
    </xdr:to>
    <xdr:sp macro="" textlink="">
      <xdr:nvSpPr>
        <xdr:cNvPr id="121" name="フローチャート : 判断 120"/>
        <xdr:cNvSpPr/>
      </xdr:nvSpPr>
      <xdr:spPr bwMode="auto">
        <a:xfrm>
          <a:off x="3556000" y="67572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258653</xdr:rowOff>
    </xdr:from>
    <xdr:ext cx="762000" cy="259045"/>
    <xdr:sp macro="" textlink="">
      <xdr:nvSpPr>
        <xdr:cNvPr id="122" name="テキスト ボックス 121"/>
        <xdr:cNvSpPr txBox="1"/>
      </xdr:nvSpPr>
      <xdr:spPr>
        <a:xfrm>
          <a:off x="3225800" y="6526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19,290</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175508</xdr:rowOff>
    </xdr:from>
    <xdr:to>
      <xdr:col>2</xdr:col>
      <xdr:colOff>692150</xdr:colOff>
      <xdr:row>35</xdr:row>
      <xdr:rowOff>277108</xdr:rowOff>
    </xdr:to>
    <xdr:sp macro="" textlink="">
      <xdr:nvSpPr>
        <xdr:cNvPr id="123" name="フローチャート : 判断 122"/>
        <xdr:cNvSpPr/>
      </xdr:nvSpPr>
      <xdr:spPr bwMode="auto">
        <a:xfrm>
          <a:off x="2857500" y="6785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287285</xdr:rowOff>
    </xdr:from>
    <xdr:ext cx="762000" cy="259045"/>
    <xdr:sp macro="" textlink="">
      <xdr:nvSpPr>
        <xdr:cNvPr id="124" name="テキスト ボックス 123"/>
        <xdr:cNvSpPr txBox="1"/>
      </xdr:nvSpPr>
      <xdr:spPr>
        <a:xfrm>
          <a:off x="2527300" y="6554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17,787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5" name="テキスト ボックス 124"/>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6" name="テキスト ボックス 125"/>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7" name="テキスト ボックス 126"/>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8" name="テキスト ボックス 127"/>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9" name="テキスト ボックス 128"/>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206959</xdr:rowOff>
    </xdr:from>
    <xdr:to>
      <xdr:col>5</xdr:col>
      <xdr:colOff>34925</xdr:colOff>
      <xdr:row>35</xdr:row>
      <xdr:rowOff>308559</xdr:rowOff>
    </xdr:to>
    <xdr:sp macro="" textlink="">
      <xdr:nvSpPr>
        <xdr:cNvPr id="130" name="円/楕円 129"/>
        <xdr:cNvSpPr/>
      </xdr:nvSpPr>
      <xdr:spPr bwMode="auto">
        <a:xfrm>
          <a:off x="5600700" y="6817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52036</xdr:rowOff>
    </xdr:from>
    <xdr:ext cx="762000" cy="259045"/>
    <xdr:sp macro="" textlink="">
      <xdr:nvSpPr>
        <xdr:cNvPr id="131" name="人口1人当たり決算額の推移該当値テキスト445"/>
        <xdr:cNvSpPr txBox="1"/>
      </xdr:nvSpPr>
      <xdr:spPr>
        <a:xfrm>
          <a:off x="5740400" y="666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16,136</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224124</xdr:rowOff>
    </xdr:from>
    <xdr:to>
      <xdr:col>4</xdr:col>
      <xdr:colOff>520700</xdr:colOff>
      <xdr:row>35</xdr:row>
      <xdr:rowOff>325724</xdr:rowOff>
    </xdr:to>
    <xdr:sp macro="" textlink="">
      <xdr:nvSpPr>
        <xdr:cNvPr id="132" name="円/楕円 131"/>
        <xdr:cNvSpPr/>
      </xdr:nvSpPr>
      <xdr:spPr bwMode="auto">
        <a:xfrm>
          <a:off x="4953000" y="6834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335901</xdr:rowOff>
    </xdr:from>
    <xdr:ext cx="736600" cy="259045"/>
    <xdr:sp macro="" textlink="">
      <xdr:nvSpPr>
        <xdr:cNvPr id="133" name="テキスト ボックス 132"/>
        <xdr:cNvSpPr txBox="1"/>
      </xdr:nvSpPr>
      <xdr:spPr>
        <a:xfrm>
          <a:off x="4622800" y="6603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15,235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219418</xdr:rowOff>
    </xdr:from>
    <xdr:to>
      <xdr:col>3</xdr:col>
      <xdr:colOff>955675</xdr:colOff>
      <xdr:row>35</xdr:row>
      <xdr:rowOff>321018</xdr:rowOff>
    </xdr:to>
    <xdr:sp macro="" textlink="">
      <xdr:nvSpPr>
        <xdr:cNvPr id="134" name="円/楕円 133"/>
        <xdr:cNvSpPr/>
      </xdr:nvSpPr>
      <xdr:spPr bwMode="auto">
        <a:xfrm>
          <a:off x="4254500" y="6829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331195</xdr:rowOff>
    </xdr:from>
    <xdr:ext cx="762000" cy="259045"/>
    <xdr:sp macro="" textlink="">
      <xdr:nvSpPr>
        <xdr:cNvPr id="135" name="テキスト ボックス 134"/>
        <xdr:cNvSpPr txBox="1"/>
      </xdr:nvSpPr>
      <xdr:spPr>
        <a:xfrm>
          <a:off x="3924300" y="659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15,482</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236334</xdr:rowOff>
    </xdr:from>
    <xdr:to>
      <xdr:col>3</xdr:col>
      <xdr:colOff>257175</xdr:colOff>
      <xdr:row>35</xdr:row>
      <xdr:rowOff>337934</xdr:rowOff>
    </xdr:to>
    <xdr:sp macro="" textlink="">
      <xdr:nvSpPr>
        <xdr:cNvPr id="136" name="円/楕円 135"/>
        <xdr:cNvSpPr/>
      </xdr:nvSpPr>
      <xdr:spPr bwMode="auto">
        <a:xfrm>
          <a:off x="3556000" y="68466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322711</xdr:rowOff>
    </xdr:from>
    <xdr:ext cx="762000" cy="259045"/>
    <xdr:sp macro="" textlink="">
      <xdr:nvSpPr>
        <xdr:cNvPr id="137" name="テキスト ボックス 136"/>
        <xdr:cNvSpPr txBox="1"/>
      </xdr:nvSpPr>
      <xdr:spPr>
        <a:xfrm>
          <a:off x="3225800" y="6933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230829</xdr:rowOff>
    </xdr:from>
    <xdr:to>
      <xdr:col>2</xdr:col>
      <xdr:colOff>692150</xdr:colOff>
      <xdr:row>35</xdr:row>
      <xdr:rowOff>332429</xdr:rowOff>
    </xdr:to>
    <xdr:sp macro="" textlink="">
      <xdr:nvSpPr>
        <xdr:cNvPr id="138" name="円/楕円 137"/>
        <xdr:cNvSpPr/>
      </xdr:nvSpPr>
      <xdr:spPr bwMode="auto">
        <a:xfrm>
          <a:off x="2857500" y="684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317206</xdr:rowOff>
    </xdr:from>
    <xdr:ext cx="762000" cy="259045"/>
    <xdr:sp macro="" textlink="">
      <xdr:nvSpPr>
        <xdr:cNvPr id="139" name="テキスト ボックス 138"/>
        <xdr:cNvSpPr txBox="1"/>
      </xdr:nvSpPr>
      <xdr:spPr>
        <a:xfrm>
          <a:off x="2527300" y="692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14,883</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67,905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38</xdr:row>
      <xdr:rowOff>139700</xdr:rowOff>
    </xdr:from>
    <xdr:to>
      <xdr:col>7</xdr:col>
      <xdr:colOff>638175</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36</xdr:row>
      <xdr:rowOff>25400</xdr:rowOff>
    </xdr:from>
    <xdr:to>
      <xdr:col>7</xdr:col>
      <xdr:colOff>638175</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33</xdr:row>
      <xdr:rowOff>82550</xdr:rowOff>
    </xdr:from>
    <xdr:to>
      <xdr:col>7</xdr:col>
      <xdr:colOff>638175</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139700</xdr:rowOff>
    </xdr:from>
    <xdr:to>
      <xdr:col>7</xdr:col>
      <xdr:colOff>638175</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9695</xdr:rowOff>
    </xdr:from>
    <xdr:to>
      <xdr:col>6</xdr:col>
      <xdr:colOff>510540</xdr:colOff>
      <xdr:row>39</xdr:row>
      <xdr:rowOff>3820</xdr:rowOff>
    </xdr:to>
    <xdr:cxnSp macro="">
      <xdr:nvCxnSpPr>
        <xdr:cNvPr id="54" name="直線コネクタ 53"/>
        <xdr:cNvCxnSpPr/>
      </xdr:nvCxnSpPr>
      <xdr:spPr>
        <a:xfrm flipV="1">
          <a:off x="4633595" y="5324645"/>
          <a:ext cx="1270" cy="1365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7647</xdr:rowOff>
    </xdr:from>
    <xdr:ext cx="534377" cy="259045"/>
    <xdr:sp macro="" textlink="">
      <xdr:nvSpPr>
        <xdr:cNvPr id="55" name="人件費最小値テキスト"/>
        <xdr:cNvSpPr txBox="1"/>
      </xdr:nvSpPr>
      <xdr:spPr>
        <a:xfrm>
          <a:off x="4686300" y="669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38,444</a:t>
          </a:r>
          <a:endParaRPr kumimoji="1" lang="ja-JP" altLang="en-US" sz="1000" b="1">
            <a:latin typeface="ＭＳ Ｐゴシック"/>
          </a:endParaRPr>
        </a:p>
      </xdr:txBody>
    </xdr:sp>
    <xdr:clientData/>
  </xdr:oneCellAnchor>
  <xdr:twoCellAnchor>
    <xdr:from>
      <xdr:col>6</xdr:col>
      <xdr:colOff>422275</xdr:colOff>
      <xdr:row>39</xdr:row>
      <xdr:rowOff>3820</xdr:rowOff>
    </xdr:from>
    <xdr:to>
      <xdr:col>6</xdr:col>
      <xdr:colOff>600075</xdr:colOff>
      <xdr:row>39</xdr:row>
      <xdr:rowOff>3820</xdr:rowOff>
    </xdr:to>
    <xdr:cxnSp macro="">
      <xdr:nvCxnSpPr>
        <xdr:cNvPr id="56" name="直線コネクタ 55"/>
        <xdr:cNvCxnSpPr/>
      </xdr:nvCxnSpPr>
      <xdr:spPr>
        <a:xfrm>
          <a:off x="4546600" y="669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127822</xdr:rowOff>
    </xdr:from>
    <xdr:ext cx="534377" cy="259045"/>
    <xdr:sp macro="" textlink="">
      <xdr:nvSpPr>
        <xdr:cNvPr id="57" name="人件費最大値テキスト"/>
        <xdr:cNvSpPr txBox="1"/>
      </xdr:nvSpPr>
      <xdr:spPr>
        <a:xfrm>
          <a:off x="4686300" y="509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98,187</a:t>
          </a:r>
          <a:endParaRPr kumimoji="1" lang="ja-JP" altLang="en-US" sz="1000" b="1">
            <a:latin typeface="ＭＳ Ｐゴシック"/>
          </a:endParaRPr>
        </a:p>
      </xdr:txBody>
    </xdr:sp>
    <xdr:clientData/>
  </xdr:oneCellAnchor>
  <xdr:twoCellAnchor>
    <xdr:from>
      <xdr:col>6</xdr:col>
      <xdr:colOff>422275</xdr:colOff>
      <xdr:row>31</xdr:row>
      <xdr:rowOff>9695</xdr:rowOff>
    </xdr:from>
    <xdr:to>
      <xdr:col>6</xdr:col>
      <xdr:colOff>600075</xdr:colOff>
      <xdr:row>31</xdr:row>
      <xdr:rowOff>9695</xdr:rowOff>
    </xdr:to>
    <xdr:cxnSp macro="">
      <xdr:nvCxnSpPr>
        <xdr:cNvPr id="58" name="直線コネクタ 57"/>
        <xdr:cNvCxnSpPr/>
      </xdr:nvCxnSpPr>
      <xdr:spPr>
        <a:xfrm>
          <a:off x="4546600" y="532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164412</xdr:rowOff>
    </xdr:from>
    <xdr:to>
      <xdr:col>6</xdr:col>
      <xdr:colOff>511175</xdr:colOff>
      <xdr:row>36</xdr:row>
      <xdr:rowOff>41882</xdr:rowOff>
    </xdr:to>
    <xdr:cxnSp macro="">
      <xdr:nvCxnSpPr>
        <xdr:cNvPr id="59" name="直線コネクタ 58"/>
        <xdr:cNvCxnSpPr/>
      </xdr:nvCxnSpPr>
      <xdr:spPr>
        <a:xfrm flipV="1">
          <a:off x="3797300" y="6165162"/>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73875</xdr:rowOff>
    </xdr:from>
    <xdr:ext cx="534377" cy="259045"/>
    <xdr:sp macro="" textlink="">
      <xdr:nvSpPr>
        <xdr:cNvPr id="60" name="人件費平均値テキスト"/>
        <xdr:cNvSpPr txBox="1"/>
      </xdr:nvSpPr>
      <xdr:spPr>
        <a:xfrm>
          <a:off x="4686300" y="5903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64,158</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50998</xdr:rowOff>
    </xdr:from>
    <xdr:to>
      <xdr:col>6</xdr:col>
      <xdr:colOff>561975</xdr:colOff>
      <xdr:row>35</xdr:row>
      <xdr:rowOff>152598</xdr:rowOff>
    </xdr:to>
    <xdr:sp macro="" textlink="">
      <xdr:nvSpPr>
        <xdr:cNvPr id="61" name="フローチャート : 判断 60"/>
        <xdr:cNvSpPr/>
      </xdr:nvSpPr>
      <xdr:spPr>
        <a:xfrm>
          <a:off x="4584700" y="60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41882</xdr:rowOff>
    </xdr:from>
    <xdr:to>
      <xdr:col>5</xdr:col>
      <xdr:colOff>358775</xdr:colOff>
      <xdr:row>36</xdr:row>
      <xdr:rowOff>107467</xdr:rowOff>
    </xdr:to>
    <xdr:cxnSp macro="">
      <xdr:nvCxnSpPr>
        <xdr:cNvPr id="62" name="直線コネクタ 61"/>
        <xdr:cNvCxnSpPr/>
      </xdr:nvCxnSpPr>
      <xdr:spPr>
        <a:xfrm flipV="1">
          <a:off x="2908300" y="6214082"/>
          <a:ext cx="889000"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161755</xdr:rowOff>
    </xdr:from>
    <xdr:to>
      <xdr:col>5</xdr:col>
      <xdr:colOff>409575</xdr:colOff>
      <xdr:row>36</xdr:row>
      <xdr:rowOff>91905</xdr:rowOff>
    </xdr:to>
    <xdr:sp macro="" textlink="">
      <xdr:nvSpPr>
        <xdr:cNvPr id="63" name="フローチャート : 判断 62"/>
        <xdr:cNvSpPr/>
      </xdr:nvSpPr>
      <xdr:spPr>
        <a:xfrm>
          <a:off x="3746500" y="61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108432</xdr:rowOff>
    </xdr:from>
    <xdr:ext cx="534377" cy="259045"/>
    <xdr:sp macro="" textlink="">
      <xdr:nvSpPr>
        <xdr:cNvPr id="64" name="テキスト ボックス 63"/>
        <xdr:cNvSpPr txBox="1"/>
      </xdr:nvSpPr>
      <xdr:spPr>
        <a:xfrm>
          <a:off x="3530111" y="593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66639</xdr:rowOff>
    </xdr:from>
    <xdr:to>
      <xdr:col>4</xdr:col>
      <xdr:colOff>155575</xdr:colOff>
      <xdr:row>36</xdr:row>
      <xdr:rowOff>107467</xdr:rowOff>
    </xdr:to>
    <xdr:cxnSp macro="">
      <xdr:nvCxnSpPr>
        <xdr:cNvPr id="65" name="直線コネクタ 64"/>
        <xdr:cNvCxnSpPr/>
      </xdr:nvCxnSpPr>
      <xdr:spPr>
        <a:xfrm>
          <a:off x="2019300" y="6238839"/>
          <a:ext cx="889000" cy="4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3427</xdr:rowOff>
    </xdr:from>
    <xdr:to>
      <xdr:col>4</xdr:col>
      <xdr:colOff>206375</xdr:colOff>
      <xdr:row>36</xdr:row>
      <xdr:rowOff>105027</xdr:rowOff>
    </xdr:to>
    <xdr:sp macro="" textlink="">
      <xdr:nvSpPr>
        <xdr:cNvPr id="66" name="フローチャート : 判断 65"/>
        <xdr:cNvSpPr/>
      </xdr:nvSpPr>
      <xdr:spPr>
        <a:xfrm>
          <a:off x="2857500" y="6175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121554</xdr:rowOff>
    </xdr:from>
    <xdr:ext cx="534377" cy="259045"/>
    <xdr:sp macro="" textlink="">
      <xdr:nvSpPr>
        <xdr:cNvPr id="67" name="テキスト ボックス 66"/>
        <xdr:cNvSpPr txBox="1"/>
      </xdr:nvSpPr>
      <xdr:spPr>
        <a:xfrm>
          <a:off x="2641111" y="5950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12484</xdr:rowOff>
    </xdr:from>
    <xdr:to>
      <xdr:col>2</xdr:col>
      <xdr:colOff>638175</xdr:colOff>
      <xdr:row>36</xdr:row>
      <xdr:rowOff>66639</xdr:rowOff>
    </xdr:to>
    <xdr:cxnSp macro="">
      <xdr:nvCxnSpPr>
        <xdr:cNvPr id="68" name="直線コネクタ 67"/>
        <xdr:cNvCxnSpPr/>
      </xdr:nvCxnSpPr>
      <xdr:spPr>
        <a:xfrm>
          <a:off x="1130300" y="6184684"/>
          <a:ext cx="889000" cy="5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110206</xdr:rowOff>
    </xdr:from>
    <xdr:to>
      <xdr:col>3</xdr:col>
      <xdr:colOff>3175</xdr:colOff>
      <xdr:row>36</xdr:row>
      <xdr:rowOff>40356</xdr:rowOff>
    </xdr:to>
    <xdr:sp macro="" textlink="">
      <xdr:nvSpPr>
        <xdr:cNvPr id="69" name="フローチャート : 判断 68"/>
        <xdr:cNvSpPr/>
      </xdr:nvSpPr>
      <xdr:spPr>
        <a:xfrm>
          <a:off x="1968500" y="611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56883</xdr:rowOff>
    </xdr:from>
    <xdr:ext cx="534377" cy="259045"/>
    <xdr:sp macro="" textlink="">
      <xdr:nvSpPr>
        <xdr:cNvPr id="70" name="テキスト ボックス 69"/>
        <xdr:cNvSpPr txBox="1"/>
      </xdr:nvSpPr>
      <xdr:spPr>
        <a:xfrm>
          <a:off x="1752111" y="588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61,568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122184</xdr:rowOff>
    </xdr:from>
    <xdr:to>
      <xdr:col>1</xdr:col>
      <xdr:colOff>485775</xdr:colOff>
      <xdr:row>36</xdr:row>
      <xdr:rowOff>52334</xdr:rowOff>
    </xdr:to>
    <xdr:sp macro="" textlink="">
      <xdr:nvSpPr>
        <xdr:cNvPr id="71" name="フローチャート : 判断 70"/>
        <xdr:cNvSpPr/>
      </xdr:nvSpPr>
      <xdr:spPr>
        <a:xfrm>
          <a:off x="1079500" y="61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68861</xdr:rowOff>
    </xdr:from>
    <xdr:ext cx="534377" cy="259045"/>
    <xdr:sp macro="" textlink="">
      <xdr:nvSpPr>
        <xdr:cNvPr id="72" name="テキスト ボックス 71"/>
        <xdr:cNvSpPr txBox="1"/>
      </xdr:nvSpPr>
      <xdr:spPr>
        <a:xfrm>
          <a:off x="863111" y="589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61,044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113612</xdr:rowOff>
    </xdr:from>
    <xdr:to>
      <xdr:col>6</xdr:col>
      <xdr:colOff>561975</xdr:colOff>
      <xdr:row>36</xdr:row>
      <xdr:rowOff>43762</xdr:rowOff>
    </xdr:to>
    <xdr:sp macro="" textlink="">
      <xdr:nvSpPr>
        <xdr:cNvPr id="78" name="円/楕円 77"/>
        <xdr:cNvSpPr/>
      </xdr:nvSpPr>
      <xdr:spPr>
        <a:xfrm>
          <a:off x="4584700" y="6114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92039</xdr:rowOff>
    </xdr:from>
    <xdr:ext cx="534377" cy="259045"/>
    <xdr:sp macro="" textlink="">
      <xdr:nvSpPr>
        <xdr:cNvPr id="79" name="人件費該当値テキスト"/>
        <xdr:cNvSpPr txBox="1"/>
      </xdr:nvSpPr>
      <xdr:spPr>
        <a:xfrm>
          <a:off x="4686300" y="6092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61,419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162532</xdr:rowOff>
    </xdr:from>
    <xdr:to>
      <xdr:col>5</xdr:col>
      <xdr:colOff>409575</xdr:colOff>
      <xdr:row>36</xdr:row>
      <xdr:rowOff>92682</xdr:rowOff>
    </xdr:to>
    <xdr:sp macro="" textlink="">
      <xdr:nvSpPr>
        <xdr:cNvPr id="80" name="円/楕円 79"/>
        <xdr:cNvSpPr/>
      </xdr:nvSpPr>
      <xdr:spPr>
        <a:xfrm>
          <a:off x="3746500" y="616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83809</xdr:rowOff>
    </xdr:from>
    <xdr:ext cx="534377" cy="259045"/>
    <xdr:sp macro="" textlink="">
      <xdr:nvSpPr>
        <xdr:cNvPr id="81" name="テキスト ボックス 80"/>
        <xdr:cNvSpPr txBox="1"/>
      </xdr:nvSpPr>
      <xdr:spPr>
        <a:xfrm>
          <a:off x="3530111" y="62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59,279</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56667</xdr:rowOff>
    </xdr:from>
    <xdr:to>
      <xdr:col>4</xdr:col>
      <xdr:colOff>206375</xdr:colOff>
      <xdr:row>36</xdr:row>
      <xdr:rowOff>158267</xdr:rowOff>
    </xdr:to>
    <xdr:sp macro="" textlink="">
      <xdr:nvSpPr>
        <xdr:cNvPr id="82" name="円/楕円 81"/>
        <xdr:cNvSpPr/>
      </xdr:nvSpPr>
      <xdr:spPr>
        <a:xfrm>
          <a:off x="2857500" y="622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149394</xdr:rowOff>
    </xdr:from>
    <xdr:ext cx="534377" cy="259045"/>
    <xdr:sp macro="" textlink="">
      <xdr:nvSpPr>
        <xdr:cNvPr id="83" name="テキスト ボックス 82"/>
        <xdr:cNvSpPr txBox="1"/>
      </xdr:nvSpPr>
      <xdr:spPr>
        <a:xfrm>
          <a:off x="2641111" y="6321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56,410</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15839</xdr:rowOff>
    </xdr:from>
    <xdr:to>
      <xdr:col>3</xdr:col>
      <xdr:colOff>3175</xdr:colOff>
      <xdr:row>36</xdr:row>
      <xdr:rowOff>117439</xdr:rowOff>
    </xdr:to>
    <xdr:sp macro="" textlink="">
      <xdr:nvSpPr>
        <xdr:cNvPr id="84" name="円/楕円 83"/>
        <xdr:cNvSpPr/>
      </xdr:nvSpPr>
      <xdr:spPr>
        <a:xfrm>
          <a:off x="1968500" y="61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108566</xdr:rowOff>
    </xdr:from>
    <xdr:ext cx="534377" cy="259045"/>
    <xdr:sp macro="" textlink="">
      <xdr:nvSpPr>
        <xdr:cNvPr id="85" name="テキスト ボックス 84"/>
        <xdr:cNvSpPr txBox="1"/>
      </xdr:nvSpPr>
      <xdr:spPr>
        <a:xfrm>
          <a:off x="1752111" y="62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58,196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133134</xdr:rowOff>
    </xdr:from>
    <xdr:to>
      <xdr:col>1</xdr:col>
      <xdr:colOff>485775</xdr:colOff>
      <xdr:row>36</xdr:row>
      <xdr:rowOff>63284</xdr:rowOff>
    </xdr:to>
    <xdr:sp macro="" textlink="">
      <xdr:nvSpPr>
        <xdr:cNvPr id="86" name="円/楕円 85"/>
        <xdr:cNvSpPr/>
      </xdr:nvSpPr>
      <xdr:spPr>
        <a:xfrm>
          <a:off x="1079500" y="6133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54411</xdr:rowOff>
    </xdr:from>
    <xdr:ext cx="534377" cy="259045"/>
    <xdr:sp macro="" textlink="">
      <xdr:nvSpPr>
        <xdr:cNvPr id="87" name="テキスト ボックス 86"/>
        <xdr:cNvSpPr txBox="1"/>
      </xdr:nvSpPr>
      <xdr:spPr>
        <a:xfrm>
          <a:off x="863111" y="62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60,565</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57,525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57452</xdr:rowOff>
    </xdr:from>
    <xdr:to>
      <xdr:col>6</xdr:col>
      <xdr:colOff>510540</xdr:colOff>
      <xdr:row>58</xdr:row>
      <xdr:rowOff>156687</xdr:rowOff>
    </xdr:to>
    <xdr:cxnSp macro="">
      <xdr:nvCxnSpPr>
        <xdr:cNvPr id="111" name="直線コネクタ 110"/>
        <xdr:cNvCxnSpPr/>
      </xdr:nvCxnSpPr>
      <xdr:spPr>
        <a:xfrm flipV="1">
          <a:off x="4633595" y="8801402"/>
          <a:ext cx="1270" cy="1299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160514</xdr:rowOff>
    </xdr:from>
    <xdr:ext cx="534377" cy="259045"/>
    <xdr:sp macro="" textlink="">
      <xdr:nvSpPr>
        <xdr:cNvPr id="112" name="物件費最小値テキスト"/>
        <xdr:cNvSpPr txBox="1"/>
      </xdr:nvSpPr>
      <xdr:spPr>
        <a:xfrm>
          <a:off x="4686300" y="101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31,083</a:t>
          </a:r>
          <a:endParaRPr kumimoji="1" lang="ja-JP" altLang="en-US" sz="1000" b="1">
            <a:latin typeface="ＭＳ Ｐゴシック"/>
          </a:endParaRPr>
        </a:p>
      </xdr:txBody>
    </xdr:sp>
    <xdr:clientData/>
  </xdr:oneCellAnchor>
  <xdr:twoCellAnchor>
    <xdr:from>
      <xdr:col>6</xdr:col>
      <xdr:colOff>422275</xdr:colOff>
      <xdr:row>58</xdr:row>
      <xdr:rowOff>156687</xdr:rowOff>
    </xdr:from>
    <xdr:to>
      <xdr:col>6</xdr:col>
      <xdr:colOff>600075</xdr:colOff>
      <xdr:row>58</xdr:row>
      <xdr:rowOff>156687</xdr:rowOff>
    </xdr:to>
    <xdr:cxnSp macro="">
      <xdr:nvCxnSpPr>
        <xdr:cNvPr id="113" name="直線コネクタ 112"/>
        <xdr:cNvCxnSpPr/>
      </xdr:nvCxnSpPr>
      <xdr:spPr>
        <a:xfrm>
          <a:off x="4546600" y="1010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4129</xdr:rowOff>
    </xdr:from>
    <xdr:ext cx="599010" cy="259045"/>
    <xdr:sp macro="" textlink="">
      <xdr:nvSpPr>
        <xdr:cNvPr id="114" name="物件費最大値テキスト"/>
        <xdr:cNvSpPr txBox="1"/>
      </xdr:nvSpPr>
      <xdr:spPr>
        <a:xfrm>
          <a:off x="4686300" y="8576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713,175</a:t>
          </a:r>
          <a:endParaRPr kumimoji="1" lang="ja-JP" altLang="en-US" sz="1000" b="1">
            <a:latin typeface="ＭＳ Ｐゴシック"/>
          </a:endParaRPr>
        </a:p>
      </xdr:txBody>
    </xdr:sp>
    <xdr:clientData/>
  </xdr:oneCellAnchor>
  <xdr:twoCellAnchor>
    <xdr:from>
      <xdr:col>6</xdr:col>
      <xdr:colOff>422275</xdr:colOff>
      <xdr:row>51</xdr:row>
      <xdr:rowOff>57452</xdr:rowOff>
    </xdr:from>
    <xdr:to>
      <xdr:col>6</xdr:col>
      <xdr:colOff>600075</xdr:colOff>
      <xdr:row>51</xdr:row>
      <xdr:rowOff>57452</xdr:rowOff>
    </xdr:to>
    <xdr:cxnSp macro="">
      <xdr:nvCxnSpPr>
        <xdr:cNvPr id="115" name="直線コネクタ 114"/>
        <xdr:cNvCxnSpPr/>
      </xdr:nvCxnSpPr>
      <xdr:spPr>
        <a:xfrm>
          <a:off x="4546600" y="88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108599</xdr:rowOff>
    </xdr:from>
    <xdr:to>
      <xdr:col>6</xdr:col>
      <xdr:colOff>511175</xdr:colOff>
      <xdr:row>58</xdr:row>
      <xdr:rowOff>117985</xdr:rowOff>
    </xdr:to>
    <xdr:cxnSp macro="">
      <xdr:nvCxnSpPr>
        <xdr:cNvPr id="116" name="直線コネクタ 115"/>
        <xdr:cNvCxnSpPr/>
      </xdr:nvCxnSpPr>
      <xdr:spPr>
        <a:xfrm flipV="1">
          <a:off x="3797300" y="10052699"/>
          <a:ext cx="838200" cy="9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55364</xdr:rowOff>
    </xdr:from>
    <xdr:ext cx="534377" cy="259045"/>
    <xdr:sp macro="" textlink="">
      <xdr:nvSpPr>
        <xdr:cNvPr id="117" name="物件費平均値テキスト"/>
        <xdr:cNvSpPr txBox="1"/>
      </xdr:nvSpPr>
      <xdr:spPr>
        <a:xfrm>
          <a:off x="4686300" y="98280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69,613</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32487</xdr:rowOff>
    </xdr:from>
    <xdr:to>
      <xdr:col>6</xdr:col>
      <xdr:colOff>561975</xdr:colOff>
      <xdr:row>58</xdr:row>
      <xdr:rowOff>134087</xdr:rowOff>
    </xdr:to>
    <xdr:sp macro="" textlink="">
      <xdr:nvSpPr>
        <xdr:cNvPr id="118" name="フローチャート : 判断 117"/>
        <xdr:cNvSpPr/>
      </xdr:nvSpPr>
      <xdr:spPr>
        <a:xfrm>
          <a:off x="4584700" y="997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117985</xdr:rowOff>
    </xdr:from>
    <xdr:to>
      <xdr:col>5</xdr:col>
      <xdr:colOff>358775</xdr:colOff>
      <xdr:row>58</xdr:row>
      <xdr:rowOff>131783</xdr:rowOff>
    </xdr:to>
    <xdr:cxnSp macro="">
      <xdr:nvCxnSpPr>
        <xdr:cNvPr id="119" name="直線コネクタ 118"/>
        <xdr:cNvCxnSpPr/>
      </xdr:nvCxnSpPr>
      <xdr:spPr>
        <a:xfrm flipV="1">
          <a:off x="2908300" y="10062085"/>
          <a:ext cx="889000" cy="1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60959</xdr:rowOff>
    </xdr:from>
    <xdr:to>
      <xdr:col>5</xdr:col>
      <xdr:colOff>409575</xdr:colOff>
      <xdr:row>58</xdr:row>
      <xdr:rowOff>162559</xdr:rowOff>
    </xdr:to>
    <xdr:sp macro="" textlink="">
      <xdr:nvSpPr>
        <xdr:cNvPr id="120" name="フローチャート : 判断 119"/>
        <xdr:cNvSpPr/>
      </xdr:nvSpPr>
      <xdr:spPr>
        <a:xfrm>
          <a:off x="3746500" y="1000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7636</xdr:rowOff>
    </xdr:from>
    <xdr:ext cx="534377" cy="259045"/>
    <xdr:sp macro="" textlink="">
      <xdr:nvSpPr>
        <xdr:cNvPr id="121" name="テキスト ボックス 120"/>
        <xdr:cNvSpPr txBox="1"/>
      </xdr:nvSpPr>
      <xdr:spPr>
        <a:xfrm>
          <a:off x="3530111" y="978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131783</xdr:rowOff>
    </xdr:from>
    <xdr:to>
      <xdr:col>4</xdr:col>
      <xdr:colOff>155575</xdr:colOff>
      <xdr:row>58</xdr:row>
      <xdr:rowOff>133590</xdr:rowOff>
    </xdr:to>
    <xdr:cxnSp macro="">
      <xdr:nvCxnSpPr>
        <xdr:cNvPr id="122" name="直線コネクタ 121"/>
        <xdr:cNvCxnSpPr/>
      </xdr:nvCxnSpPr>
      <xdr:spPr>
        <a:xfrm flipV="1">
          <a:off x="2019300" y="10075883"/>
          <a:ext cx="889000" cy="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66646</xdr:rowOff>
    </xdr:from>
    <xdr:to>
      <xdr:col>4</xdr:col>
      <xdr:colOff>206375</xdr:colOff>
      <xdr:row>58</xdr:row>
      <xdr:rowOff>168246</xdr:rowOff>
    </xdr:to>
    <xdr:sp macro="" textlink="">
      <xdr:nvSpPr>
        <xdr:cNvPr id="123" name="フローチャート : 判断 122"/>
        <xdr:cNvSpPr/>
      </xdr:nvSpPr>
      <xdr:spPr>
        <a:xfrm>
          <a:off x="2857500" y="10010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13323</xdr:rowOff>
    </xdr:from>
    <xdr:ext cx="534377" cy="259045"/>
    <xdr:sp macro="" textlink="">
      <xdr:nvSpPr>
        <xdr:cNvPr id="124" name="テキスト ボックス 123"/>
        <xdr:cNvSpPr txBox="1"/>
      </xdr:nvSpPr>
      <xdr:spPr>
        <a:xfrm>
          <a:off x="2641111" y="9785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131427</xdr:rowOff>
    </xdr:from>
    <xdr:to>
      <xdr:col>2</xdr:col>
      <xdr:colOff>638175</xdr:colOff>
      <xdr:row>58</xdr:row>
      <xdr:rowOff>133590</xdr:rowOff>
    </xdr:to>
    <xdr:cxnSp macro="">
      <xdr:nvCxnSpPr>
        <xdr:cNvPr id="125" name="直線コネクタ 124"/>
        <xdr:cNvCxnSpPr/>
      </xdr:nvCxnSpPr>
      <xdr:spPr>
        <a:xfrm>
          <a:off x="1130300" y="10075527"/>
          <a:ext cx="889000" cy="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69338</xdr:rowOff>
    </xdr:from>
    <xdr:to>
      <xdr:col>3</xdr:col>
      <xdr:colOff>3175</xdr:colOff>
      <xdr:row>58</xdr:row>
      <xdr:rowOff>170938</xdr:rowOff>
    </xdr:to>
    <xdr:sp macro="" textlink="">
      <xdr:nvSpPr>
        <xdr:cNvPr id="126" name="フローチャート : 判断 125"/>
        <xdr:cNvSpPr/>
      </xdr:nvSpPr>
      <xdr:spPr>
        <a:xfrm>
          <a:off x="1968500" y="1001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16015</xdr:rowOff>
    </xdr:from>
    <xdr:ext cx="534377" cy="259045"/>
    <xdr:sp macro="" textlink="">
      <xdr:nvSpPr>
        <xdr:cNvPr id="127" name="テキスト ボックス 126"/>
        <xdr:cNvSpPr txBox="1"/>
      </xdr:nvSpPr>
      <xdr:spPr>
        <a:xfrm>
          <a:off x="1752111" y="9788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50,269</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63798</xdr:rowOff>
    </xdr:from>
    <xdr:to>
      <xdr:col>1</xdr:col>
      <xdr:colOff>485775</xdr:colOff>
      <xdr:row>58</xdr:row>
      <xdr:rowOff>165398</xdr:rowOff>
    </xdr:to>
    <xdr:sp macro="" textlink="">
      <xdr:nvSpPr>
        <xdr:cNvPr id="128" name="フローチャート : 判断 127"/>
        <xdr:cNvSpPr/>
      </xdr:nvSpPr>
      <xdr:spPr>
        <a:xfrm>
          <a:off x="1079500" y="1000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10475</xdr:rowOff>
    </xdr:from>
    <xdr:ext cx="534377" cy="259045"/>
    <xdr:sp macro="" textlink="">
      <xdr:nvSpPr>
        <xdr:cNvPr id="129" name="テキスト ボックス 128"/>
        <xdr:cNvSpPr txBox="1"/>
      </xdr:nvSpPr>
      <xdr:spPr>
        <a:xfrm>
          <a:off x="863111" y="978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53,177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57799</xdr:rowOff>
    </xdr:from>
    <xdr:to>
      <xdr:col>6</xdr:col>
      <xdr:colOff>561975</xdr:colOff>
      <xdr:row>58</xdr:row>
      <xdr:rowOff>159399</xdr:rowOff>
    </xdr:to>
    <xdr:sp macro="" textlink="">
      <xdr:nvSpPr>
        <xdr:cNvPr id="135" name="円/楕円 134"/>
        <xdr:cNvSpPr/>
      </xdr:nvSpPr>
      <xdr:spPr>
        <a:xfrm>
          <a:off x="4584700" y="1000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10914</xdr:rowOff>
    </xdr:from>
    <xdr:ext cx="534377" cy="259045"/>
    <xdr:sp macro="" textlink="">
      <xdr:nvSpPr>
        <xdr:cNvPr id="136" name="物件費該当値テキスト"/>
        <xdr:cNvSpPr txBox="1"/>
      </xdr:nvSpPr>
      <xdr:spPr>
        <a:xfrm>
          <a:off x="4686300" y="995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56,326</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67185</xdr:rowOff>
    </xdr:from>
    <xdr:to>
      <xdr:col>5</xdr:col>
      <xdr:colOff>409575</xdr:colOff>
      <xdr:row>58</xdr:row>
      <xdr:rowOff>168785</xdr:rowOff>
    </xdr:to>
    <xdr:sp macro="" textlink="">
      <xdr:nvSpPr>
        <xdr:cNvPr id="137" name="円/楕円 136"/>
        <xdr:cNvSpPr/>
      </xdr:nvSpPr>
      <xdr:spPr>
        <a:xfrm>
          <a:off x="3746500" y="1001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159912</xdr:rowOff>
    </xdr:from>
    <xdr:ext cx="534377" cy="259045"/>
    <xdr:sp macro="" textlink="">
      <xdr:nvSpPr>
        <xdr:cNvPr id="138" name="テキスト ボックス 137"/>
        <xdr:cNvSpPr txBox="1"/>
      </xdr:nvSpPr>
      <xdr:spPr>
        <a:xfrm>
          <a:off x="3530111" y="10104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51,399</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80983</xdr:rowOff>
    </xdr:from>
    <xdr:to>
      <xdr:col>4</xdr:col>
      <xdr:colOff>206375</xdr:colOff>
      <xdr:row>59</xdr:row>
      <xdr:rowOff>11133</xdr:rowOff>
    </xdr:to>
    <xdr:sp macro="" textlink="">
      <xdr:nvSpPr>
        <xdr:cNvPr id="139" name="円/楕円 138"/>
        <xdr:cNvSpPr/>
      </xdr:nvSpPr>
      <xdr:spPr>
        <a:xfrm>
          <a:off x="2857500" y="1002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2260</xdr:rowOff>
    </xdr:from>
    <xdr:ext cx="534377" cy="259045"/>
    <xdr:sp macro="" textlink="">
      <xdr:nvSpPr>
        <xdr:cNvPr id="140" name="テキスト ボックス 139"/>
        <xdr:cNvSpPr txBox="1"/>
      </xdr:nvSpPr>
      <xdr:spPr>
        <a:xfrm>
          <a:off x="2641111" y="10117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44,156</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82790</xdr:rowOff>
    </xdr:from>
    <xdr:to>
      <xdr:col>3</xdr:col>
      <xdr:colOff>3175</xdr:colOff>
      <xdr:row>59</xdr:row>
      <xdr:rowOff>12940</xdr:rowOff>
    </xdr:to>
    <xdr:sp macro="" textlink="">
      <xdr:nvSpPr>
        <xdr:cNvPr id="141" name="円/楕円 140"/>
        <xdr:cNvSpPr/>
      </xdr:nvSpPr>
      <xdr:spPr>
        <a:xfrm>
          <a:off x="1968500" y="1002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4067</xdr:rowOff>
    </xdr:from>
    <xdr:ext cx="534377" cy="259045"/>
    <xdr:sp macro="" textlink="">
      <xdr:nvSpPr>
        <xdr:cNvPr id="142" name="テキスト ボックス 141"/>
        <xdr:cNvSpPr txBox="1"/>
      </xdr:nvSpPr>
      <xdr:spPr>
        <a:xfrm>
          <a:off x="1752111" y="10119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43,207</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80627</xdr:rowOff>
    </xdr:from>
    <xdr:to>
      <xdr:col>1</xdr:col>
      <xdr:colOff>485775</xdr:colOff>
      <xdr:row>59</xdr:row>
      <xdr:rowOff>10777</xdr:rowOff>
    </xdr:to>
    <xdr:sp macro="" textlink="">
      <xdr:nvSpPr>
        <xdr:cNvPr id="143" name="円/楕円 142"/>
        <xdr:cNvSpPr/>
      </xdr:nvSpPr>
      <xdr:spPr>
        <a:xfrm>
          <a:off x="1079500" y="1002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1904</xdr:rowOff>
    </xdr:from>
    <xdr:ext cx="534377" cy="259045"/>
    <xdr:sp macro="" textlink="">
      <xdr:nvSpPr>
        <xdr:cNvPr id="144" name="テキスト ボックス 143"/>
        <xdr:cNvSpPr txBox="1"/>
      </xdr:nvSpPr>
      <xdr:spPr>
        <a:xfrm>
          <a:off x="863111" y="10117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44,343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6" name="テキスト ボックス 155"/>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5642</xdr:rowOff>
    </xdr:from>
    <xdr:ext cx="467179" cy="259045"/>
    <xdr:sp macro="" textlink="">
      <xdr:nvSpPr>
        <xdr:cNvPr id="162" name="テキスト ボックス 161"/>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39769</xdr:rowOff>
    </xdr:from>
    <xdr:to>
      <xdr:col>6</xdr:col>
      <xdr:colOff>510540</xdr:colOff>
      <xdr:row>79</xdr:row>
      <xdr:rowOff>40749</xdr:rowOff>
    </xdr:to>
    <xdr:cxnSp macro="">
      <xdr:nvCxnSpPr>
        <xdr:cNvPr id="170" name="直線コネクタ 169"/>
        <xdr:cNvCxnSpPr/>
      </xdr:nvCxnSpPr>
      <xdr:spPr>
        <a:xfrm flipV="1">
          <a:off x="4633595" y="12041269"/>
          <a:ext cx="1270" cy="1544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44576</xdr:rowOff>
    </xdr:from>
    <xdr:ext cx="378565" cy="259045"/>
    <xdr:sp macro="" textlink="">
      <xdr:nvSpPr>
        <xdr:cNvPr id="171" name="維持補修費最小値テキスト"/>
        <xdr:cNvSpPr txBox="1"/>
      </xdr:nvSpPr>
      <xdr:spPr>
        <a:xfrm>
          <a:off x="4686300" y="135891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a:t>
          </a:r>
          <a:endParaRPr kumimoji="1" lang="ja-JP" altLang="en-US" sz="1000" b="1">
            <a:latin typeface="ＭＳ Ｐゴシック"/>
          </a:endParaRPr>
        </a:p>
      </xdr:txBody>
    </xdr:sp>
    <xdr:clientData/>
  </xdr:oneCellAnchor>
  <xdr:twoCellAnchor>
    <xdr:from>
      <xdr:col>6</xdr:col>
      <xdr:colOff>422275</xdr:colOff>
      <xdr:row>79</xdr:row>
      <xdr:rowOff>40749</xdr:rowOff>
    </xdr:from>
    <xdr:to>
      <xdr:col>6</xdr:col>
      <xdr:colOff>600075</xdr:colOff>
      <xdr:row>79</xdr:row>
      <xdr:rowOff>40749</xdr:rowOff>
    </xdr:to>
    <xdr:cxnSp macro="">
      <xdr:nvCxnSpPr>
        <xdr:cNvPr id="172" name="直線コネクタ 171"/>
        <xdr:cNvCxnSpPr/>
      </xdr:nvCxnSpPr>
      <xdr:spPr>
        <a:xfrm>
          <a:off x="4546600" y="13585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157896</xdr:rowOff>
    </xdr:from>
    <xdr:ext cx="534377" cy="259045"/>
    <xdr:sp macro="" textlink="">
      <xdr:nvSpPr>
        <xdr:cNvPr id="173" name="維持補修費最大値テキスト"/>
        <xdr:cNvSpPr txBox="1"/>
      </xdr:nvSpPr>
      <xdr:spPr>
        <a:xfrm>
          <a:off x="4686300" y="11816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14,718</a:t>
          </a:r>
          <a:endParaRPr kumimoji="1" lang="ja-JP" altLang="en-US" sz="1000" b="1">
            <a:latin typeface="ＭＳ Ｐゴシック"/>
          </a:endParaRPr>
        </a:p>
      </xdr:txBody>
    </xdr:sp>
    <xdr:clientData/>
  </xdr:oneCellAnchor>
  <xdr:twoCellAnchor>
    <xdr:from>
      <xdr:col>6</xdr:col>
      <xdr:colOff>422275</xdr:colOff>
      <xdr:row>70</xdr:row>
      <xdr:rowOff>39769</xdr:rowOff>
    </xdr:from>
    <xdr:to>
      <xdr:col>6</xdr:col>
      <xdr:colOff>600075</xdr:colOff>
      <xdr:row>70</xdr:row>
      <xdr:rowOff>39769</xdr:rowOff>
    </xdr:to>
    <xdr:cxnSp macro="">
      <xdr:nvCxnSpPr>
        <xdr:cNvPr id="174" name="直線コネクタ 173"/>
        <xdr:cNvCxnSpPr/>
      </xdr:nvCxnSpPr>
      <xdr:spPr>
        <a:xfrm>
          <a:off x="4546600" y="1204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165934</xdr:rowOff>
    </xdr:from>
    <xdr:to>
      <xdr:col>6</xdr:col>
      <xdr:colOff>511175</xdr:colOff>
      <xdr:row>78</xdr:row>
      <xdr:rowOff>31060</xdr:rowOff>
    </xdr:to>
    <xdr:cxnSp macro="">
      <xdr:nvCxnSpPr>
        <xdr:cNvPr id="175" name="直線コネクタ 174"/>
        <xdr:cNvCxnSpPr/>
      </xdr:nvCxnSpPr>
      <xdr:spPr>
        <a:xfrm flipV="1">
          <a:off x="3797300" y="1336758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24801</xdr:rowOff>
    </xdr:from>
    <xdr:ext cx="469744" cy="259045"/>
    <xdr:sp macro="" textlink="">
      <xdr:nvSpPr>
        <xdr:cNvPr id="176" name="維持補修費平均値テキスト"/>
        <xdr:cNvSpPr txBox="1"/>
      </xdr:nvSpPr>
      <xdr:spPr>
        <a:xfrm>
          <a:off x="4686300" y="13055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3,574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1924</xdr:rowOff>
    </xdr:from>
    <xdr:to>
      <xdr:col>6</xdr:col>
      <xdr:colOff>561975</xdr:colOff>
      <xdr:row>77</xdr:row>
      <xdr:rowOff>103524</xdr:rowOff>
    </xdr:to>
    <xdr:sp macro="" textlink="">
      <xdr:nvSpPr>
        <xdr:cNvPr id="177" name="フローチャート : 判断 176"/>
        <xdr:cNvSpPr/>
      </xdr:nvSpPr>
      <xdr:spPr>
        <a:xfrm>
          <a:off x="4584700" y="13203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16801</xdr:rowOff>
    </xdr:from>
    <xdr:to>
      <xdr:col>5</xdr:col>
      <xdr:colOff>358775</xdr:colOff>
      <xdr:row>78</xdr:row>
      <xdr:rowOff>31060</xdr:rowOff>
    </xdr:to>
    <xdr:cxnSp macro="">
      <xdr:nvCxnSpPr>
        <xdr:cNvPr id="178" name="直線コネクタ 177"/>
        <xdr:cNvCxnSpPr/>
      </xdr:nvCxnSpPr>
      <xdr:spPr>
        <a:xfrm>
          <a:off x="2908300" y="13389901"/>
          <a:ext cx="889000" cy="14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155302</xdr:rowOff>
    </xdr:from>
    <xdr:to>
      <xdr:col>5</xdr:col>
      <xdr:colOff>409575</xdr:colOff>
      <xdr:row>77</xdr:row>
      <xdr:rowOff>85452</xdr:rowOff>
    </xdr:to>
    <xdr:sp macro="" textlink="">
      <xdr:nvSpPr>
        <xdr:cNvPr id="179" name="フローチャート : 判断 178"/>
        <xdr:cNvSpPr/>
      </xdr:nvSpPr>
      <xdr:spPr>
        <a:xfrm>
          <a:off x="3746500" y="13185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101980</xdr:rowOff>
    </xdr:from>
    <xdr:ext cx="469744" cy="259045"/>
    <xdr:sp macro="" textlink="">
      <xdr:nvSpPr>
        <xdr:cNvPr id="180" name="テキスト ボックス 179"/>
        <xdr:cNvSpPr txBox="1"/>
      </xdr:nvSpPr>
      <xdr:spPr>
        <a:xfrm>
          <a:off x="3562427" y="12960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16801</xdr:rowOff>
    </xdr:from>
    <xdr:to>
      <xdr:col>4</xdr:col>
      <xdr:colOff>155575</xdr:colOff>
      <xdr:row>78</xdr:row>
      <xdr:rowOff>34652</xdr:rowOff>
    </xdr:to>
    <xdr:cxnSp macro="">
      <xdr:nvCxnSpPr>
        <xdr:cNvPr id="181" name="直線コネクタ 180"/>
        <xdr:cNvCxnSpPr/>
      </xdr:nvCxnSpPr>
      <xdr:spPr>
        <a:xfrm flipV="1">
          <a:off x="2019300" y="13389901"/>
          <a:ext cx="889000" cy="17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8237</xdr:rowOff>
    </xdr:from>
    <xdr:to>
      <xdr:col>4</xdr:col>
      <xdr:colOff>206375</xdr:colOff>
      <xdr:row>77</xdr:row>
      <xdr:rowOff>109837</xdr:rowOff>
    </xdr:to>
    <xdr:sp macro="" textlink="">
      <xdr:nvSpPr>
        <xdr:cNvPr id="182" name="フローチャート : 判断 181"/>
        <xdr:cNvSpPr/>
      </xdr:nvSpPr>
      <xdr:spPr>
        <a:xfrm>
          <a:off x="2857500" y="1320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126364</xdr:rowOff>
    </xdr:from>
    <xdr:ext cx="469744" cy="259045"/>
    <xdr:sp macro="" textlink="">
      <xdr:nvSpPr>
        <xdr:cNvPr id="183" name="テキスト ボックス 182"/>
        <xdr:cNvSpPr txBox="1"/>
      </xdr:nvSpPr>
      <xdr:spPr>
        <a:xfrm>
          <a:off x="2673427" y="1298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907</xdr:rowOff>
    </xdr:from>
    <xdr:to>
      <xdr:col>2</xdr:col>
      <xdr:colOff>638175</xdr:colOff>
      <xdr:row>78</xdr:row>
      <xdr:rowOff>34652</xdr:rowOff>
    </xdr:to>
    <xdr:cxnSp macro="">
      <xdr:nvCxnSpPr>
        <xdr:cNvPr id="184" name="直線コネクタ 183"/>
        <xdr:cNvCxnSpPr/>
      </xdr:nvCxnSpPr>
      <xdr:spPr>
        <a:xfrm>
          <a:off x="1130300" y="13374007"/>
          <a:ext cx="889000" cy="33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30987</xdr:rowOff>
    </xdr:from>
    <xdr:to>
      <xdr:col>3</xdr:col>
      <xdr:colOff>3175</xdr:colOff>
      <xdr:row>77</xdr:row>
      <xdr:rowOff>132587</xdr:rowOff>
    </xdr:to>
    <xdr:sp macro="" textlink="">
      <xdr:nvSpPr>
        <xdr:cNvPr id="185" name="フローチャート : 判断 184"/>
        <xdr:cNvSpPr/>
      </xdr:nvSpPr>
      <xdr:spPr>
        <a:xfrm>
          <a:off x="1968500" y="13232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149114</xdr:rowOff>
    </xdr:from>
    <xdr:ext cx="469744" cy="259045"/>
    <xdr:sp macro="" textlink="">
      <xdr:nvSpPr>
        <xdr:cNvPr id="186" name="テキスト ボックス 185"/>
        <xdr:cNvSpPr txBox="1"/>
      </xdr:nvSpPr>
      <xdr:spPr>
        <a:xfrm>
          <a:off x="1784427" y="130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16292</xdr:rowOff>
    </xdr:from>
    <xdr:to>
      <xdr:col>1</xdr:col>
      <xdr:colOff>485775</xdr:colOff>
      <xdr:row>77</xdr:row>
      <xdr:rowOff>117892</xdr:rowOff>
    </xdr:to>
    <xdr:sp macro="" textlink="">
      <xdr:nvSpPr>
        <xdr:cNvPr id="187" name="フローチャート : 判断 186"/>
        <xdr:cNvSpPr/>
      </xdr:nvSpPr>
      <xdr:spPr>
        <a:xfrm>
          <a:off x="1079500" y="1321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134419</xdr:rowOff>
    </xdr:from>
    <xdr:ext cx="469744" cy="259045"/>
    <xdr:sp macro="" textlink="">
      <xdr:nvSpPr>
        <xdr:cNvPr id="188" name="テキスト ボックス 187"/>
        <xdr:cNvSpPr txBox="1"/>
      </xdr:nvSpPr>
      <xdr:spPr>
        <a:xfrm>
          <a:off x="895427" y="12993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3,442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115134</xdr:rowOff>
    </xdr:from>
    <xdr:to>
      <xdr:col>6</xdr:col>
      <xdr:colOff>561975</xdr:colOff>
      <xdr:row>78</xdr:row>
      <xdr:rowOff>45284</xdr:rowOff>
    </xdr:to>
    <xdr:sp macro="" textlink="">
      <xdr:nvSpPr>
        <xdr:cNvPr id="194" name="円/楕円 193"/>
        <xdr:cNvSpPr/>
      </xdr:nvSpPr>
      <xdr:spPr>
        <a:xfrm>
          <a:off x="4584700" y="1331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93561</xdr:rowOff>
    </xdr:from>
    <xdr:ext cx="469744" cy="259045"/>
    <xdr:sp macro="" textlink="">
      <xdr:nvSpPr>
        <xdr:cNvPr id="195" name="維持補修費該当値テキスト"/>
        <xdr:cNvSpPr txBox="1"/>
      </xdr:nvSpPr>
      <xdr:spPr>
        <a:xfrm>
          <a:off x="4686300" y="13295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2,534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151710</xdr:rowOff>
    </xdr:from>
    <xdr:to>
      <xdr:col>5</xdr:col>
      <xdr:colOff>409575</xdr:colOff>
      <xdr:row>78</xdr:row>
      <xdr:rowOff>81860</xdr:rowOff>
    </xdr:to>
    <xdr:sp macro="" textlink="">
      <xdr:nvSpPr>
        <xdr:cNvPr id="196" name="円/楕円 195"/>
        <xdr:cNvSpPr/>
      </xdr:nvSpPr>
      <xdr:spPr>
        <a:xfrm>
          <a:off x="3746500" y="1335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72987</xdr:rowOff>
    </xdr:from>
    <xdr:ext cx="469744" cy="259045"/>
    <xdr:sp macro="" textlink="">
      <xdr:nvSpPr>
        <xdr:cNvPr id="197" name="テキスト ボックス 196"/>
        <xdr:cNvSpPr txBox="1"/>
      </xdr:nvSpPr>
      <xdr:spPr>
        <a:xfrm>
          <a:off x="3562427" y="1344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2,198</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137451</xdr:rowOff>
    </xdr:from>
    <xdr:to>
      <xdr:col>4</xdr:col>
      <xdr:colOff>206375</xdr:colOff>
      <xdr:row>78</xdr:row>
      <xdr:rowOff>67601</xdr:rowOff>
    </xdr:to>
    <xdr:sp macro="" textlink="">
      <xdr:nvSpPr>
        <xdr:cNvPr id="198" name="円/楕円 197"/>
        <xdr:cNvSpPr/>
      </xdr:nvSpPr>
      <xdr:spPr>
        <a:xfrm>
          <a:off x="2857500" y="133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58728</xdr:rowOff>
    </xdr:from>
    <xdr:ext cx="469744" cy="259045"/>
    <xdr:sp macro="" textlink="">
      <xdr:nvSpPr>
        <xdr:cNvPr id="199" name="テキスト ボックス 198"/>
        <xdr:cNvSpPr txBox="1"/>
      </xdr:nvSpPr>
      <xdr:spPr>
        <a:xfrm>
          <a:off x="2673427" y="13431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155302</xdr:rowOff>
    </xdr:from>
    <xdr:to>
      <xdr:col>3</xdr:col>
      <xdr:colOff>3175</xdr:colOff>
      <xdr:row>78</xdr:row>
      <xdr:rowOff>85452</xdr:rowOff>
    </xdr:to>
    <xdr:sp macro="" textlink="">
      <xdr:nvSpPr>
        <xdr:cNvPr id="200" name="円/楕円 199"/>
        <xdr:cNvSpPr/>
      </xdr:nvSpPr>
      <xdr:spPr>
        <a:xfrm>
          <a:off x="1968500" y="133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76579</xdr:rowOff>
    </xdr:from>
    <xdr:ext cx="469744" cy="259045"/>
    <xdr:sp macro="" textlink="">
      <xdr:nvSpPr>
        <xdr:cNvPr id="201" name="テキスト ボックス 200"/>
        <xdr:cNvSpPr txBox="1"/>
      </xdr:nvSpPr>
      <xdr:spPr>
        <a:xfrm>
          <a:off x="1784427" y="1344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121557</xdr:rowOff>
    </xdr:from>
    <xdr:to>
      <xdr:col>1</xdr:col>
      <xdr:colOff>485775</xdr:colOff>
      <xdr:row>78</xdr:row>
      <xdr:rowOff>51707</xdr:rowOff>
    </xdr:to>
    <xdr:sp macro="" textlink="">
      <xdr:nvSpPr>
        <xdr:cNvPr id="202" name="円/楕円 201"/>
        <xdr:cNvSpPr/>
      </xdr:nvSpPr>
      <xdr:spPr>
        <a:xfrm>
          <a:off x="1079500" y="1332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42834</xdr:rowOff>
    </xdr:from>
    <xdr:ext cx="469744" cy="259045"/>
    <xdr:sp macro="" textlink="">
      <xdr:nvSpPr>
        <xdr:cNvPr id="203" name="テキスト ボックス 202"/>
        <xdr:cNvSpPr txBox="1"/>
      </xdr:nvSpPr>
      <xdr:spPr>
        <a:xfrm>
          <a:off x="895427" y="1341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2,475</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73,019</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5" name="直線コネクタ 214"/>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6" name="テキスト ボックス 215"/>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7" name="直線コネクタ 216"/>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8" name="テキスト ボックス 217"/>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9" name="直線コネクタ 218"/>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0" name="テキスト ボックス 219"/>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1" name="直線コネクタ 220"/>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2" name="テキスト ボックス 221"/>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3" name="直線コネクタ 222"/>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21970</xdr:rowOff>
    </xdr:from>
    <xdr:ext cx="531299" cy="259045"/>
    <xdr:sp macro="" textlink="">
      <xdr:nvSpPr>
        <xdr:cNvPr id="224" name="テキスト ボックス 223"/>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5" name="直線コネクタ 224"/>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89</xdr:row>
      <xdr:rowOff>38298</xdr:rowOff>
    </xdr:from>
    <xdr:ext cx="531299" cy="259045"/>
    <xdr:sp macro="" textlink="">
      <xdr:nvSpPr>
        <xdr:cNvPr id="226" name="テキスト ボックス 225"/>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17726</xdr:rowOff>
    </xdr:from>
    <xdr:to>
      <xdr:col>6</xdr:col>
      <xdr:colOff>510540</xdr:colOff>
      <xdr:row>99</xdr:row>
      <xdr:rowOff>144272</xdr:rowOff>
    </xdr:to>
    <xdr:cxnSp macro="">
      <xdr:nvCxnSpPr>
        <xdr:cNvPr id="230" name="直線コネクタ 229"/>
        <xdr:cNvCxnSpPr/>
      </xdr:nvCxnSpPr>
      <xdr:spPr>
        <a:xfrm flipV="1">
          <a:off x="4633595" y="15619676"/>
          <a:ext cx="1270" cy="149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148099</xdr:rowOff>
    </xdr:from>
    <xdr:ext cx="534377" cy="259045"/>
    <xdr:sp macro="" textlink="">
      <xdr:nvSpPr>
        <xdr:cNvPr id="231" name="扶助費最小値テキスト"/>
        <xdr:cNvSpPr txBox="1"/>
      </xdr:nvSpPr>
      <xdr:spPr>
        <a:xfrm>
          <a:off x="4686300" y="1712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38,610</a:t>
          </a:r>
          <a:endParaRPr kumimoji="1" lang="ja-JP" altLang="en-US" sz="1000" b="1">
            <a:latin typeface="ＭＳ Ｐゴシック"/>
          </a:endParaRPr>
        </a:p>
      </xdr:txBody>
    </xdr:sp>
    <xdr:clientData/>
  </xdr:oneCellAnchor>
  <xdr:twoCellAnchor>
    <xdr:from>
      <xdr:col>6</xdr:col>
      <xdr:colOff>422275</xdr:colOff>
      <xdr:row>99</xdr:row>
      <xdr:rowOff>144272</xdr:rowOff>
    </xdr:from>
    <xdr:to>
      <xdr:col>6</xdr:col>
      <xdr:colOff>600075</xdr:colOff>
      <xdr:row>99</xdr:row>
      <xdr:rowOff>144272</xdr:rowOff>
    </xdr:to>
    <xdr:cxnSp macro="">
      <xdr:nvCxnSpPr>
        <xdr:cNvPr id="232" name="直線コネクタ 231"/>
        <xdr:cNvCxnSpPr/>
      </xdr:nvCxnSpPr>
      <xdr:spPr>
        <a:xfrm>
          <a:off x="4546600" y="1711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135853</xdr:rowOff>
    </xdr:from>
    <xdr:ext cx="534377" cy="259045"/>
    <xdr:sp macro="" textlink="">
      <xdr:nvSpPr>
        <xdr:cNvPr id="233" name="扶助費最大値テキスト"/>
        <xdr:cNvSpPr txBox="1"/>
      </xdr:nvSpPr>
      <xdr:spPr>
        <a:xfrm>
          <a:off x="4686300" y="1539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84,485</a:t>
          </a:r>
          <a:endParaRPr kumimoji="1" lang="ja-JP" altLang="en-US" sz="1000" b="1">
            <a:latin typeface="ＭＳ Ｐゴシック"/>
          </a:endParaRPr>
        </a:p>
      </xdr:txBody>
    </xdr:sp>
    <xdr:clientData/>
  </xdr:oneCellAnchor>
  <xdr:twoCellAnchor>
    <xdr:from>
      <xdr:col>6</xdr:col>
      <xdr:colOff>422275</xdr:colOff>
      <xdr:row>91</xdr:row>
      <xdr:rowOff>17726</xdr:rowOff>
    </xdr:from>
    <xdr:to>
      <xdr:col>6</xdr:col>
      <xdr:colOff>600075</xdr:colOff>
      <xdr:row>91</xdr:row>
      <xdr:rowOff>17726</xdr:rowOff>
    </xdr:to>
    <xdr:cxnSp macro="">
      <xdr:nvCxnSpPr>
        <xdr:cNvPr id="234" name="直線コネクタ 233"/>
        <xdr:cNvCxnSpPr/>
      </xdr:nvCxnSpPr>
      <xdr:spPr>
        <a:xfrm>
          <a:off x="4546600" y="15619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129347</xdr:rowOff>
    </xdr:from>
    <xdr:to>
      <xdr:col>6</xdr:col>
      <xdr:colOff>511175</xdr:colOff>
      <xdr:row>96</xdr:row>
      <xdr:rowOff>168340</xdr:rowOff>
    </xdr:to>
    <xdr:cxnSp macro="">
      <xdr:nvCxnSpPr>
        <xdr:cNvPr id="235" name="直線コネクタ 234"/>
        <xdr:cNvCxnSpPr/>
      </xdr:nvCxnSpPr>
      <xdr:spPr>
        <a:xfrm flipV="1">
          <a:off x="3797300" y="16588547"/>
          <a:ext cx="838200" cy="3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37090</xdr:rowOff>
    </xdr:from>
    <xdr:ext cx="534377" cy="259045"/>
    <xdr:sp macro="" textlink="">
      <xdr:nvSpPr>
        <xdr:cNvPr id="236" name="扶助費平均値テキスト"/>
        <xdr:cNvSpPr txBox="1"/>
      </xdr:nvSpPr>
      <xdr:spPr>
        <a:xfrm>
          <a:off x="4686300" y="163248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56,787</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14213</xdr:rowOff>
    </xdr:from>
    <xdr:to>
      <xdr:col>6</xdr:col>
      <xdr:colOff>561975</xdr:colOff>
      <xdr:row>96</xdr:row>
      <xdr:rowOff>115813</xdr:rowOff>
    </xdr:to>
    <xdr:sp macro="" textlink="">
      <xdr:nvSpPr>
        <xdr:cNvPr id="237" name="フローチャート : 判断 236"/>
        <xdr:cNvSpPr/>
      </xdr:nvSpPr>
      <xdr:spPr>
        <a:xfrm>
          <a:off x="4584700" y="16473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168340</xdr:rowOff>
    </xdr:from>
    <xdr:to>
      <xdr:col>5</xdr:col>
      <xdr:colOff>358775</xdr:colOff>
      <xdr:row>97</xdr:row>
      <xdr:rowOff>162951</xdr:rowOff>
    </xdr:to>
    <xdr:cxnSp macro="">
      <xdr:nvCxnSpPr>
        <xdr:cNvPr id="238" name="直線コネクタ 237"/>
        <xdr:cNvCxnSpPr/>
      </xdr:nvCxnSpPr>
      <xdr:spPr>
        <a:xfrm flipV="1">
          <a:off x="2908300" y="16627540"/>
          <a:ext cx="889000" cy="16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25121</xdr:rowOff>
    </xdr:from>
    <xdr:to>
      <xdr:col>5</xdr:col>
      <xdr:colOff>409575</xdr:colOff>
      <xdr:row>96</xdr:row>
      <xdr:rowOff>126721</xdr:rowOff>
    </xdr:to>
    <xdr:sp macro="" textlink="">
      <xdr:nvSpPr>
        <xdr:cNvPr id="239" name="フローチャート : 判断 238"/>
        <xdr:cNvSpPr/>
      </xdr:nvSpPr>
      <xdr:spPr>
        <a:xfrm>
          <a:off x="3746500" y="1648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143248</xdr:rowOff>
    </xdr:from>
    <xdr:ext cx="534377" cy="259045"/>
    <xdr:sp macro="" textlink="">
      <xdr:nvSpPr>
        <xdr:cNvPr id="240" name="テキスト ボックス 239"/>
        <xdr:cNvSpPr txBox="1"/>
      </xdr:nvSpPr>
      <xdr:spPr>
        <a:xfrm>
          <a:off x="3530111" y="16259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162951</xdr:rowOff>
    </xdr:from>
    <xdr:to>
      <xdr:col>4</xdr:col>
      <xdr:colOff>155575</xdr:colOff>
      <xdr:row>98</xdr:row>
      <xdr:rowOff>60866</xdr:rowOff>
    </xdr:to>
    <xdr:cxnSp macro="">
      <xdr:nvCxnSpPr>
        <xdr:cNvPr id="241" name="直線コネクタ 240"/>
        <xdr:cNvCxnSpPr/>
      </xdr:nvCxnSpPr>
      <xdr:spPr>
        <a:xfrm flipV="1">
          <a:off x="2019300" y="16793601"/>
          <a:ext cx="889000" cy="69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38216</xdr:rowOff>
    </xdr:from>
    <xdr:to>
      <xdr:col>4</xdr:col>
      <xdr:colOff>206375</xdr:colOff>
      <xdr:row>97</xdr:row>
      <xdr:rowOff>139816</xdr:rowOff>
    </xdr:to>
    <xdr:sp macro="" textlink="">
      <xdr:nvSpPr>
        <xdr:cNvPr id="242" name="フローチャート : 判断 241"/>
        <xdr:cNvSpPr/>
      </xdr:nvSpPr>
      <xdr:spPr>
        <a:xfrm>
          <a:off x="2857500" y="166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156343</xdr:rowOff>
    </xdr:from>
    <xdr:ext cx="534377" cy="259045"/>
    <xdr:sp macro="" textlink="">
      <xdr:nvSpPr>
        <xdr:cNvPr id="243" name="テキスト ボックス 242"/>
        <xdr:cNvSpPr txBox="1"/>
      </xdr:nvSpPr>
      <xdr:spPr>
        <a:xfrm>
          <a:off x="2641111" y="1644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41402</xdr:rowOff>
    </xdr:from>
    <xdr:to>
      <xdr:col>2</xdr:col>
      <xdr:colOff>638175</xdr:colOff>
      <xdr:row>98</xdr:row>
      <xdr:rowOff>60866</xdr:rowOff>
    </xdr:to>
    <xdr:cxnSp macro="">
      <xdr:nvCxnSpPr>
        <xdr:cNvPr id="244" name="直線コネクタ 243"/>
        <xdr:cNvCxnSpPr/>
      </xdr:nvCxnSpPr>
      <xdr:spPr>
        <a:xfrm>
          <a:off x="1130300" y="16843502"/>
          <a:ext cx="8890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117540</xdr:rowOff>
    </xdr:from>
    <xdr:to>
      <xdr:col>3</xdr:col>
      <xdr:colOff>3175</xdr:colOff>
      <xdr:row>98</xdr:row>
      <xdr:rowOff>47690</xdr:rowOff>
    </xdr:to>
    <xdr:sp macro="" textlink="">
      <xdr:nvSpPr>
        <xdr:cNvPr id="245" name="フローチャート : 判断 244"/>
        <xdr:cNvSpPr/>
      </xdr:nvSpPr>
      <xdr:spPr>
        <a:xfrm>
          <a:off x="1968500" y="167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64217</xdr:rowOff>
    </xdr:from>
    <xdr:ext cx="534377" cy="259045"/>
    <xdr:sp macro="" textlink="">
      <xdr:nvSpPr>
        <xdr:cNvPr id="246" name="テキスト ボックス 245"/>
        <xdr:cNvSpPr txBox="1"/>
      </xdr:nvSpPr>
      <xdr:spPr>
        <a:xfrm>
          <a:off x="1752111" y="16523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48,373</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79789</xdr:rowOff>
    </xdr:from>
    <xdr:to>
      <xdr:col>1</xdr:col>
      <xdr:colOff>485775</xdr:colOff>
      <xdr:row>98</xdr:row>
      <xdr:rowOff>9939</xdr:rowOff>
    </xdr:to>
    <xdr:sp macro="" textlink="">
      <xdr:nvSpPr>
        <xdr:cNvPr id="247" name="フローチャート : 判断 246"/>
        <xdr:cNvSpPr/>
      </xdr:nvSpPr>
      <xdr:spPr>
        <a:xfrm>
          <a:off x="1079500" y="16710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26466</xdr:rowOff>
    </xdr:from>
    <xdr:ext cx="534377" cy="259045"/>
    <xdr:sp macro="" textlink="">
      <xdr:nvSpPr>
        <xdr:cNvPr id="248" name="テキスト ボックス 247"/>
        <xdr:cNvSpPr txBox="1"/>
      </xdr:nvSpPr>
      <xdr:spPr>
        <a:xfrm>
          <a:off x="863111" y="1648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49,529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78547</xdr:rowOff>
    </xdr:from>
    <xdr:to>
      <xdr:col>6</xdr:col>
      <xdr:colOff>561975</xdr:colOff>
      <xdr:row>97</xdr:row>
      <xdr:rowOff>8697</xdr:rowOff>
    </xdr:to>
    <xdr:sp macro="" textlink="">
      <xdr:nvSpPr>
        <xdr:cNvPr id="254" name="円/楕円 253"/>
        <xdr:cNvSpPr/>
      </xdr:nvSpPr>
      <xdr:spPr>
        <a:xfrm>
          <a:off x="4584700" y="16537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56974</xdr:rowOff>
    </xdr:from>
    <xdr:ext cx="534377" cy="259045"/>
    <xdr:sp macro="" textlink="">
      <xdr:nvSpPr>
        <xdr:cNvPr id="255" name="扶助費該当値テキスト"/>
        <xdr:cNvSpPr txBox="1"/>
      </xdr:nvSpPr>
      <xdr:spPr>
        <a:xfrm>
          <a:off x="4686300" y="1651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117540</xdr:rowOff>
    </xdr:from>
    <xdr:to>
      <xdr:col>5</xdr:col>
      <xdr:colOff>409575</xdr:colOff>
      <xdr:row>97</xdr:row>
      <xdr:rowOff>47690</xdr:rowOff>
    </xdr:to>
    <xdr:sp macro="" textlink="">
      <xdr:nvSpPr>
        <xdr:cNvPr id="256" name="円/楕円 255"/>
        <xdr:cNvSpPr/>
      </xdr:nvSpPr>
      <xdr:spPr>
        <a:xfrm>
          <a:off x="3746500" y="165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38817</xdr:rowOff>
    </xdr:from>
    <xdr:ext cx="534377" cy="259045"/>
    <xdr:sp macro="" textlink="">
      <xdr:nvSpPr>
        <xdr:cNvPr id="257" name="テキスト ボックス 256"/>
        <xdr:cNvSpPr txBox="1"/>
      </xdr:nvSpPr>
      <xdr:spPr>
        <a:xfrm>
          <a:off x="3530111" y="16669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53,623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112151</xdr:rowOff>
    </xdr:from>
    <xdr:to>
      <xdr:col>4</xdr:col>
      <xdr:colOff>206375</xdr:colOff>
      <xdr:row>98</xdr:row>
      <xdr:rowOff>42301</xdr:rowOff>
    </xdr:to>
    <xdr:sp macro="" textlink="">
      <xdr:nvSpPr>
        <xdr:cNvPr id="258" name="円/楕円 257"/>
        <xdr:cNvSpPr/>
      </xdr:nvSpPr>
      <xdr:spPr>
        <a:xfrm>
          <a:off x="2857500" y="167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33428</xdr:rowOff>
    </xdr:from>
    <xdr:ext cx="534377" cy="259045"/>
    <xdr:sp macro="" textlink="">
      <xdr:nvSpPr>
        <xdr:cNvPr id="259" name="テキスト ボックス 258"/>
        <xdr:cNvSpPr txBox="1"/>
      </xdr:nvSpPr>
      <xdr:spPr>
        <a:xfrm>
          <a:off x="2641111" y="1683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48,538</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10066</xdr:rowOff>
    </xdr:from>
    <xdr:to>
      <xdr:col>3</xdr:col>
      <xdr:colOff>3175</xdr:colOff>
      <xdr:row>98</xdr:row>
      <xdr:rowOff>111666</xdr:rowOff>
    </xdr:to>
    <xdr:sp macro="" textlink="">
      <xdr:nvSpPr>
        <xdr:cNvPr id="260" name="円/楕円 259"/>
        <xdr:cNvSpPr/>
      </xdr:nvSpPr>
      <xdr:spPr>
        <a:xfrm>
          <a:off x="1968500" y="168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102793</xdr:rowOff>
    </xdr:from>
    <xdr:ext cx="534377" cy="259045"/>
    <xdr:sp macro="" textlink="">
      <xdr:nvSpPr>
        <xdr:cNvPr id="261" name="テキスト ボックス 260"/>
        <xdr:cNvSpPr txBox="1"/>
      </xdr:nvSpPr>
      <xdr:spPr>
        <a:xfrm>
          <a:off x="1752111" y="1690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46,414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162052</xdr:rowOff>
    </xdr:from>
    <xdr:to>
      <xdr:col>1</xdr:col>
      <xdr:colOff>485775</xdr:colOff>
      <xdr:row>98</xdr:row>
      <xdr:rowOff>92202</xdr:rowOff>
    </xdr:to>
    <xdr:sp macro="" textlink="">
      <xdr:nvSpPr>
        <xdr:cNvPr id="262" name="円/楕円 261"/>
        <xdr:cNvSpPr/>
      </xdr:nvSpPr>
      <xdr:spPr>
        <a:xfrm>
          <a:off x="1079500" y="1679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83329</xdr:rowOff>
    </xdr:from>
    <xdr:ext cx="534377" cy="259045"/>
    <xdr:sp macro="" textlink="">
      <xdr:nvSpPr>
        <xdr:cNvPr id="263" name="テキスト ボックス 262"/>
        <xdr:cNvSpPr txBox="1"/>
      </xdr:nvSpPr>
      <xdr:spPr>
        <a:xfrm>
          <a:off x="863111" y="168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47,010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49,476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74" name="テキスト ボックス 273"/>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6" name="テキスト ボックス 275"/>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154494</xdr:rowOff>
    </xdr:from>
    <xdr:to>
      <xdr:col>15</xdr:col>
      <xdr:colOff>180340</xdr:colOff>
      <xdr:row>39</xdr:row>
      <xdr:rowOff>114391</xdr:rowOff>
    </xdr:to>
    <xdr:cxnSp macro="">
      <xdr:nvCxnSpPr>
        <xdr:cNvPr id="290" name="直線コネクタ 289"/>
        <xdr:cNvCxnSpPr/>
      </xdr:nvCxnSpPr>
      <xdr:spPr>
        <a:xfrm flipV="1">
          <a:off x="10475595" y="5297994"/>
          <a:ext cx="1270" cy="1502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118218</xdr:rowOff>
    </xdr:from>
    <xdr:ext cx="534377" cy="259045"/>
    <xdr:sp macro="" textlink="">
      <xdr:nvSpPr>
        <xdr:cNvPr id="291" name="補助費等最小値テキスト"/>
        <xdr:cNvSpPr txBox="1"/>
      </xdr:nvSpPr>
      <xdr:spPr>
        <a:xfrm>
          <a:off x="10528300" y="6804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19,050</a:t>
          </a:r>
          <a:endParaRPr kumimoji="1" lang="ja-JP" altLang="en-US" sz="1000" b="1">
            <a:latin typeface="ＭＳ Ｐゴシック"/>
          </a:endParaRPr>
        </a:p>
      </xdr:txBody>
    </xdr:sp>
    <xdr:clientData/>
  </xdr:oneCellAnchor>
  <xdr:twoCellAnchor>
    <xdr:from>
      <xdr:col>15</xdr:col>
      <xdr:colOff>92075</xdr:colOff>
      <xdr:row>39</xdr:row>
      <xdr:rowOff>114391</xdr:rowOff>
    </xdr:from>
    <xdr:to>
      <xdr:col>15</xdr:col>
      <xdr:colOff>269875</xdr:colOff>
      <xdr:row>39</xdr:row>
      <xdr:rowOff>114391</xdr:rowOff>
    </xdr:to>
    <xdr:cxnSp macro="">
      <xdr:nvCxnSpPr>
        <xdr:cNvPr id="292" name="直線コネクタ 291"/>
        <xdr:cNvCxnSpPr/>
      </xdr:nvCxnSpPr>
      <xdr:spPr>
        <a:xfrm>
          <a:off x="10388600" y="6800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101171</xdr:rowOff>
    </xdr:from>
    <xdr:ext cx="599010" cy="259045"/>
    <xdr:sp macro="" textlink="">
      <xdr:nvSpPr>
        <xdr:cNvPr id="293" name="補助費等最大値テキスト"/>
        <xdr:cNvSpPr txBox="1"/>
      </xdr:nvSpPr>
      <xdr:spPr>
        <a:xfrm>
          <a:off x="10528300" y="507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111,094</a:t>
          </a:r>
          <a:endParaRPr kumimoji="1" lang="ja-JP" altLang="en-US" sz="1000" b="1">
            <a:latin typeface="ＭＳ Ｐゴシック"/>
          </a:endParaRPr>
        </a:p>
      </xdr:txBody>
    </xdr:sp>
    <xdr:clientData/>
  </xdr:oneCellAnchor>
  <xdr:twoCellAnchor>
    <xdr:from>
      <xdr:col>15</xdr:col>
      <xdr:colOff>92075</xdr:colOff>
      <xdr:row>30</xdr:row>
      <xdr:rowOff>154494</xdr:rowOff>
    </xdr:from>
    <xdr:to>
      <xdr:col>15</xdr:col>
      <xdr:colOff>269875</xdr:colOff>
      <xdr:row>30</xdr:row>
      <xdr:rowOff>154494</xdr:rowOff>
    </xdr:to>
    <xdr:cxnSp macro="">
      <xdr:nvCxnSpPr>
        <xdr:cNvPr id="294" name="直線コネクタ 293"/>
        <xdr:cNvCxnSpPr/>
      </xdr:nvCxnSpPr>
      <xdr:spPr>
        <a:xfrm>
          <a:off x="10388600" y="5297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55069</xdr:rowOff>
    </xdr:from>
    <xdr:to>
      <xdr:col>15</xdr:col>
      <xdr:colOff>180975</xdr:colOff>
      <xdr:row>37</xdr:row>
      <xdr:rowOff>63037</xdr:rowOff>
    </xdr:to>
    <xdr:cxnSp macro="">
      <xdr:nvCxnSpPr>
        <xdr:cNvPr id="295" name="直線コネクタ 294"/>
        <xdr:cNvCxnSpPr/>
      </xdr:nvCxnSpPr>
      <xdr:spPr>
        <a:xfrm>
          <a:off x="9639300" y="6398719"/>
          <a:ext cx="838200" cy="7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58138</xdr:rowOff>
    </xdr:from>
    <xdr:ext cx="534377" cy="259045"/>
    <xdr:sp macro="" textlink="">
      <xdr:nvSpPr>
        <xdr:cNvPr id="296" name="補助費等平均値テキスト"/>
        <xdr:cNvSpPr txBox="1"/>
      </xdr:nvSpPr>
      <xdr:spPr>
        <a:xfrm>
          <a:off x="10528300" y="605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52,285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35261</xdr:rowOff>
    </xdr:from>
    <xdr:to>
      <xdr:col>15</xdr:col>
      <xdr:colOff>231775</xdr:colOff>
      <xdr:row>36</xdr:row>
      <xdr:rowOff>136861</xdr:rowOff>
    </xdr:to>
    <xdr:sp macro="" textlink="">
      <xdr:nvSpPr>
        <xdr:cNvPr id="297" name="フローチャート : 判断 296"/>
        <xdr:cNvSpPr/>
      </xdr:nvSpPr>
      <xdr:spPr>
        <a:xfrm>
          <a:off x="10426700" y="620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124220</xdr:rowOff>
    </xdr:from>
    <xdr:to>
      <xdr:col>14</xdr:col>
      <xdr:colOff>28575</xdr:colOff>
      <xdr:row>37</xdr:row>
      <xdr:rowOff>55069</xdr:rowOff>
    </xdr:to>
    <xdr:cxnSp macro="">
      <xdr:nvCxnSpPr>
        <xdr:cNvPr id="298" name="直線コネクタ 297"/>
        <xdr:cNvCxnSpPr/>
      </xdr:nvCxnSpPr>
      <xdr:spPr>
        <a:xfrm>
          <a:off x="8750300" y="6124970"/>
          <a:ext cx="889000" cy="27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60407</xdr:rowOff>
    </xdr:from>
    <xdr:to>
      <xdr:col>14</xdr:col>
      <xdr:colOff>79375</xdr:colOff>
      <xdr:row>37</xdr:row>
      <xdr:rowOff>162007</xdr:rowOff>
    </xdr:to>
    <xdr:sp macro="" textlink="">
      <xdr:nvSpPr>
        <xdr:cNvPr id="299" name="フローチャート : 判断 298"/>
        <xdr:cNvSpPr/>
      </xdr:nvSpPr>
      <xdr:spPr>
        <a:xfrm>
          <a:off x="9588500" y="640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153133</xdr:rowOff>
    </xdr:from>
    <xdr:ext cx="534377" cy="259045"/>
    <xdr:sp macro="" textlink="">
      <xdr:nvSpPr>
        <xdr:cNvPr id="300" name="テキスト ボックス 299"/>
        <xdr:cNvSpPr txBox="1"/>
      </xdr:nvSpPr>
      <xdr:spPr>
        <a:xfrm>
          <a:off x="9372111" y="6496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124220</xdr:rowOff>
    </xdr:from>
    <xdr:to>
      <xdr:col>12</xdr:col>
      <xdr:colOff>511175</xdr:colOff>
      <xdr:row>38</xdr:row>
      <xdr:rowOff>31670</xdr:rowOff>
    </xdr:to>
    <xdr:cxnSp macro="">
      <xdr:nvCxnSpPr>
        <xdr:cNvPr id="301" name="直線コネクタ 300"/>
        <xdr:cNvCxnSpPr/>
      </xdr:nvCxnSpPr>
      <xdr:spPr>
        <a:xfrm flipV="1">
          <a:off x="7861300" y="6124970"/>
          <a:ext cx="889000" cy="42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5085</xdr:rowOff>
    </xdr:from>
    <xdr:to>
      <xdr:col>12</xdr:col>
      <xdr:colOff>561975</xdr:colOff>
      <xdr:row>37</xdr:row>
      <xdr:rowOff>106685</xdr:rowOff>
    </xdr:to>
    <xdr:sp macro="" textlink="">
      <xdr:nvSpPr>
        <xdr:cNvPr id="302" name="フローチャート : 判断 301"/>
        <xdr:cNvSpPr/>
      </xdr:nvSpPr>
      <xdr:spPr>
        <a:xfrm>
          <a:off x="8699500" y="634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97812</xdr:rowOff>
    </xdr:from>
    <xdr:ext cx="534377" cy="259045"/>
    <xdr:sp macro="" textlink="">
      <xdr:nvSpPr>
        <xdr:cNvPr id="303" name="テキスト ボックス 302"/>
        <xdr:cNvSpPr txBox="1"/>
      </xdr:nvSpPr>
      <xdr:spPr>
        <a:xfrm>
          <a:off x="8483111" y="644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13464</xdr:rowOff>
    </xdr:from>
    <xdr:to>
      <xdr:col>11</xdr:col>
      <xdr:colOff>307975</xdr:colOff>
      <xdr:row>38</xdr:row>
      <xdr:rowOff>31670</xdr:rowOff>
    </xdr:to>
    <xdr:cxnSp macro="">
      <xdr:nvCxnSpPr>
        <xdr:cNvPr id="304" name="直線コネクタ 303"/>
        <xdr:cNvCxnSpPr/>
      </xdr:nvCxnSpPr>
      <xdr:spPr>
        <a:xfrm>
          <a:off x="6972300" y="6528564"/>
          <a:ext cx="889000" cy="1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144482</xdr:rowOff>
    </xdr:from>
    <xdr:to>
      <xdr:col>11</xdr:col>
      <xdr:colOff>358775</xdr:colOff>
      <xdr:row>37</xdr:row>
      <xdr:rowOff>74632</xdr:rowOff>
    </xdr:to>
    <xdr:sp macro="" textlink="">
      <xdr:nvSpPr>
        <xdr:cNvPr id="305" name="フローチャート : 判断 304"/>
        <xdr:cNvSpPr/>
      </xdr:nvSpPr>
      <xdr:spPr>
        <a:xfrm>
          <a:off x="7810500" y="631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91159</xdr:rowOff>
    </xdr:from>
    <xdr:ext cx="534377" cy="259045"/>
    <xdr:sp macro="" textlink="">
      <xdr:nvSpPr>
        <xdr:cNvPr id="306" name="テキスト ボックス 305"/>
        <xdr:cNvSpPr txBox="1"/>
      </xdr:nvSpPr>
      <xdr:spPr>
        <a:xfrm>
          <a:off x="7594111" y="609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45,596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51998</xdr:rowOff>
    </xdr:from>
    <xdr:to>
      <xdr:col>10</xdr:col>
      <xdr:colOff>155575</xdr:colOff>
      <xdr:row>37</xdr:row>
      <xdr:rowOff>153598</xdr:rowOff>
    </xdr:to>
    <xdr:sp macro="" textlink="">
      <xdr:nvSpPr>
        <xdr:cNvPr id="307" name="フローチャート : 判断 306"/>
        <xdr:cNvSpPr/>
      </xdr:nvSpPr>
      <xdr:spPr>
        <a:xfrm>
          <a:off x="6921500" y="639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170125</xdr:rowOff>
    </xdr:from>
    <xdr:ext cx="534377" cy="259045"/>
    <xdr:sp macro="" textlink="">
      <xdr:nvSpPr>
        <xdr:cNvPr id="308" name="テキスト ボックス 307"/>
        <xdr:cNvSpPr txBox="1"/>
      </xdr:nvSpPr>
      <xdr:spPr>
        <a:xfrm>
          <a:off x="6705111" y="617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40,760</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12237</xdr:rowOff>
    </xdr:from>
    <xdr:to>
      <xdr:col>15</xdr:col>
      <xdr:colOff>231775</xdr:colOff>
      <xdr:row>37</xdr:row>
      <xdr:rowOff>113837</xdr:rowOff>
    </xdr:to>
    <xdr:sp macro="" textlink="">
      <xdr:nvSpPr>
        <xdr:cNvPr id="314" name="円/楕円 313"/>
        <xdr:cNvSpPr/>
      </xdr:nvSpPr>
      <xdr:spPr>
        <a:xfrm>
          <a:off x="10426700" y="6355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162114</xdr:rowOff>
    </xdr:from>
    <xdr:ext cx="534377" cy="259045"/>
    <xdr:sp macro="" textlink="">
      <xdr:nvSpPr>
        <xdr:cNvPr id="315" name="補助費等該当値テキスト"/>
        <xdr:cNvSpPr txBox="1"/>
      </xdr:nvSpPr>
      <xdr:spPr>
        <a:xfrm>
          <a:off x="10528300" y="633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43,195</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4269</xdr:rowOff>
    </xdr:from>
    <xdr:to>
      <xdr:col>14</xdr:col>
      <xdr:colOff>79375</xdr:colOff>
      <xdr:row>37</xdr:row>
      <xdr:rowOff>105869</xdr:rowOff>
    </xdr:to>
    <xdr:sp macro="" textlink="">
      <xdr:nvSpPr>
        <xdr:cNvPr id="316" name="円/楕円 315"/>
        <xdr:cNvSpPr/>
      </xdr:nvSpPr>
      <xdr:spPr>
        <a:xfrm>
          <a:off x="9588500" y="634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35</xdr:row>
      <xdr:rowOff>122396</xdr:rowOff>
    </xdr:from>
    <xdr:ext cx="534377" cy="259045"/>
    <xdr:sp macro="" textlink="">
      <xdr:nvSpPr>
        <xdr:cNvPr id="317" name="テキスト ボックス 316"/>
        <xdr:cNvSpPr txBox="1"/>
      </xdr:nvSpPr>
      <xdr:spPr>
        <a:xfrm>
          <a:off x="9372111" y="61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43,683</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73420</xdr:rowOff>
    </xdr:from>
    <xdr:to>
      <xdr:col>12</xdr:col>
      <xdr:colOff>561975</xdr:colOff>
      <xdr:row>36</xdr:row>
      <xdr:rowOff>3570</xdr:rowOff>
    </xdr:to>
    <xdr:sp macro="" textlink="">
      <xdr:nvSpPr>
        <xdr:cNvPr id="318" name="円/楕円 317"/>
        <xdr:cNvSpPr/>
      </xdr:nvSpPr>
      <xdr:spPr>
        <a:xfrm>
          <a:off x="8699500" y="607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20097</xdr:rowOff>
    </xdr:from>
    <xdr:ext cx="534377" cy="259045"/>
    <xdr:sp macro="" textlink="">
      <xdr:nvSpPr>
        <xdr:cNvPr id="319" name="テキスト ボックス 318"/>
        <xdr:cNvSpPr txBox="1"/>
      </xdr:nvSpPr>
      <xdr:spPr>
        <a:xfrm>
          <a:off x="8483111" y="58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60,448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152320</xdr:rowOff>
    </xdr:from>
    <xdr:to>
      <xdr:col>11</xdr:col>
      <xdr:colOff>358775</xdr:colOff>
      <xdr:row>38</xdr:row>
      <xdr:rowOff>82470</xdr:rowOff>
    </xdr:to>
    <xdr:sp macro="" textlink="">
      <xdr:nvSpPr>
        <xdr:cNvPr id="320" name="円/楕円 319"/>
        <xdr:cNvSpPr/>
      </xdr:nvSpPr>
      <xdr:spPr>
        <a:xfrm>
          <a:off x="7810500" y="649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73597</xdr:rowOff>
    </xdr:from>
    <xdr:ext cx="534377" cy="259045"/>
    <xdr:sp macro="" textlink="">
      <xdr:nvSpPr>
        <xdr:cNvPr id="321" name="テキスト ボックス 320"/>
        <xdr:cNvSpPr txBox="1"/>
      </xdr:nvSpPr>
      <xdr:spPr>
        <a:xfrm>
          <a:off x="7594111" y="65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34,616</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134114</xdr:rowOff>
    </xdr:from>
    <xdr:to>
      <xdr:col>10</xdr:col>
      <xdr:colOff>155575</xdr:colOff>
      <xdr:row>38</xdr:row>
      <xdr:rowOff>64264</xdr:rowOff>
    </xdr:to>
    <xdr:sp macro="" textlink="">
      <xdr:nvSpPr>
        <xdr:cNvPr id="322" name="円/楕円 321"/>
        <xdr:cNvSpPr/>
      </xdr:nvSpPr>
      <xdr:spPr>
        <a:xfrm>
          <a:off x="6921500" y="647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55391</xdr:rowOff>
    </xdr:from>
    <xdr:ext cx="534377" cy="259045"/>
    <xdr:sp macro="" textlink="">
      <xdr:nvSpPr>
        <xdr:cNvPr id="323" name="テキスト ボックス 322"/>
        <xdr:cNvSpPr txBox="1"/>
      </xdr:nvSpPr>
      <xdr:spPr>
        <a:xfrm>
          <a:off x="6705111" y="657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53,237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39459</xdr:rowOff>
    </xdr:from>
    <xdr:to>
      <xdr:col>15</xdr:col>
      <xdr:colOff>180340</xdr:colOff>
      <xdr:row>58</xdr:row>
      <xdr:rowOff>111925</xdr:rowOff>
    </xdr:to>
    <xdr:cxnSp macro="">
      <xdr:nvCxnSpPr>
        <xdr:cNvPr id="347" name="直線コネクタ 346"/>
        <xdr:cNvCxnSpPr/>
      </xdr:nvCxnSpPr>
      <xdr:spPr>
        <a:xfrm flipV="1">
          <a:off x="10475595" y="8783409"/>
          <a:ext cx="1270" cy="1272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115752</xdr:rowOff>
    </xdr:from>
    <xdr:ext cx="534377" cy="259045"/>
    <xdr:sp macro="" textlink="">
      <xdr:nvSpPr>
        <xdr:cNvPr id="348" name="普通建設事業費最小値テキスト"/>
        <xdr:cNvSpPr txBox="1"/>
      </xdr:nvSpPr>
      <xdr:spPr>
        <a:xfrm>
          <a:off x="10528300" y="1005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13,645</a:t>
          </a:r>
          <a:endParaRPr kumimoji="1" lang="ja-JP" altLang="en-US" sz="1000" b="1">
            <a:latin typeface="ＭＳ Ｐゴシック"/>
          </a:endParaRPr>
        </a:p>
      </xdr:txBody>
    </xdr:sp>
    <xdr:clientData/>
  </xdr:oneCellAnchor>
  <xdr:twoCellAnchor>
    <xdr:from>
      <xdr:col>15</xdr:col>
      <xdr:colOff>92075</xdr:colOff>
      <xdr:row>58</xdr:row>
      <xdr:rowOff>111925</xdr:rowOff>
    </xdr:from>
    <xdr:to>
      <xdr:col>15</xdr:col>
      <xdr:colOff>269875</xdr:colOff>
      <xdr:row>58</xdr:row>
      <xdr:rowOff>111925</xdr:rowOff>
    </xdr:to>
    <xdr:cxnSp macro="">
      <xdr:nvCxnSpPr>
        <xdr:cNvPr id="349" name="直線コネクタ 348"/>
        <xdr:cNvCxnSpPr/>
      </xdr:nvCxnSpPr>
      <xdr:spPr>
        <a:xfrm>
          <a:off x="10388600" y="1005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157586</xdr:rowOff>
    </xdr:from>
    <xdr:ext cx="599010" cy="259045"/>
    <xdr:sp macro="" textlink="">
      <xdr:nvSpPr>
        <xdr:cNvPr id="350" name="普通建設事業費最大値テキスト"/>
        <xdr:cNvSpPr txBox="1"/>
      </xdr:nvSpPr>
      <xdr:spPr>
        <a:xfrm>
          <a:off x="10528300" y="8558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180,655</a:t>
          </a:r>
          <a:endParaRPr kumimoji="1" lang="ja-JP" altLang="en-US" sz="1000" b="1">
            <a:latin typeface="ＭＳ Ｐゴシック"/>
          </a:endParaRPr>
        </a:p>
      </xdr:txBody>
    </xdr:sp>
    <xdr:clientData/>
  </xdr:oneCellAnchor>
  <xdr:twoCellAnchor>
    <xdr:from>
      <xdr:col>15</xdr:col>
      <xdr:colOff>92075</xdr:colOff>
      <xdr:row>51</xdr:row>
      <xdr:rowOff>39459</xdr:rowOff>
    </xdr:from>
    <xdr:to>
      <xdr:col>15</xdr:col>
      <xdr:colOff>269875</xdr:colOff>
      <xdr:row>51</xdr:row>
      <xdr:rowOff>39459</xdr:rowOff>
    </xdr:to>
    <xdr:cxnSp macro="">
      <xdr:nvCxnSpPr>
        <xdr:cNvPr id="351" name="直線コネクタ 350"/>
        <xdr:cNvCxnSpPr/>
      </xdr:nvCxnSpPr>
      <xdr:spPr>
        <a:xfrm>
          <a:off x="10388600" y="878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70007</xdr:rowOff>
    </xdr:from>
    <xdr:to>
      <xdr:col>15</xdr:col>
      <xdr:colOff>180975</xdr:colOff>
      <xdr:row>55</xdr:row>
      <xdr:rowOff>107711</xdr:rowOff>
    </xdr:to>
    <xdr:cxnSp macro="">
      <xdr:nvCxnSpPr>
        <xdr:cNvPr id="352" name="直線コネクタ 351"/>
        <xdr:cNvCxnSpPr/>
      </xdr:nvCxnSpPr>
      <xdr:spPr>
        <a:xfrm>
          <a:off x="9639300" y="9499757"/>
          <a:ext cx="838200" cy="3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52895</xdr:rowOff>
    </xdr:from>
    <xdr:ext cx="534377" cy="259045"/>
    <xdr:sp macro="" textlink="">
      <xdr:nvSpPr>
        <xdr:cNvPr id="353" name="普通建設事業費平均値テキスト"/>
        <xdr:cNvSpPr txBox="1"/>
      </xdr:nvSpPr>
      <xdr:spPr>
        <a:xfrm>
          <a:off x="10528300" y="9654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56,894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74468</xdr:rowOff>
    </xdr:from>
    <xdr:to>
      <xdr:col>15</xdr:col>
      <xdr:colOff>231775</xdr:colOff>
      <xdr:row>57</xdr:row>
      <xdr:rowOff>4618</xdr:rowOff>
    </xdr:to>
    <xdr:sp macro="" textlink="">
      <xdr:nvSpPr>
        <xdr:cNvPr id="354" name="フローチャート : 判断 353"/>
        <xdr:cNvSpPr/>
      </xdr:nvSpPr>
      <xdr:spPr>
        <a:xfrm>
          <a:off x="10426700" y="9675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70007</xdr:rowOff>
    </xdr:from>
    <xdr:to>
      <xdr:col>14</xdr:col>
      <xdr:colOff>28575</xdr:colOff>
      <xdr:row>56</xdr:row>
      <xdr:rowOff>11852</xdr:rowOff>
    </xdr:to>
    <xdr:cxnSp macro="">
      <xdr:nvCxnSpPr>
        <xdr:cNvPr id="355" name="直線コネクタ 354"/>
        <xdr:cNvCxnSpPr/>
      </xdr:nvCxnSpPr>
      <xdr:spPr>
        <a:xfrm flipV="1">
          <a:off x="8750300" y="9499757"/>
          <a:ext cx="889000" cy="113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101915</xdr:rowOff>
    </xdr:from>
    <xdr:to>
      <xdr:col>14</xdr:col>
      <xdr:colOff>79375</xdr:colOff>
      <xdr:row>57</xdr:row>
      <xdr:rowOff>32065</xdr:rowOff>
    </xdr:to>
    <xdr:sp macro="" textlink="">
      <xdr:nvSpPr>
        <xdr:cNvPr id="356" name="フローチャート : 判断 355"/>
        <xdr:cNvSpPr/>
      </xdr:nvSpPr>
      <xdr:spPr>
        <a:xfrm>
          <a:off x="9588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23192</xdr:rowOff>
    </xdr:from>
    <xdr:ext cx="534377" cy="259045"/>
    <xdr:sp macro="" textlink="">
      <xdr:nvSpPr>
        <xdr:cNvPr id="357" name="テキスト ボックス 356"/>
        <xdr:cNvSpPr txBox="1"/>
      </xdr:nvSpPr>
      <xdr:spPr>
        <a:xfrm>
          <a:off x="9372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11852</xdr:rowOff>
    </xdr:from>
    <xdr:to>
      <xdr:col>12</xdr:col>
      <xdr:colOff>511175</xdr:colOff>
      <xdr:row>57</xdr:row>
      <xdr:rowOff>30307</xdr:rowOff>
    </xdr:to>
    <xdr:cxnSp macro="">
      <xdr:nvCxnSpPr>
        <xdr:cNvPr id="358" name="直線コネクタ 357"/>
        <xdr:cNvCxnSpPr/>
      </xdr:nvCxnSpPr>
      <xdr:spPr>
        <a:xfrm flipV="1">
          <a:off x="7861300" y="9613052"/>
          <a:ext cx="889000" cy="189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102083</xdr:rowOff>
    </xdr:from>
    <xdr:to>
      <xdr:col>12</xdr:col>
      <xdr:colOff>561975</xdr:colOff>
      <xdr:row>57</xdr:row>
      <xdr:rowOff>32233</xdr:rowOff>
    </xdr:to>
    <xdr:sp macro="" textlink="">
      <xdr:nvSpPr>
        <xdr:cNvPr id="359" name="フローチャート : 判断 358"/>
        <xdr:cNvSpPr/>
      </xdr:nvSpPr>
      <xdr:spPr>
        <a:xfrm>
          <a:off x="8699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23360</xdr:rowOff>
    </xdr:from>
    <xdr:ext cx="534377" cy="259045"/>
    <xdr:sp macro="" textlink="">
      <xdr:nvSpPr>
        <xdr:cNvPr id="360" name="テキスト ボックス 359"/>
        <xdr:cNvSpPr txBox="1"/>
      </xdr:nvSpPr>
      <xdr:spPr>
        <a:xfrm>
          <a:off x="8483111" y="979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30307</xdr:rowOff>
    </xdr:from>
    <xdr:to>
      <xdr:col>11</xdr:col>
      <xdr:colOff>307975</xdr:colOff>
      <xdr:row>57</xdr:row>
      <xdr:rowOff>37203</xdr:rowOff>
    </xdr:to>
    <xdr:cxnSp macro="">
      <xdr:nvCxnSpPr>
        <xdr:cNvPr id="361" name="直線コネクタ 360"/>
        <xdr:cNvCxnSpPr/>
      </xdr:nvCxnSpPr>
      <xdr:spPr>
        <a:xfrm flipV="1">
          <a:off x="6972300" y="9802957"/>
          <a:ext cx="889000" cy="6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139139</xdr:rowOff>
    </xdr:from>
    <xdr:to>
      <xdr:col>11</xdr:col>
      <xdr:colOff>358775</xdr:colOff>
      <xdr:row>57</xdr:row>
      <xdr:rowOff>69289</xdr:rowOff>
    </xdr:to>
    <xdr:sp macro="" textlink="">
      <xdr:nvSpPr>
        <xdr:cNvPr id="362" name="フローチャート : 判断 361"/>
        <xdr:cNvSpPr/>
      </xdr:nvSpPr>
      <xdr:spPr>
        <a:xfrm>
          <a:off x="7810500" y="9740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85816</xdr:rowOff>
    </xdr:from>
    <xdr:ext cx="534377" cy="259045"/>
    <xdr:sp macro="" textlink="">
      <xdr:nvSpPr>
        <xdr:cNvPr id="363" name="テキスト ボックス 362"/>
        <xdr:cNvSpPr txBox="1"/>
      </xdr:nvSpPr>
      <xdr:spPr>
        <a:xfrm>
          <a:off x="7594111" y="9515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48,407</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10116</xdr:rowOff>
    </xdr:from>
    <xdr:to>
      <xdr:col>10</xdr:col>
      <xdr:colOff>155575</xdr:colOff>
      <xdr:row>57</xdr:row>
      <xdr:rowOff>111716</xdr:rowOff>
    </xdr:to>
    <xdr:sp macro="" textlink="">
      <xdr:nvSpPr>
        <xdr:cNvPr id="364" name="フローチャート : 判断 363"/>
        <xdr:cNvSpPr/>
      </xdr:nvSpPr>
      <xdr:spPr>
        <a:xfrm>
          <a:off x="6921500" y="9782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102843</xdr:rowOff>
    </xdr:from>
    <xdr:ext cx="534377" cy="259045"/>
    <xdr:sp macro="" textlink="">
      <xdr:nvSpPr>
        <xdr:cNvPr id="365" name="テキスト ボックス 364"/>
        <xdr:cNvSpPr txBox="1"/>
      </xdr:nvSpPr>
      <xdr:spPr>
        <a:xfrm>
          <a:off x="6705111" y="9875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42,839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56911</xdr:rowOff>
    </xdr:from>
    <xdr:to>
      <xdr:col>15</xdr:col>
      <xdr:colOff>231775</xdr:colOff>
      <xdr:row>55</xdr:row>
      <xdr:rowOff>158511</xdr:rowOff>
    </xdr:to>
    <xdr:sp macro="" textlink="">
      <xdr:nvSpPr>
        <xdr:cNvPr id="371" name="円/楕円 370"/>
        <xdr:cNvSpPr/>
      </xdr:nvSpPr>
      <xdr:spPr>
        <a:xfrm>
          <a:off x="10426700" y="948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79788</xdr:rowOff>
    </xdr:from>
    <xdr:ext cx="534377" cy="259045"/>
    <xdr:sp macro="" textlink="">
      <xdr:nvSpPr>
        <xdr:cNvPr id="372" name="普通建設事業費該当値テキスト"/>
        <xdr:cNvSpPr txBox="1"/>
      </xdr:nvSpPr>
      <xdr:spPr>
        <a:xfrm>
          <a:off x="10528300" y="9338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81,698</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19207</xdr:rowOff>
    </xdr:from>
    <xdr:to>
      <xdr:col>14</xdr:col>
      <xdr:colOff>79375</xdr:colOff>
      <xdr:row>55</xdr:row>
      <xdr:rowOff>120807</xdr:rowOff>
    </xdr:to>
    <xdr:sp macro="" textlink="">
      <xdr:nvSpPr>
        <xdr:cNvPr id="373" name="円/楕円 372"/>
        <xdr:cNvSpPr/>
      </xdr:nvSpPr>
      <xdr:spPr>
        <a:xfrm>
          <a:off x="9588500" y="9448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53</xdr:row>
      <xdr:rowOff>137334</xdr:rowOff>
    </xdr:from>
    <xdr:ext cx="534377" cy="259045"/>
    <xdr:sp macro="" textlink="">
      <xdr:nvSpPr>
        <xdr:cNvPr id="374" name="テキスト ボックス 373"/>
        <xdr:cNvSpPr txBox="1"/>
      </xdr:nvSpPr>
      <xdr:spPr>
        <a:xfrm>
          <a:off x="9372111" y="922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86,646</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132502</xdr:rowOff>
    </xdr:from>
    <xdr:to>
      <xdr:col>12</xdr:col>
      <xdr:colOff>561975</xdr:colOff>
      <xdr:row>56</xdr:row>
      <xdr:rowOff>62652</xdr:rowOff>
    </xdr:to>
    <xdr:sp macro="" textlink="">
      <xdr:nvSpPr>
        <xdr:cNvPr id="375" name="円/楕円 374"/>
        <xdr:cNvSpPr/>
      </xdr:nvSpPr>
      <xdr:spPr>
        <a:xfrm>
          <a:off x="8699500" y="956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54</xdr:row>
      <xdr:rowOff>79179</xdr:rowOff>
    </xdr:from>
    <xdr:ext cx="534377" cy="259045"/>
    <xdr:sp macro="" textlink="">
      <xdr:nvSpPr>
        <xdr:cNvPr id="376" name="テキスト ボックス 375"/>
        <xdr:cNvSpPr txBox="1"/>
      </xdr:nvSpPr>
      <xdr:spPr>
        <a:xfrm>
          <a:off x="8483111" y="933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71,778</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150957</xdr:rowOff>
    </xdr:from>
    <xdr:to>
      <xdr:col>11</xdr:col>
      <xdr:colOff>358775</xdr:colOff>
      <xdr:row>57</xdr:row>
      <xdr:rowOff>81107</xdr:rowOff>
    </xdr:to>
    <xdr:sp macro="" textlink="">
      <xdr:nvSpPr>
        <xdr:cNvPr id="377" name="円/楕円 376"/>
        <xdr:cNvSpPr/>
      </xdr:nvSpPr>
      <xdr:spPr>
        <a:xfrm>
          <a:off x="7810500" y="9752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72234</xdr:rowOff>
    </xdr:from>
    <xdr:ext cx="534377" cy="259045"/>
    <xdr:sp macro="" textlink="">
      <xdr:nvSpPr>
        <xdr:cNvPr id="378" name="テキスト ボックス 377"/>
        <xdr:cNvSpPr txBox="1"/>
      </xdr:nvSpPr>
      <xdr:spPr>
        <a:xfrm>
          <a:off x="7594111" y="984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46,856</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157853</xdr:rowOff>
    </xdr:from>
    <xdr:to>
      <xdr:col>10</xdr:col>
      <xdr:colOff>155575</xdr:colOff>
      <xdr:row>57</xdr:row>
      <xdr:rowOff>88003</xdr:rowOff>
    </xdr:to>
    <xdr:sp macro="" textlink="">
      <xdr:nvSpPr>
        <xdr:cNvPr id="379" name="円/楕円 378"/>
        <xdr:cNvSpPr/>
      </xdr:nvSpPr>
      <xdr:spPr>
        <a:xfrm>
          <a:off x="6921500" y="975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104530</xdr:rowOff>
    </xdr:from>
    <xdr:ext cx="534377" cy="259045"/>
    <xdr:sp macro="" textlink="">
      <xdr:nvSpPr>
        <xdr:cNvPr id="380" name="テキスト ボックス 379"/>
        <xdr:cNvSpPr txBox="1"/>
      </xdr:nvSpPr>
      <xdr:spPr>
        <a:xfrm>
          <a:off x="6705111" y="953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45,951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30,556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152984</xdr:rowOff>
    </xdr:from>
    <xdr:to>
      <xdr:col>15</xdr:col>
      <xdr:colOff>180340</xdr:colOff>
      <xdr:row>79</xdr:row>
      <xdr:rowOff>42838</xdr:rowOff>
    </xdr:to>
    <xdr:cxnSp macro="">
      <xdr:nvCxnSpPr>
        <xdr:cNvPr id="404" name="直線コネクタ 403"/>
        <xdr:cNvCxnSpPr/>
      </xdr:nvCxnSpPr>
      <xdr:spPr>
        <a:xfrm flipV="1">
          <a:off x="10475595" y="12154484"/>
          <a:ext cx="1270" cy="1432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46665</xdr:rowOff>
    </xdr:from>
    <xdr:ext cx="378565" cy="259045"/>
    <xdr:sp macro="" textlink="">
      <xdr:nvSpPr>
        <xdr:cNvPr id="405" name="普通建設事業費 （ うち新規整備　）最小値テキスト"/>
        <xdr:cNvSpPr txBox="1"/>
      </xdr:nvSpPr>
      <xdr:spPr>
        <a:xfrm>
          <a:off x="10528300" y="13591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a:t>
          </a:r>
          <a:endParaRPr kumimoji="1" lang="ja-JP" altLang="en-US" sz="1000" b="1">
            <a:latin typeface="ＭＳ Ｐゴシック"/>
          </a:endParaRPr>
        </a:p>
      </xdr:txBody>
    </xdr:sp>
    <xdr:clientData/>
  </xdr:oneCellAnchor>
  <xdr:twoCellAnchor>
    <xdr:from>
      <xdr:col>15</xdr:col>
      <xdr:colOff>92075</xdr:colOff>
      <xdr:row>79</xdr:row>
      <xdr:rowOff>42838</xdr:rowOff>
    </xdr:from>
    <xdr:to>
      <xdr:col>15</xdr:col>
      <xdr:colOff>269875</xdr:colOff>
      <xdr:row>79</xdr:row>
      <xdr:rowOff>42838</xdr:rowOff>
    </xdr:to>
    <xdr:cxnSp macro="">
      <xdr:nvCxnSpPr>
        <xdr:cNvPr id="406" name="直線コネクタ 405"/>
        <xdr:cNvCxnSpPr/>
      </xdr:nvCxnSpPr>
      <xdr:spPr>
        <a:xfrm>
          <a:off x="10388600" y="1358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99661</xdr:rowOff>
    </xdr:from>
    <xdr:ext cx="599010" cy="259045"/>
    <xdr:sp macro="" textlink="">
      <xdr:nvSpPr>
        <xdr:cNvPr id="407" name="普通建設事業費 （ うち新規整備　）最大値テキスト"/>
        <xdr:cNvSpPr txBox="1"/>
      </xdr:nvSpPr>
      <xdr:spPr>
        <a:xfrm>
          <a:off x="10528300" y="11929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112,954</a:t>
          </a:r>
          <a:endParaRPr kumimoji="1" lang="ja-JP" altLang="en-US" sz="1000" b="1">
            <a:latin typeface="ＭＳ Ｐゴシック"/>
          </a:endParaRPr>
        </a:p>
      </xdr:txBody>
    </xdr:sp>
    <xdr:clientData/>
  </xdr:oneCellAnchor>
  <xdr:twoCellAnchor>
    <xdr:from>
      <xdr:col>15</xdr:col>
      <xdr:colOff>92075</xdr:colOff>
      <xdr:row>70</xdr:row>
      <xdr:rowOff>152984</xdr:rowOff>
    </xdr:from>
    <xdr:to>
      <xdr:col>15</xdr:col>
      <xdr:colOff>269875</xdr:colOff>
      <xdr:row>70</xdr:row>
      <xdr:rowOff>152984</xdr:rowOff>
    </xdr:to>
    <xdr:cxnSp macro="">
      <xdr:nvCxnSpPr>
        <xdr:cNvPr id="408" name="直線コネクタ 407"/>
        <xdr:cNvCxnSpPr/>
      </xdr:nvCxnSpPr>
      <xdr:spPr>
        <a:xfrm>
          <a:off x="10388600" y="12154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135661</xdr:rowOff>
    </xdr:from>
    <xdr:to>
      <xdr:col>15</xdr:col>
      <xdr:colOff>180975</xdr:colOff>
      <xdr:row>78</xdr:row>
      <xdr:rowOff>46622</xdr:rowOff>
    </xdr:to>
    <xdr:cxnSp macro="">
      <xdr:nvCxnSpPr>
        <xdr:cNvPr id="409" name="直線コネクタ 408"/>
        <xdr:cNvCxnSpPr/>
      </xdr:nvCxnSpPr>
      <xdr:spPr>
        <a:xfrm>
          <a:off x="9639300" y="13165861"/>
          <a:ext cx="838200" cy="25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26509</xdr:rowOff>
    </xdr:from>
    <xdr:ext cx="534377" cy="259045"/>
    <xdr:sp macro="" textlink="">
      <xdr:nvSpPr>
        <xdr:cNvPr id="410" name="普通建設事業費 （ うち新規整備　）平均値テキスト"/>
        <xdr:cNvSpPr txBox="1"/>
      </xdr:nvSpPr>
      <xdr:spPr>
        <a:xfrm>
          <a:off x="10528300" y="13056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26,214</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3632</xdr:rowOff>
    </xdr:from>
    <xdr:to>
      <xdr:col>15</xdr:col>
      <xdr:colOff>231775</xdr:colOff>
      <xdr:row>77</xdr:row>
      <xdr:rowOff>105232</xdr:rowOff>
    </xdr:to>
    <xdr:sp macro="" textlink="">
      <xdr:nvSpPr>
        <xdr:cNvPr id="411" name="フローチャート : 判断 410"/>
        <xdr:cNvSpPr/>
      </xdr:nvSpPr>
      <xdr:spPr>
        <a:xfrm>
          <a:off x="104267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49949</xdr:rowOff>
    </xdr:from>
    <xdr:to>
      <xdr:col>14</xdr:col>
      <xdr:colOff>79375</xdr:colOff>
      <xdr:row>77</xdr:row>
      <xdr:rowOff>151549</xdr:rowOff>
    </xdr:to>
    <xdr:sp macro="" textlink="">
      <xdr:nvSpPr>
        <xdr:cNvPr id="412" name="フローチャート : 判断 411"/>
        <xdr:cNvSpPr/>
      </xdr:nvSpPr>
      <xdr:spPr>
        <a:xfrm>
          <a:off x="9588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142676</xdr:rowOff>
    </xdr:from>
    <xdr:ext cx="534377" cy="259045"/>
    <xdr:sp macro="" textlink="">
      <xdr:nvSpPr>
        <xdr:cNvPr id="413" name="テキスト ボックス 412"/>
        <xdr:cNvSpPr txBox="1"/>
      </xdr:nvSpPr>
      <xdr:spPr>
        <a:xfrm>
          <a:off x="9372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167272</xdr:rowOff>
    </xdr:from>
    <xdr:to>
      <xdr:col>15</xdr:col>
      <xdr:colOff>231775</xdr:colOff>
      <xdr:row>78</xdr:row>
      <xdr:rowOff>97422</xdr:rowOff>
    </xdr:to>
    <xdr:sp macro="" textlink="">
      <xdr:nvSpPr>
        <xdr:cNvPr id="419" name="円/楕円 418"/>
        <xdr:cNvSpPr/>
      </xdr:nvSpPr>
      <xdr:spPr>
        <a:xfrm>
          <a:off x="10426700" y="133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145699</xdr:rowOff>
    </xdr:from>
    <xdr:ext cx="534377" cy="259045"/>
    <xdr:sp macro="" textlink="">
      <xdr:nvSpPr>
        <xdr:cNvPr id="420" name="普通建設事業費 （ うち新規整備　）該当値テキスト"/>
        <xdr:cNvSpPr txBox="1"/>
      </xdr:nvSpPr>
      <xdr:spPr>
        <a:xfrm>
          <a:off x="10528300" y="13347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13,329</a:t>
          </a:r>
          <a:endParaRPr kumimoji="1" lang="ja-JP" altLang="en-US" sz="1000" b="1">
            <a:solidFill>
              <a:srgbClr val="FF0000"/>
            </a:solidFill>
            <a:latin typeface="ＭＳ Ｐゴシック"/>
          </a:endParaRPr>
        </a:p>
      </xdr:txBody>
    </xdr:sp>
    <xdr:clientData/>
  </xdr:oneCellAnchor>
  <xdr:twoCellAnchor>
    <xdr:from>
      <xdr:col>13</xdr:col>
      <xdr:colOff>663575</xdr:colOff>
      <xdr:row>76</xdr:row>
      <xdr:rowOff>84861</xdr:rowOff>
    </xdr:from>
    <xdr:to>
      <xdr:col>14</xdr:col>
      <xdr:colOff>79375</xdr:colOff>
      <xdr:row>77</xdr:row>
      <xdr:rowOff>15011</xdr:rowOff>
    </xdr:to>
    <xdr:sp macro="" textlink="">
      <xdr:nvSpPr>
        <xdr:cNvPr id="421" name="円/楕円 420"/>
        <xdr:cNvSpPr/>
      </xdr:nvSpPr>
      <xdr:spPr>
        <a:xfrm>
          <a:off x="9588500" y="13115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31538</xdr:rowOff>
    </xdr:from>
    <xdr:ext cx="534377" cy="259045"/>
    <xdr:sp macro="" textlink="">
      <xdr:nvSpPr>
        <xdr:cNvPr id="422" name="テキスト ボックス 421"/>
        <xdr:cNvSpPr txBox="1"/>
      </xdr:nvSpPr>
      <xdr:spPr>
        <a:xfrm>
          <a:off x="9372111" y="1289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33,318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15,083</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3" name="直線コネクタ 43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4" name="テキスト ボックス 43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5" name="直線コネクタ 43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6" name="テキスト ボックス 43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7" name="直線コネクタ 43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8" name="テキスト ボックス 43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9" name="直線コネクタ 43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40" name="テキスト ボックス 43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1" name="直線コネクタ 44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42" name="テキスト ボックス 44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3" name="直線コネクタ 44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44" name="テキスト ボックス 44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51276</xdr:rowOff>
    </xdr:from>
    <xdr:to>
      <xdr:col>15</xdr:col>
      <xdr:colOff>180340</xdr:colOff>
      <xdr:row>99</xdr:row>
      <xdr:rowOff>74113</xdr:rowOff>
    </xdr:to>
    <xdr:cxnSp macro="">
      <xdr:nvCxnSpPr>
        <xdr:cNvPr id="448" name="直線コネクタ 447"/>
        <xdr:cNvCxnSpPr/>
      </xdr:nvCxnSpPr>
      <xdr:spPr>
        <a:xfrm flipV="1">
          <a:off x="10475595" y="15481776"/>
          <a:ext cx="1270" cy="1565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77940</xdr:rowOff>
    </xdr:from>
    <xdr:ext cx="469744" cy="259045"/>
    <xdr:sp macro="" textlink="">
      <xdr:nvSpPr>
        <xdr:cNvPr id="449" name="普通建設事業費 （ うち更新整備　）最小値テキスト"/>
        <xdr:cNvSpPr txBox="1"/>
      </xdr:nvSpPr>
      <xdr:spPr>
        <a:xfrm>
          <a:off x="10528300" y="17051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2,275</a:t>
          </a:r>
          <a:endParaRPr kumimoji="1" lang="ja-JP" altLang="en-US" sz="1000" b="1">
            <a:latin typeface="ＭＳ Ｐゴシック"/>
          </a:endParaRPr>
        </a:p>
      </xdr:txBody>
    </xdr:sp>
    <xdr:clientData/>
  </xdr:oneCellAnchor>
  <xdr:twoCellAnchor>
    <xdr:from>
      <xdr:col>15</xdr:col>
      <xdr:colOff>92075</xdr:colOff>
      <xdr:row>99</xdr:row>
      <xdr:rowOff>74113</xdr:rowOff>
    </xdr:from>
    <xdr:to>
      <xdr:col>15</xdr:col>
      <xdr:colOff>269875</xdr:colOff>
      <xdr:row>99</xdr:row>
      <xdr:rowOff>74113</xdr:rowOff>
    </xdr:to>
    <xdr:cxnSp macro="">
      <xdr:nvCxnSpPr>
        <xdr:cNvPr id="450" name="直線コネクタ 449"/>
        <xdr:cNvCxnSpPr/>
      </xdr:nvCxnSpPr>
      <xdr:spPr>
        <a:xfrm>
          <a:off x="10388600" y="17047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169403</xdr:rowOff>
    </xdr:from>
    <xdr:ext cx="599010" cy="259045"/>
    <xdr:sp macro="" textlink="">
      <xdr:nvSpPr>
        <xdr:cNvPr id="451" name="普通建設事業費 （ うち更新整備　）最大値テキスト"/>
        <xdr:cNvSpPr txBox="1"/>
      </xdr:nvSpPr>
      <xdr:spPr>
        <a:xfrm>
          <a:off x="10528300" y="1525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146,123</a:t>
          </a:r>
          <a:endParaRPr kumimoji="1" lang="ja-JP" altLang="en-US" sz="1000" b="1">
            <a:latin typeface="ＭＳ Ｐゴシック"/>
          </a:endParaRPr>
        </a:p>
      </xdr:txBody>
    </xdr:sp>
    <xdr:clientData/>
  </xdr:oneCellAnchor>
  <xdr:twoCellAnchor>
    <xdr:from>
      <xdr:col>15</xdr:col>
      <xdr:colOff>92075</xdr:colOff>
      <xdr:row>90</xdr:row>
      <xdr:rowOff>51276</xdr:rowOff>
    </xdr:from>
    <xdr:to>
      <xdr:col>15</xdr:col>
      <xdr:colOff>269875</xdr:colOff>
      <xdr:row>90</xdr:row>
      <xdr:rowOff>51276</xdr:rowOff>
    </xdr:to>
    <xdr:cxnSp macro="">
      <xdr:nvCxnSpPr>
        <xdr:cNvPr id="452" name="直線コネクタ 451"/>
        <xdr:cNvCxnSpPr/>
      </xdr:nvCxnSpPr>
      <xdr:spPr>
        <a:xfrm>
          <a:off x="10388600" y="15481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14123</xdr:rowOff>
    </xdr:from>
    <xdr:to>
      <xdr:col>15</xdr:col>
      <xdr:colOff>180975</xdr:colOff>
      <xdr:row>96</xdr:row>
      <xdr:rowOff>73101</xdr:rowOff>
    </xdr:to>
    <xdr:cxnSp macro="">
      <xdr:nvCxnSpPr>
        <xdr:cNvPr id="453" name="直線コネクタ 452"/>
        <xdr:cNvCxnSpPr/>
      </xdr:nvCxnSpPr>
      <xdr:spPr>
        <a:xfrm flipV="1">
          <a:off x="9639300" y="16473323"/>
          <a:ext cx="8382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115583</xdr:rowOff>
    </xdr:from>
    <xdr:ext cx="534377" cy="259045"/>
    <xdr:sp macro="" textlink="">
      <xdr:nvSpPr>
        <xdr:cNvPr id="454" name="普通建設事業費 （ うち更新整備　）平均値テキスト"/>
        <xdr:cNvSpPr txBox="1"/>
      </xdr:nvSpPr>
      <xdr:spPr>
        <a:xfrm>
          <a:off x="10528300" y="167462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23,317</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137156</xdr:rowOff>
    </xdr:from>
    <xdr:to>
      <xdr:col>15</xdr:col>
      <xdr:colOff>231775</xdr:colOff>
      <xdr:row>98</xdr:row>
      <xdr:rowOff>67306</xdr:rowOff>
    </xdr:to>
    <xdr:sp macro="" textlink="">
      <xdr:nvSpPr>
        <xdr:cNvPr id="455" name="フローチャート : 判断 454"/>
        <xdr:cNvSpPr/>
      </xdr:nvSpPr>
      <xdr:spPr>
        <a:xfrm>
          <a:off x="10426700" y="1676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145822</xdr:rowOff>
    </xdr:from>
    <xdr:to>
      <xdr:col>14</xdr:col>
      <xdr:colOff>79375</xdr:colOff>
      <xdr:row>98</xdr:row>
      <xdr:rowOff>75972</xdr:rowOff>
    </xdr:to>
    <xdr:sp macro="" textlink="">
      <xdr:nvSpPr>
        <xdr:cNvPr id="456" name="フローチャート : 判断 455"/>
        <xdr:cNvSpPr/>
      </xdr:nvSpPr>
      <xdr:spPr>
        <a:xfrm>
          <a:off x="9588500" y="167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67099</xdr:rowOff>
    </xdr:from>
    <xdr:ext cx="534377" cy="259045"/>
    <xdr:sp macro="" textlink="">
      <xdr:nvSpPr>
        <xdr:cNvPr id="457" name="テキスト ボックス 456"/>
        <xdr:cNvSpPr txBox="1"/>
      </xdr:nvSpPr>
      <xdr:spPr>
        <a:xfrm>
          <a:off x="9372111" y="1686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8" name="テキスト ボックス 45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9" name="テキスト ボックス 45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0" name="テキスト ボックス 45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1" name="テキスト ボックス 46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2" name="テキスト ボックス 46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134773</xdr:rowOff>
    </xdr:from>
    <xdr:to>
      <xdr:col>15</xdr:col>
      <xdr:colOff>231775</xdr:colOff>
      <xdr:row>96</xdr:row>
      <xdr:rowOff>64923</xdr:rowOff>
    </xdr:to>
    <xdr:sp macro="" textlink="">
      <xdr:nvSpPr>
        <xdr:cNvPr id="463" name="円/楕円 462"/>
        <xdr:cNvSpPr/>
      </xdr:nvSpPr>
      <xdr:spPr>
        <a:xfrm>
          <a:off x="10426700" y="1642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157650</xdr:rowOff>
    </xdr:from>
    <xdr:ext cx="534377" cy="259045"/>
    <xdr:sp macro="" textlink="">
      <xdr:nvSpPr>
        <xdr:cNvPr id="464" name="普通建設事業費 （ うち更新整備　）該当値テキスト"/>
        <xdr:cNvSpPr txBox="1"/>
      </xdr:nvSpPr>
      <xdr:spPr>
        <a:xfrm>
          <a:off x="10528300" y="16273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55,036</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22301</xdr:rowOff>
    </xdr:from>
    <xdr:to>
      <xdr:col>14</xdr:col>
      <xdr:colOff>79375</xdr:colOff>
      <xdr:row>96</xdr:row>
      <xdr:rowOff>123901</xdr:rowOff>
    </xdr:to>
    <xdr:sp macro="" textlink="">
      <xdr:nvSpPr>
        <xdr:cNvPr id="465" name="円/楕円 464"/>
        <xdr:cNvSpPr/>
      </xdr:nvSpPr>
      <xdr:spPr>
        <a:xfrm>
          <a:off x="9588500" y="1648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140428</xdr:rowOff>
    </xdr:from>
    <xdr:ext cx="534377" cy="259045"/>
    <xdr:sp macro="" textlink="">
      <xdr:nvSpPr>
        <xdr:cNvPr id="466" name="テキスト ボックス 465"/>
        <xdr:cNvSpPr txBox="1"/>
      </xdr:nvSpPr>
      <xdr:spPr>
        <a:xfrm>
          <a:off x="9372111" y="16256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49,618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7" name="正方形/長方形 46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8" name="正方形/長方形 46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9" name="正方形/長方形 46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0" name="正方形/長方形 46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1" name="正方形/長方形 47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2" name="正方形/長方形 47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3" name="正方形/長方形 47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4" name="正方形/長方形 47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5" name="テキスト ボックス 47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6" name="直線コネクタ 47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7" name="直線コネクタ 47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8" name="テキスト ボックス 47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9" name="直線コネクタ 47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36</xdr:row>
      <xdr:rowOff>35577</xdr:rowOff>
    </xdr:from>
    <xdr:ext cx="467179" cy="259045"/>
    <xdr:sp macro="" textlink="">
      <xdr:nvSpPr>
        <xdr:cNvPr id="480" name="テキスト ボックス 479"/>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1" name="直線コネクタ 48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33</xdr:row>
      <xdr:rowOff>168927</xdr:rowOff>
    </xdr:from>
    <xdr:ext cx="467179" cy="259045"/>
    <xdr:sp macro="" textlink="">
      <xdr:nvSpPr>
        <xdr:cNvPr id="482" name="テキスト ボックス 481"/>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3" name="直線コネクタ 48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31</xdr:row>
      <xdr:rowOff>130827</xdr:rowOff>
    </xdr:from>
    <xdr:ext cx="467179" cy="259045"/>
    <xdr:sp macro="" textlink="">
      <xdr:nvSpPr>
        <xdr:cNvPr id="484" name="テキスト ボックス 483"/>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5" name="直線コネクタ 48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29</xdr:row>
      <xdr:rowOff>92727</xdr:rowOff>
    </xdr:from>
    <xdr:ext cx="467179" cy="259045"/>
    <xdr:sp macro="" textlink="">
      <xdr:nvSpPr>
        <xdr:cNvPr id="486" name="テキスト ボックス 485"/>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7" name="直線コネクタ 48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8" name="テキスト ボックス 48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39116</xdr:rowOff>
    </xdr:from>
    <xdr:to>
      <xdr:col>23</xdr:col>
      <xdr:colOff>516889</xdr:colOff>
      <xdr:row>39</xdr:row>
      <xdr:rowOff>44450</xdr:rowOff>
    </xdr:to>
    <xdr:cxnSp macro="">
      <xdr:nvCxnSpPr>
        <xdr:cNvPr id="490" name="直線コネクタ 489"/>
        <xdr:cNvCxnSpPr/>
      </xdr:nvCxnSpPr>
      <xdr:spPr>
        <a:xfrm flipV="1">
          <a:off x="16317595" y="5182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91"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2" name="直線コネクタ 49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157243</xdr:rowOff>
    </xdr:from>
    <xdr:ext cx="469744" cy="259045"/>
    <xdr:sp macro="" textlink="">
      <xdr:nvSpPr>
        <xdr:cNvPr id="493" name="災害復旧事業費最大値テキスト"/>
        <xdr:cNvSpPr txBox="1"/>
      </xdr:nvSpPr>
      <xdr:spPr>
        <a:xfrm>
          <a:off x="16370300" y="4957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30</xdr:row>
      <xdr:rowOff>39116</xdr:rowOff>
    </xdr:from>
    <xdr:to>
      <xdr:col>23</xdr:col>
      <xdr:colOff>606425</xdr:colOff>
      <xdr:row>30</xdr:row>
      <xdr:rowOff>39116</xdr:rowOff>
    </xdr:to>
    <xdr:cxnSp macro="">
      <xdr:nvCxnSpPr>
        <xdr:cNvPr id="494" name="直線コネクタ 493"/>
        <xdr:cNvCxnSpPr/>
      </xdr:nvCxnSpPr>
      <xdr:spPr>
        <a:xfrm>
          <a:off x="16230600" y="5182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5" name="直線コネクタ 494"/>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77106</xdr:rowOff>
    </xdr:from>
    <xdr:ext cx="378565" cy="259045"/>
    <xdr:sp macro="" textlink="">
      <xdr:nvSpPr>
        <xdr:cNvPr id="496" name="災害復旧事業費平均値テキスト"/>
        <xdr:cNvSpPr txBox="1"/>
      </xdr:nvSpPr>
      <xdr:spPr>
        <a:xfrm>
          <a:off x="16370300" y="6420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54229</xdr:rowOff>
    </xdr:from>
    <xdr:to>
      <xdr:col>23</xdr:col>
      <xdr:colOff>568325</xdr:colOff>
      <xdr:row>38</xdr:row>
      <xdr:rowOff>155829</xdr:rowOff>
    </xdr:to>
    <xdr:sp macro="" textlink="">
      <xdr:nvSpPr>
        <xdr:cNvPr id="497" name="フローチャート : 判断 496"/>
        <xdr:cNvSpPr/>
      </xdr:nvSpPr>
      <xdr:spPr>
        <a:xfrm>
          <a:off x="16268700" y="6569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8" name="直線コネクタ 497"/>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81280</xdr:rowOff>
    </xdr:from>
    <xdr:to>
      <xdr:col>22</xdr:col>
      <xdr:colOff>415925</xdr:colOff>
      <xdr:row>38</xdr:row>
      <xdr:rowOff>11430</xdr:rowOff>
    </xdr:to>
    <xdr:sp macro="" textlink="">
      <xdr:nvSpPr>
        <xdr:cNvPr id="499" name="フローチャート : 判断 498"/>
        <xdr:cNvSpPr/>
      </xdr:nvSpPr>
      <xdr:spPr>
        <a:xfrm>
          <a:off x="15430500" y="642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27957</xdr:rowOff>
    </xdr:from>
    <xdr:ext cx="469744" cy="259045"/>
    <xdr:sp macro="" textlink="">
      <xdr:nvSpPr>
        <xdr:cNvPr id="500" name="テキスト ボックス 499"/>
        <xdr:cNvSpPr txBox="1"/>
      </xdr:nvSpPr>
      <xdr:spPr>
        <a:xfrm>
          <a:off x="15246427" y="6200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1" name="直線コネクタ 500"/>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121095</xdr:rowOff>
    </xdr:from>
    <xdr:to>
      <xdr:col>21</xdr:col>
      <xdr:colOff>212725</xdr:colOff>
      <xdr:row>37</xdr:row>
      <xdr:rowOff>51245</xdr:rowOff>
    </xdr:to>
    <xdr:sp macro="" textlink="">
      <xdr:nvSpPr>
        <xdr:cNvPr id="502" name="フローチャート : 判断 501"/>
        <xdr:cNvSpPr/>
      </xdr:nvSpPr>
      <xdr:spPr>
        <a:xfrm>
          <a:off x="14541500" y="629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67772</xdr:rowOff>
    </xdr:from>
    <xdr:ext cx="469744" cy="259045"/>
    <xdr:sp macro="" textlink="">
      <xdr:nvSpPr>
        <xdr:cNvPr id="503" name="テキスト ボックス 502"/>
        <xdr:cNvSpPr txBox="1"/>
      </xdr:nvSpPr>
      <xdr:spPr>
        <a:xfrm>
          <a:off x="14357427" y="6068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4" name="直線コネクタ 503"/>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128524</xdr:rowOff>
    </xdr:from>
    <xdr:to>
      <xdr:col>20</xdr:col>
      <xdr:colOff>9525</xdr:colOff>
      <xdr:row>37</xdr:row>
      <xdr:rowOff>58674</xdr:rowOff>
    </xdr:to>
    <xdr:sp macro="" textlink="">
      <xdr:nvSpPr>
        <xdr:cNvPr id="505" name="フローチャート : 判断 504"/>
        <xdr:cNvSpPr/>
      </xdr:nvSpPr>
      <xdr:spPr>
        <a:xfrm>
          <a:off x="13652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35</xdr:row>
      <xdr:rowOff>75201</xdr:rowOff>
    </xdr:from>
    <xdr:ext cx="469744" cy="259045"/>
    <xdr:sp macro="" textlink="">
      <xdr:nvSpPr>
        <xdr:cNvPr id="506" name="テキスト ボックス 505"/>
        <xdr:cNvSpPr txBox="1"/>
      </xdr:nvSpPr>
      <xdr:spPr>
        <a:xfrm>
          <a:off x="13468427" y="60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5652</xdr:rowOff>
    </xdr:from>
    <xdr:to>
      <xdr:col>18</xdr:col>
      <xdr:colOff>492125</xdr:colOff>
      <xdr:row>35</xdr:row>
      <xdr:rowOff>107252</xdr:rowOff>
    </xdr:to>
    <xdr:sp macro="" textlink="">
      <xdr:nvSpPr>
        <xdr:cNvPr id="507" name="フローチャート : 判断 506"/>
        <xdr:cNvSpPr/>
      </xdr:nvSpPr>
      <xdr:spPr>
        <a:xfrm>
          <a:off x="12763500" y="600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33</xdr:row>
      <xdr:rowOff>123779</xdr:rowOff>
    </xdr:from>
    <xdr:ext cx="469744" cy="259045"/>
    <xdr:sp macro="" textlink="">
      <xdr:nvSpPr>
        <xdr:cNvPr id="508" name="テキスト ボックス 507"/>
        <xdr:cNvSpPr txBox="1"/>
      </xdr:nvSpPr>
      <xdr:spPr>
        <a:xfrm>
          <a:off x="12579427" y="5781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9" name="テキスト ボックス 50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0" name="テキスト ボックス 50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1" name="テキスト ボックス 51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2" name="テキスト ボックス 51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3" name="テキスト ボックス 51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4" name="円/楕円 513"/>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80027</xdr:rowOff>
    </xdr:from>
    <xdr:ext cx="249299" cy="259045"/>
    <xdr:sp macro="" textlink="">
      <xdr:nvSpPr>
        <xdr:cNvPr id="515" name="災害復旧事業費該当値テキスト"/>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6" name="円/楕円 515"/>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7" name="テキスト ボックス 516"/>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8" name="円/楕円 517"/>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9" name="テキスト ボックス 518"/>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20" name="円/楕円 519"/>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1" name="テキスト ボックス 520"/>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2" name="円/楕円 52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3" name="テキスト ボックス 522"/>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4" name="正方形/長方形 52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5" name="正方形/長方形 52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6" name="正方形/長方形 52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7" name="正方形/長方形 52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8" name="正方形/長方形 52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9" name="正方形/長方形 52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0" name="正方形/長方形 52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1" name="正方形/長方形 53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2" name="テキスト ボックス 53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3" name="直線コネクタ 53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4" name="直線コネクタ 53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5" name="テキスト ボックス 53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6" name="直線コネクタ 53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7" name="テキスト ボックス 53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9" name="直線コネクタ 53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4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1" name="直線コネクタ 54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3" name="直線コネクタ 54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4" name="直線コネクタ 54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6" name="フローチャート : 判断 54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7" name="直線コネクタ 54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8" name="フローチャート : 判断 54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9" name="テキスト ボックス 548"/>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50" name="直線コネクタ 54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1" name="フローチャート : 判断 55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2" name="テキスト ボックス 551"/>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3" name="直線コネクタ 55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4" name="フローチャート : 判断 55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5" name="テキスト ボックス 554"/>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6" name="フローチャート : 判断 55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7" name="テキスト ボックス 556"/>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8" name="テキスト ボックス 55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9" name="テキスト ボックス 55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0" name="テキスト ボックス 55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1" name="テキスト ボックス 56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2" name="テキスト ボックス 56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3" name="円/楕円 56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5" name="円/楕円 56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6" name="テキスト ボックス 565"/>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7" name="円/楕円 56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8" name="テキスト ボックス 567"/>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9" name="円/楕円 56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70" name="テキスト ボックス 569"/>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1" name="円/楕円 57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2" name="テキスト ボックス 571"/>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3" name="正方形/長方形 57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4" name="正方形/長方形 57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5" name="正方形/長方形 57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6" name="正方形/長方形 57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7" name="正方形/長方形 57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8" name="正方形/長方形 57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9" name="正方形/長方形 57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0" name="正方形/長方形 57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1" name="テキスト ボックス 58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2" name="直線コネクタ 58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3" name="直線コネクタ 582"/>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4" name="テキスト ボックス 583"/>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5" name="直線コネクタ 584"/>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6" name="テキスト ボックス 585"/>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7" name="直線コネクタ 586"/>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8" name="テキスト ボックス 587"/>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9" name="直線コネクタ 588"/>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90" name="テキスト ボックス 589"/>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1" name="直線コネクタ 590"/>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21970</xdr:rowOff>
    </xdr:from>
    <xdr:ext cx="531299" cy="259045"/>
    <xdr:sp macro="" textlink="">
      <xdr:nvSpPr>
        <xdr:cNvPr id="592" name="テキスト ボックス 591"/>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3" name="直線コネクタ 592"/>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4" name="テキスト ボックス 593"/>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5" name="直線コネクタ 59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6" name="テキスト ボックス 59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117477</xdr:rowOff>
    </xdr:from>
    <xdr:to>
      <xdr:col>23</xdr:col>
      <xdr:colOff>516889</xdr:colOff>
      <xdr:row>78</xdr:row>
      <xdr:rowOff>105084</xdr:rowOff>
    </xdr:to>
    <xdr:cxnSp macro="">
      <xdr:nvCxnSpPr>
        <xdr:cNvPr id="598" name="直線コネクタ 597"/>
        <xdr:cNvCxnSpPr/>
      </xdr:nvCxnSpPr>
      <xdr:spPr>
        <a:xfrm flipV="1">
          <a:off x="16317595" y="12118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108911</xdr:rowOff>
    </xdr:from>
    <xdr:ext cx="534377" cy="259045"/>
    <xdr:sp macro="" textlink="">
      <xdr:nvSpPr>
        <xdr:cNvPr id="599" name="公債費最小値テキスト"/>
        <xdr:cNvSpPr txBox="1"/>
      </xdr:nvSpPr>
      <xdr:spPr>
        <a:xfrm>
          <a:off x="16370300" y="1348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78</xdr:row>
      <xdr:rowOff>105084</xdr:rowOff>
    </xdr:from>
    <xdr:to>
      <xdr:col>23</xdr:col>
      <xdr:colOff>606425</xdr:colOff>
      <xdr:row>78</xdr:row>
      <xdr:rowOff>105084</xdr:rowOff>
    </xdr:to>
    <xdr:cxnSp macro="">
      <xdr:nvCxnSpPr>
        <xdr:cNvPr id="600" name="直線コネクタ 599"/>
        <xdr:cNvCxnSpPr/>
      </xdr:nvCxnSpPr>
      <xdr:spPr>
        <a:xfrm>
          <a:off x="16230600" y="134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64154</xdr:rowOff>
    </xdr:from>
    <xdr:ext cx="534377" cy="259045"/>
    <xdr:sp macro="" textlink="">
      <xdr:nvSpPr>
        <xdr:cNvPr id="601" name="公債費最大値テキスト"/>
        <xdr:cNvSpPr txBox="1"/>
      </xdr:nvSpPr>
      <xdr:spPr>
        <a:xfrm>
          <a:off x="16370300" y="118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70</xdr:row>
      <xdr:rowOff>117477</xdr:rowOff>
    </xdr:from>
    <xdr:to>
      <xdr:col>23</xdr:col>
      <xdr:colOff>606425</xdr:colOff>
      <xdr:row>70</xdr:row>
      <xdr:rowOff>117477</xdr:rowOff>
    </xdr:to>
    <xdr:cxnSp macro="">
      <xdr:nvCxnSpPr>
        <xdr:cNvPr id="602" name="直線コネクタ 601"/>
        <xdr:cNvCxnSpPr/>
      </xdr:nvCxnSpPr>
      <xdr:spPr>
        <a:xfrm>
          <a:off x="16230600" y="12118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26870</xdr:rowOff>
    </xdr:from>
    <xdr:to>
      <xdr:col>23</xdr:col>
      <xdr:colOff>517525</xdr:colOff>
      <xdr:row>76</xdr:row>
      <xdr:rowOff>26885</xdr:rowOff>
    </xdr:to>
    <xdr:cxnSp macro="">
      <xdr:nvCxnSpPr>
        <xdr:cNvPr id="603" name="直線コネクタ 602"/>
        <xdr:cNvCxnSpPr/>
      </xdr:nvCxnSpPr>
      <xdr:spPr>
        <a:xfrm flipV="1">
          <a:off x="15481300" y="13057070"/>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126796</xdr:rowOff>
    </xdr:from>
    <xdr:ext cx="534377" cy="259045"/>
    <xdr:sp macro="" textlink="">
      <xdr:nvSpPr>
        <xdr:cNvPr id="604" name="公債費平均値テキスト"/>
        <xdr:cNvSpPr txBox="1"/>
      </xdr:nvSpPr>
      <xdr:spPr>
        <a:xfrm>
          <a:off x="16370300" y="12985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75</xdr:row>
      <xdr:rowOff>148369</xdr:rowOff>
    </xdr:from>
    <xdr:to>
      <xdr:col>23</xdr:col>
      <xdr:colOff>568325</xdr:colOff>
      <xdr:row>76</xdr:row>
      <xdr:rowOff>78519</xdr:rowOff>
    </xdr:to>
    <xdr:sp macro="" textlink="">
      <xdr:nvSpPr>
        <xdr:cNvPr id="605" name="フローチャート : 判断 604"/>
        <xdr:cNvSpPr/>
      </xdr:nvSpPr>
      <xdr:spPr>
        <a:xfrm>
          <a:off x="162687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26885</xdr:rowOff>
    </xdr:from>
    <xdr:to>
      <xdr:col>22</xdr:col>
      <xdr:colOff>365125</xdr:colOff>
      <xdr:row>76</xdr:row>
      <xdr:rowOff>52963</xdr:rowOff>
    </xdr:to>
    <xdr:cxnSp macro="">
      <xdr:nvCxnSpPr>
        <xdr:cNvPr id="606" name="直線コネクタ 605"/>
        <xdr:cNvCxnSpPr/>
      </xdr:nvCxnSpPr>
      <xdr:spPr>
        <a:xfrm flipV="1">
          <a:off x="14592300" y="13057085"/>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3567</xdr:rowOff>
    </xdr:from>
    <xdr:to>
      <xdr:col>22</xdr:col>
      <xdr:colOff>415925</xdr:colOff>
      <xdr:row>76</xdr:row>
      <xdr:rowOff>105167</xdr:rowOff>
    </xdr:to>
    <xdr:sp macro="" textlink="">
      <xdr:nvSpPr>
        <xdr:cNvPr id="607" name="フローチャート : 判断 606"/>
        <xdr:cNvSpPr/>
      </xdr:nvSpPr>
      <xdr:spPr>
        <a:xfrm>
          <a:off x="15430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96294</xdr:rowOff>
    </xdr:from>
    <xdr:ext cx="534377" cy="259045"/>
    <xdr:sp macro="" textlink="">
      <xdr:nvSpPr>
        <xdr:cNvPr id="608" name="テキスト ボックス 607"/>
        <xdr:cNvSpPr txBox="1"/>
      </xdr:nvSpPr>
      <xdr:spPr>
        <a:xfrm>
          <a:off x="15214111" y="13126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35540</xdr:rowOff>
    </xdr:from>
    <xdr:to>
      <xdr:col>21</xdr:col>
      <xdr:colOff>161925</xdr:colOff>
      <xdr:row>76</xdr:row>
      <xdr:rowOff>52963</xdr:rowOff>
    </xdr:to>
    <xdr:cxnSp macro="">
      <xdr:nvCxnSpPr>
        <xdr:cNvPr id="609" name="直線コネクタ 608"/>
        <xdr:cNvCxnSpPr/>
      </xdr:nvCxnSpPr>
      <xdr:spPr>
        <a:xfrm>
          <a:off x="13703300" y="13065740"/>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170461</xdr:rowOff>
    </xdr:from>
    <xdr:to>
      <xdr:col>21</xdr:col>
      <xdr:colOff>212725</xdr:colOff>
      <xdr:row>76</xdr:row>
      <xdr:rowOff>100611</xdr:rowOff>
    </xdr:to>
    <xdr:sp macro="" textlink="">
      <xdr:nvSpPr>
        <xdr:cNvPr id="610" name="フローチャート : 判断 609"/>
        <xdr:cNvSpPr/>
      </xdr:nvSpPr>
      <xdr:spPr>
        <a:xfrm>
          <a:off x="14541500" y="1302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117138</xdr:rowOff>
    </xdr:from>
    <xdr:ext cx="534377" cy="259045"/>
    <xdr:sp macro="" textlink="">
      <xdr:nvSpPr>
        <xdr:cNvPr id="611" name="テキスト ボックス 610"/>
        <xdr:cNvSpPr txBox="1"/>
      </xdr:nvSpPr>
      <xdr:spPr>
        <a:xfrm>
          <a:off x="14325111" y="1280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158429</xdr:rowOff>
    </xdr:from>
    <xdr:to>
      <xdr:col>19</xdr:col>
      <xdr:colOff>644525</xdr:colOff>
      <xdr:row>76</xdr:row>
      <xdr:rowOff>35540</xdr:rowOff>
    </xdr:to>
    <xdr:cxnSp macro="">
      <xdr:nvCxnSpPr>
        <xdr:cNvPr id="612" name="直線コネクタ 611"/>
        <xdr:cNvCxnSpPr/>
      </xdr:nvCxnSpPr>
      <xdr:spPr>
        <a:xfrm>
          <a:off x="12814300" y="13017179"/>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116120</xdr:rowOff>
    </xdr:from>
    <xdr:to>
      <xdr:col>20</xdr:col>
      <xdr:colOff>9525</xdr:colOff>
      <xdr:row>76</xdr:row>
      <xdr:rowOff>46270</xdr:rowOff>
    </xdr:to>
    <xdr:sp macro="" textlink="">
      <xdr:nvSpPr>
        <xdr:cNvPr id="613" name="フローチャート : 判断 612"/>
        <xdr:cNvSpPr/>
      </xdr:nvSpPr>
      <xdr:spPr>
        <a:xfrm>
          <a:off x="13652500" y="1297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62797</xdr:rowOff>
    </xdr:from>
    <xdr:ext cx="534377" cy="259045"/>
    <xdr:sp macro="" textlink="">
      <xdr:nvSpPr>
        <xdr:cNvPr id="614" name="テキスト ボックス 613"/>
        <xdr:cNvSpPr txBox="1"/>
      </xdr:nvSpPr>
      <xdr:spPr>
        <a:xfrm>
          <a:off x="13436111" y="1275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143503</xdr:rowOff>
    </xdr:from>
    <xdr:to>
      <xdr:col>18</xdr:col>
      <xdr:colOff>492125</xdr:colOff>
      <xdr:row>76</xdr:row>
      <xdr:rowOff>73653</xdr:rowOff>
    </xdr:to>
    <xdr:sp macro="" textlink="">
      <xdr:nvSpPr>
        <xdr:cNvPr id="615" name="フローチャート : 判断 614"/>
        <xdr:cNvSpPr/>
      </xdr:nvSpPr>
      <xdr:spPr>
        <a:xfrm>
          <a:off x="12763500" y="13002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64780</xdr:rowOff>
    </xdr:from>
    <xdr:ext cx="534377" cy="259045"/>
    <xdr:sp macro="" textlink="">
      <xdr:nvSpPr>
        <xdr:cNvPr id="616" name="テキスト ボックス 615"/>
        <xdr:cNvSpPr txBox="1"/>
      </xdr:nvSpPr>
      <xdr:spPr>
        <a:xfrm>
          <a:off x="12547111" y="1309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7" name="テキスト ボックス 61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8" name="テキスト ボックス 61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9" name="テキスト ボックス 61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0" name="テキスト ボックス 61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1" name="テキスト ボックス 62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75</xdr:row>
      <xdr:rowOff>147520</xdr:rowOff>
    </xdr:from>
    <xdr:to>
      <xdr:col>23</xdr:col>
      <xdr:colOff>568325</xdr:colOff>
      <xdr:row>76</xdr:row>
      <xdr:rowOff>77670</xdr:rowOff>
    </xdr:to>
    <xdr:sp macro="" textlink="">
      <xdr:nvSpPr>
        <xdr:cNvPr id="622" name="円/楕円 621"/>
        <xdr:cNvSpPr/>
      </xdr:nvSpPr>
      <xdr:spPr>
        <a:xfrm>
          <a:off x="16268700" y="130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74</xdr:row>
      <xdr:rowOff>170397</xdr:rowOff>
    </xdr:from>
    <xdr:ext cx="534377" cy="259045"/>
    <xdr:sp macro="" textlink="">
      <xdr:nvSpPr>
        <xdr:cNvPr id="623" name="公債費該当値テキスト"/>
        <xdr:cNvSpPr txBox="1"/>
      </xdr:nvSpPr>
      <xdr:spPr>
        <a:xfrm>
          <a:off x="16370300" y="12857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147535</xdr:rowOff>
    </xdr:from>
    <xdr:to>
      <xdr:col>22</xdr:col>
      <xdr:colOff>415925</xdr:colOff>
      <xdr:row>76</xdr:row>
      <xdr:rowOff>77685</xdr:rowOff>
    </xdr:to>
    <xdr:sp macro="" textlink="">
      <xdr:nvSpPr>
        <xdr:cNvPr id="624" name="円/楕円 623"/>
        <xdr:cNvSpPr/>
      </xdr:nvSpPr>
      <xdr:spPr>
        <a:xfrm>
          <a:off x="15430500" y="130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94213</xdr:rowOff>
    </xdr:from>
    <xdr:ext cx="534377" cy="259045"/>
    <xdr:sp macro="" textlink="">
      <xdr:nvSpPr>
        <xdr:cNvPr id="625" name="テキスト ボックス 624"/>
        <xdr:cNvSpPr txBox="1"/>
      </xdr:nvSpPr>
      <xdr:spPr>
        <a:xfrm>
          <a:off x="15214111" y="1278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35,909</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2163</xdr:rowOff>
    </xdr:from>
    <xdr:to>
      <xdr:col>21</xdr:col>
      <xdr:colOff>212725</xdr:colOff>
      <xdr:row>76</xdr:row>
      <xdr:rowOff>103763</xdr:rowOff>
    </xdr:to>
    <xdr:sp macro="" textlink="">
      <xdr:nvSpPr>
        <xdr:cNvPr id="626" name="円/楕円 625"/>
        <xdr:cNvSpPr/>
      </xdr:nvSpPr>
      <xdr:spPr>
        <a:xfrm>
          <a:off x="14541500" y="1303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94890</xdr:rowOff>
    </xdr:from>
    <xdr:ext cx="534377" cy="259045"/>
    <xdr:sp macro="" textlink="">
      <xdr:nvSpPr>
        <xdr:cNvPr id="627" name="テキスト ボックス 626"/>
        <xdr:cNvSpPr txBox="1"/>
      </xdr:nvSpPr>
      <xdr:spPr>
        <a:xfrm>
          <a:off x="14325111" y="1312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34,312</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156190</xdr:rowOff>
    </xdr:from>
    <xdr:to>
      <xdr:col>20</xdr:col>
      <xdr:colOff>9525</xdr:colOff>
      <xdr:row>76</xdr:row>
      <xdr:rowOff>86340</xdr:rowOff>
    </xdr:to>
    <xdr:sp macro="" textlink="">
      <xdr:nvSpPr>
        <xdr:cNvPr id="628" name="円/楕円 627"/>
        <xdr:cNvSpPr/>
      </xdr:nvSpPr>
      <xdr:spPr>
        <a:xfrm>
          <a:off x="13652500" y="1301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77467</xdr:rowOff>
    </xdr:from>
    <xdr:ext cx="534377" cy="259045"/>
    <xdr:sp macro="" textlink="">
      <xdr:nvSpPr>
        <xdr:cNvPr id="629" name="テキスト ボックス 628"/>
        <xdr:cNvSpPr txBox="1"/>
      </xdr:nvSpPr>
      <xdr:spPr>
        <a:xfrm>
          <a:off x="13436111" y="13107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107629</xdr:rowOff>
    </xdr:from>
    <xdr:to>
      <xdr:col>18</xdr:col>
      <xdr:colOff>492125</xdr:colOff>
      <xdr:row>76</xdr:row>
      <xdr:rowOff>37779</xdr:rowOff>
    </xdr:to>
    <xdr:sp macro="" textlink="">
      <xdr:nvSpPr>
        <xdr:cNvPr id="630" name="円/楕円 629"/>
        <xdr:cNvSpPr/>
      </xdr:nvSpPr>
      <xdr:spPr>
        <a:xfrm>
          <a:off x="12763500" y="1296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54306</xdr:rowOff>
    </xdr:from>
    <xdr:ext cx="534377" cy="259045"/>
    <xdr:sp macro="" textlink="">
      <xdr:nvSpPr>
        <xdr:cNvPr id="631" name="テキスト ボックス 630"/>
        <xdr:cNvSpPr txBox="1"/>
      </xdr:nvSpPr>
      <xdr:spPr>
        <a:xfrm>
          <a:off x="12547111" y="12741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2" name="正方形/長方形 63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3" name="正方形/長方形 63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4" name="正方形/長方形 63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5" name="正方形/長方形 63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6" name="正方形/長方形 63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7" name="正方形/長方形 63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8" name="正方形/長方形 63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9" name="正方形/長方形 63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0" name="テキスト ボックス 63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1" name="直線コネクタ 64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2" name="直線コネクタ 641"/>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3" name="テキスト ボックス 642"/>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4" name="直線コネクタ 643"/>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5" name="テキスト ボックス 644"/>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6" name="直線コネクタ 645"/>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7" name="テキスト ボックス 646"/>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8" name="直線コネクタ 647"/>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9" name="テキスト ボックス 648"/>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0" name="直線コネクタ 649"/>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51" name="テキスト ボックス 650"/>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3" name="テキスト ボックス 65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149016</xdr:rowOff>
    </xdr:from>
    <xdr:to>
      <xdr:col>23</xdr:col>
      <xdr:colOff>516889</xdr:colOff>
      <xdr:row>99</xdr:row>
      <xdr:rowOff>40639</xdr:rowOff>
    </xdr:to>
    <xdr:cxnSp macro="">
      <xdr:nvCxnSpPr>
        <xdr:cNvPr id="655" name="直線コネクタ 654"/>
        <xdr:cNvCxnSpPr/>
      </xdr:nvCxnSpPr>
      <xdr:spPr>
        <a:xfrm flipV="1">
          <a:off x="16317595" y="15579516"/>
          <a:ext cx="1269" cy="143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44466</xdr:rowOff>
    </xdr:from>
    <xdr:ext cx="378565" cy="259045"/>
    <xdr:sp macro="" textlink="">
      <xdr:nvSpPr>
        <xdr:cNvPr id="656" name="積立金最小値テキスト"/>
        <xdr:cNvSpPr txBox="1"/>
      </xdr:nvSpPr>
      <xdr:spPr>
        <a:xfrm>
          <a:off x="16370300" y="170180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a:t>
          </a:r>
          <a:endParaRPr kumimoji="1" lang="ja-JP" altLang="en-US" sz="1000" b="1">
            <a:latin typeface="ＭＳ Ｐゴシック"/>
          </a:endParaRPr>
        </a:p>
      </xdr:txBody>
    </xdr:sp>
    <xdr:clientData/>
  </xdr:oneCellAnchor>
  <xdr:twoCellAnchor>
    <xdr:from>
      <xdr:col>23</xdr:col>
      <xdr:colOff>428625</xdr:colOff>
      <xdr:row>99</xdr:row>
      <xdr:rowOff>40639</xdr:rowOff>
    </xdr:from>
    <xdr:to>
      <xdr:col>23</xdr:col>
      <xdr:colOff>606425</xdr:colOff>
      <xdr:row>99</xdr:row>
      <xdr:rowOff>40639</xdr:rowOff>
    </xdr:to>
    <xdr:cxnSp macro="">
      <xdr:nvCxnSpPr>
        <xdr:cNvPr id="657" name="直線コネクタ 656"/>
        <xdr:cNvCxnSpPr/>
      </xdr:nvCxnSpPr>
      <xdr:spPr>
        <a:xfrm>
          <a:off x="16230600" y="17014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95693</xdr:rowOff>
    </xdr:from>
    <xdr:ext cx="534377" cy="259045"/>
    <xdr:sp macro="" textlink="">
      <xdr:nvSpPr>
        <xdr:cNvPr id="658" name="積立金最大値テキスト"/>
        <xdr:cNvSpPr txBox="1"/>
      </xdr:nvSpPr>
      <xdr:spPr>
        <a:xfrm>
          <a:off x="16370300" y="1535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75,511</a:t>
          </a:r>
          <a:endParaRPr kumimoji="1" lang="ja-JP" altLang="en-US" sz="1000" b="1">
            <a:latin typeface="ＭＳ Ｐゴシック"/>
          </a:endParaRPr>
        </a:p>
      </xdr:txBody>
    </xdr:sp>
    <xdr:clientData/>
  </xdr:oneCellAnchor>
  <xdr:twoCellAnchor>
    <xdr:from>
      <xdr:col>23</xdr:col>
      <xdr:colOff>428625</xdr:colOff>
      <xdr:row>90</xdr:row>
      <xdr:rowOff>149016</xdr:rowOff>
    </xdr:from>
    <xdr:to>
      <xdr:col>23</xdr:col>
      <xdr:colOff>606425</xdr:colOff>
      <xdr:row>90</xdr:row>
      <xdr:rowOff>149016</xdr:rowOff>
    </xdr:to>
    <xdr:cxnSp macro="">
      <xdr:nvCxnSpPr>
        <xdr:cNvPr id="659" name="直線コネクタ 658"/>
        <xdr:cNvCxnSpPr/>
      </xdr:nvCxnSpPr>
      <xdr:spPr>
        <a:xfrm>
          <a:off x="16230600" y="15579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141909</xdr:rowOff>
    </xdr:from>
    <xdr:to>
      <xdr:col>23</xdr:col>
      <xdr:colOff>517525</xdr:colOff>
      <xdr:row>97</xdr:row>
      <xdr:rowOff>145662</xdr:rowOff>
    </xdr:to>
    <xdr:cxnSp macro="">
      <xdr:nvCxnSpPr>
        <xdr:cNvPr id="660" name="直線コネクタ 659"/>
        <xdr:cNvCxnSpPr/>
      </xdr:nvCxnSpPr>
      <xdr:spPr>
        <a:xfrm flipV="1">
          <a:off x="15481300" y="16772559"/>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99147</xdr:rowOff>
    </xdr:from>
    <xdr:ext cx="534377" cy="259045"/>
    <xdr:sp macro="" textlink="">
      <xdr:nvSpPr>
        <xdr:cNvPr id="661" name="積立金平均値テキスト"/>
        <xdr:cNvSpPr txBox="1"/>
      </xdr:nvSpPr>
      <xdr:spPr>
        <a:xfrm>
          <a:off x="16370300" y="1655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13,663</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76270</xdr:rowOff>
    </xdr:from>
    <xdr:to>
      <xdr:col>23</xdr:col>
      <xdr:colOff>568325</xdr:colOff>
      <xdr:row>98</xdr:row>
      <xdr:rowOff>6420</xdr:rowOff>
    </xdr:to>
    <xdr:sp macro="" textlink="">
      <xdr:nvSpPr>
        <xdr:cNvPr id="662" name="フローチャート : 判断 661"/>
        <xdr:cNvSpPr/>
      </xdr:nvSpPr>
      <xdr:spPr>
        <a:xfrm>
          <a:off x="16268700" y="1670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117335</xdr:rowOff>
    </xdr:from>
    <xdr:to>
      <xdr:col>22</xdr:col>
      <xdr:colOff>365125</xdr:colOff>
      <xdr:row>97</xdr:row>
      <xdr:rowOff>145662</xdr:rowOff>
    </xdr:to>
    <xdr:cxnSp macro="">
      <xdr:nvCxnSpPr>
        <xdr:cNvPr id="663" name="直線コネクタ 662"/>
        <xdr:cNvCxnSpPr/>
      </xdr:nvCxnSpPr>
      <xdr:spPr>
        <a:xfrm>
          <a:off x="14592300" y="16576535"/>
          <a:ext cx="889000" cy="19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93853</xdr:rowOff>
    </xdr:from>
    <xdr:to>
      <xdr:col>22</xdr:col>
      <xdr:colOff>415925</xdr:colOff>
      <xdr:row>98</xdr:row>
      <xdr:rowOff>24003</xdr:rowOff>
    </xdr:to>
    <xdr:sp macro="" textlink="">
      <xdr:nvSpPr>
        <xdr:cNvPr id="664" name="フローチャート : 判断 663"/>
        <xdr:cNvSpPr/>
      </xdr:nvSpPr>
      <xdr:spPr>
        <a:xfrm>
          <a:off x="15430500" y="1672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40530</xdr:rowOff>
    </xdr:from>
    <xdr:ext cx="534377" cy="259045"/>
    <xdr:sp macro="" textlink="">
      <xdr:nvSpPr>
        <xdr:cNvPr id="665" name="テキスト ボックス 664"/>
        <xdr:cNvSpPr txBox="1"/>
      </xdr:nvSpPr>
      <xdr:spPr>
        <a:xfrm>
          <a:off x="15214111" y="16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117335</xdr:rowOff>
    </xdr:from>
    <xdr:to>
      <xdr:col>21</xdr:col>
      <xdr:colOff>161925</xdr:colOff>
      <xdr:row>98</xdr:row>
      <xdr:rowOff>108783</xdr:rowOff>
    </xdr:to>
    <xdr:cxnSp macro="">
      <xdr:nvCxnSpPr>
        <xdr:cNvPr id="666" name="直線コネクタ 665"/>
        <xdr:cNvCxnSpPr/>
      </xdr:nvCxnSpPr>
      <xdr:spPr>
        <a:xfrm flipV="1">
          <a:off x="13703300" y="16576535"/>
          <a:ext cx="889000" cy="33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16566</xdr:rowOff>
    </xdr:from>
    <xdr:to>
      <xdr:col>21</xdr:col>
      <xdr:colOff>212725</xdr:colOff>
      <xdr:row>97</xdr:row>
      <xdr:rowOff>118166</xdr:rowOff>
    </xdr:to>
    <xdr:sp macro="" textlink="">
      <xdr:nvSpPr>
        <xdr:cNvPr id="667" name="フローチャート : 判断 666"/>
        <xdr:cNvSpPr/>
      </xdr:nvSpPr>
      <xdr:spPr>
        <a:xfrm>
          <a:off x="14541500" y="16647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109293</xdr:rowOff>
    </xdr:from>
    <xdr:ext cx="534377" cy="259045"/>
    <xdr:sp macro="" textlink="">
      <xdr:nvSpPr>
        <xdr:cNvPr id="668" name="テキスト ボックス 667"/>
        <xdr:cNvSpPr txBox="1"/>
      </xdr:nvSpPr>
      <xdr:spPr>
        <a:xfrm>
          <a:off x="14325111" y="16739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85522</xdr:rowOff>
    </xdr:from>
    <xdr:to>
      <xdr:col>19</xdr:col>
      <xdr:colOff>644525</xdr:colOff>
      <xdr:row>98</xdr:row>
      <xdr:rowOff>108783</xdr:rowOff>
    </xdr:to>
    <xdr:cxnSp macro="">
      <xdr:nvCxnSpPr>
        <xdr:cNvPr id="669" name="直線コネクタ 668"/>
        <xdr:cNvCxnSpPr/>
      </xdr:nvCxnSpPr>
      <xdr:spPr>
        <a:xfrm>
          <a:off x="12814300" y="16716172"/>
          <a:ext cx="889000" cy="194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135458</xdr:rowOff>
    </xdr:from>
    <xdr:to>
      <xdr:col>20</xdr:col>
      <xdr:colOff>9525</xdr:colOff>
      <xdr:row>98</xdr:row>
      <xdr:rowOff>65608</xdr:rowOff>
    </xdr:to>
    <xdr:sp macro="" textlink="">
      <xdr:nvSpPr>
        <xdr:cNvPr id="670" name="フローチャート : 判断 669"/>
        <xdr:cNvSpPr/>
      </xdr:nvSpPr>
      <xdr:spPr>
        <a:xfrm>
          <a:off x="13652500" y="1676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82135</xdr:rowOff>
    </xdr:from>
    <xdr:ext cx="534377" cy="259045"/>
    <xdr:sp macro="" textlink="">
      <xdr:nvSpPr>
        <xdr:cNvPr id="671" name="テキスト ボックス 670"/>
        <xdr:cNvSpPr txBox="1"/>
      </xdr:nvSpPr>
      <xdr:spPr>
        <a:xfrm>
          <a:off x="13436111" y="1654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10,556</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168948</xdr:rowOff>
    </xdr:from>
    <xdr:to>
      <xdr:col>18</xdr:col>
      <xdr:colOff>492125</xdr:colOff>
      <xdr:row>97</xdr:row>
      <xdr:rowOff>99098</xdr:rowOff>
    </xdr:to>
    <xdr:sp macro="" textlink="">
      <xdr:nvSpPr>
        <xdr:cNvPr id="672" name="フローチャート : 判断 671"/>
        <xdr:cNvSpPr/>
      </xdr:nvSpPr>
      <xdr:spPr>
        <a:xfrm>
          <a:off x="12763500" y="16628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115625</xdr:rowOff>
    </xdr:from>
    <xdr:ext cx="534377" cy="259045"/>
    <xdr:sp macro="" textlink="">
      <xdr:nvSpPr>
        <xdr:cNvPr id="673" name="テキスト ボックス 672"/>
        <xdr:cNvSpPr txBox="1"/>
      </xdr:nvSpPr>
      <xdr:spPr>
        <a:xfrm>
          <a:off x="12547111" y="16403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17,798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91109</xdr:rowOff>
    </xdr:from>
    <xdr:to>
      <xdr:col>23</xdr:col>
      <xdr:colOff>568325</xdr:colOff>
      <xdr:row>98</xdr:row>
      <xdr:rowOff>21259</xdr:rowOff>
    </xdr:to>
    <xdr:sp macro="" textlink="">
      <xdr:nvSpPr>
        <xdr:cNvPr id="679" name="円/楕円 678"/>
        <xdr:cNvSpPr/>
      </xdr:nvSpPr>
      <xdr:spPr>
        <a:xfrm>
          <a:off x="16268700" y="1672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69536</xdr:rowOff>
    </xdr:from>
    <xdr:ext cx="534377" cy="259045"/>
    <xdr:sp macro="" textlink="">
      <xdr:nvSpPr>
        <xdr:cNvPr id="680" name="積立金該当値テキスト"/>
        <xdr:cNvSpPr txBox="1"/>
      </xdr:nvSpPr>
      <xdr:spPr>
        <a:xfrm>
          <a:off x="16370300" y="1670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12,884</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94862</xdr:rowOff>
    </xdr:from>
    <xdr:to>
      <xdr:col>22</xdr:col>
      <xdr:colOff>415925</xdr:colOff>
      <xdr:row>98</xdr:row>
      <xdr:rowOff>25012</xdr:rowOff>
    </xdr:to>
    <xdr:sp macro="" textlink="">
      <xdr:nvSpPr>
        <xdr:cNvPr id="681" name="円/楕円 680"/>
        <xdr:cNvSpPr/>
      </xdr:nvSpPr>
      <xdr:spPr>
        <a:xfrm>
          <a:off x="15430500" y="1672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16139</xdr:rowOff>
    </xdr:from>
    <xdr:ext cx="534377" cy="259045"/>
    <xdr:sp macro="" textlink="">
      <xdr:nvSpPr>
        <xdr:cNvPr id="682" name="テキスト ボックス 681"/>
        <xdr:cNvSpPr txBox="1"/>
      </xdr:nvSpPr>
      <xdr:spPr>
        <a:xfrm>
          <a:off x="15214111" y="1681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66535</xdr:rowOff>
    </xdr:from>
    <xdr:to>
      <xdr:col>21</xdr:col>
      <xdr:colOff>212725</xdr:colOff>
      <xdr:row>96</xdr:row>
      <xdr:rowOff>168135</xdr:rowOff>
    </xdr:to>
    <xdr:sp macro="" textlink="">
      <xdr:nvSpPr>
        <xdr:cNvPr id="683" name="円/楕円 682"/>
        <xdr:cNvSpPr/>
      </xdr:nvSpPr>
      <xdr:spPr>
        <a:xfrm>
          <a:off x="14541500" y="165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13212</xdr:rowOff>
    </xdr:from>
    <xdr:ext cx="534377" cy="259045"/>
    <xdr:sp macro="" textlink="">
      <xdr:nvSpPr>
        <xdr:cNvPr id="684" name="テキスト ボックス 683"/>
        <xdr:cNvSpPr txBox="1"/>
      </xdr:nvSpPr>
      <xdr:spPr>
        <a:xfrm>
          <a:off x="14325111" y="1630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57983</xdr:rowOff>
    </xdr:from>
    <xdr:to>
      <xdr:col>20</xdr:col>
      <xdr:colOff>9525</xdr:colOff>
      <xdr:row>98</xdr:row>
      <xdr:rowOff>159583</xdr:rowOff>
    </xdr:to>
    <xdr:sp macro="" textlink="">
      <xdr:nvSpPr>
        <xdr:cNvPr id="685" name="円/楕円 684"/>
        <xdr:cNvSpPr/>
      </xdr:nvSpPr>
      <xdr:spPr>
        <a:xfrm>
          <a:off x="13652500" y="16860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98</xdr:row>
      <xdr:rowOff>150710</xdr:rowOff>
    </xdr:from>
    <xdr:ext cx="469744" cy="259045"/>
    <xdr:sp macro="" textlink="">
      <xdr:nvSpPr>
        <xdr:cNvPr id="686" name="テキスト ボックス 685"/>
        <xdr:cNvSpPr txBox="1"/>
      </xdr:nvSpPr>
      <xdr:spPr>
        <a:xfrm>
          <a:off x="13468427" y="16952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5,623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34722</xdr:rowOff>
    </xdr:from>
    <xdr:to>
      <xdr:col>18</xdr:col>
      <xdr:colOff>492125</xdr:colOff>
      <xdr:row>97</xdr:row>
      <xdr:rowOff>136322</xdr:rowOff>
    </xdr:to>
    <xdr:sp macro="" textlink="">
      <xdr:nvSpPr>
        <xdr:cNvPr id="687" name="円/楕円 686"/>
        <xdr:cNvSpPr/>
      </xdr:nvSpPr>
      <xdr:spPr>
        <a:xfrm>
          <a:off x="12763500" y="1666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127449</xdr:rowOff>
    </xdr:from>
    <xdr:ext cx="534377" cy="259045"/>
    <xdr:sp macro="" textlink="">
      <xdr:nvSpPr>
        <xdr:cNvPr id="688" name="テキスト ボックス 687"/>
        <xdr:cNvSpPr txBox="1"/>
      </xdr:nvSpPr>
      <xdr:spPr>
        <a:xfrm>
          <a:off x="12547111" y="167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15,844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9" name="直線コネクタ 69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00" name="テキスト ボックス 69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1" name="直線コネクタ 70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2" name="テキスト ボックス 70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3" name="直線コネクタ 70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4" name="テキスト ボックス 70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5" name="直線コネクタ 70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6" name="テキスト ボックス 70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7" name="直線コネクタ 70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8" name="テキスト ボックス 707"/>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9" name="直線コネクタ 70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10" name="テキスト ボックス 70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1" name="直線コネクタ 71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2" name="テキスト ボックス 71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20175</xdr:rowOff>
    </xdr:from>
    <xdr:to>
      <xdr:col>32</xdr:col>
      <xdr:colOff>186689</xdr:colOff>
      <xdr:row>39</xdr:row>
      <xdr:rowOff>98878</xdr:rowOff>
    </xdr:to>
    <xdr:cxnSp macro="">
      <xdr:nvCxnSpPr>
        <xdr:cNvPr id="714" name="直線コネクタ 713"/>
        <xdr:cNvCxnSpPr/>
      </xdr:nvCxnSpPr>
      <xdr:spPr>
        <a:xfrm flipV="1">
          <a:off x="22159595" y="5335125"/>
          <a:ext cx="1269" cy="1450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6" name="直線コネクタ 71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138302</xdr:rowOff>
    </xdr:from>
    <xdr:ext cx="469744" cy="259045"/>
    <xdr:sp macro="" textlink="">
      <xdr:nvSpPr>
        <xdr:cNvPr id="717" name="投資及び出資金最大値テキスト"/>
        <xdr:cNvSpPr txBox="1"/>
      </xdr:nvSpPr>
      <xdr:spPr>
        <a:xfrm>
          <a:off x="22212300" y="5110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8,882</a:t>
          </a:r>
          <a:endParaRPr kumimoji="1" lang="ja-JP" altLang="en-US" sz="1000" b="1">
            <a:latin typeface="ＭＳ Ｐゴシック"/>
          </a:endParaRPr>
        </a:p>
      </xdr:txBody>
    </xdr:sp>
    <xdr:clientData/>
  </xdr:oneCellAnchor>
  <xdr:twoCellAnchor>
    <xdr:from>
      <xdr:col>32</xdr:col>
      <xdr:colOff>98425</xdr:colOff>
      <xdr:row>31</xdr:row>
      <xdr:rowOff>20175</xdr:rowOff>
    </xdr:from>
    <xdr:to>
      <xdr:col>32</xdr:col>
      <xdr:colOff>276225</xdr:colOff>
      <xdr:row>31</xdr:row>
      <xdr:rowOff>20175</xdr:rowOff>
    </xdr:to>
    <xdr:cxnSp macro="">
      <xdr:nvCxnSpPr>
        <xdr:cNvPr id="718" name="直線コネクタ 717"/>
        <xdr:cNvCxnSpPr/>
      </xdr:nvCxnSpPr>
      <xdr:spPr>
        <a:xfrm>
          <a:off x="22072600" y="5335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37</xdr:row>
      <xdr:rowOff>88918</xdr:rowOff>
    </xdr:from>
    <xdr:to>
      <xdr:col>32</xdr:col>
      <xdr:colOff>187325</xdr:colOff>
      <xdr:row>37</xdr:row>
      <xdr:rowOff>95613</xdr:rowOff>
    </xdr:to>
    <xdr:cxnSp macro="">
      <xdr:nvCxnSpPr>
        <xdr:cNvPr id="719" name="直線コネクタ 718"/>
        <xdr:cNvCxnSpPr/>
      </xdr:nvCxnSpPr>
      <xdr:spPr>
        <a:xfrm flipV="1">
          <a:off x="21323300" y="6432568"/>
          <a:ext cx="838200" cy="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69613</xdr:rowOff>
    </xdr:from>
    <xdr:ext cx="378565" cy="259045"/>
    <xdr:sp macro="" textlink="">
      <xdr:nvSpPr>
        <xdr:cNvPr id="720" name="投資及び出資金平均値テキスト"/>
        <xdr:cNvSpPr txBox="1"/>
      </xdr:nvSpPr>
      <xdr:spPr>
        <a:xfrm>
          <a:off x="22212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91186</xdr:rowOff>
    </xdr:from>
    <xdr:to>
      <xdr:col>32</xdr:col>
      <xdr:colOff>238125</xdr:colOff>
      <xdr:row>39</xdr:row>
      <xdr:rowOff>21336</xdr:rowOff>
    </xdr:to>
    <xdr:sp macro="" textlink="">
      <xdr:nvSpPr>
        <xdr:cNvPr id="721" name="フローチャート : 判断 720"/>
        <xdr:cNvSpPr/>
      </xdr:nvSpPr>
      <xdr:spPr>
        <a:xfrm>
          <a:off x="22110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95613</xdr:rowOff>
    </xdr:from>
    <xdr:to>
      <xdr:col>31</xdr:col>
      <xdr:colOff>34925</xdr:colOff>
      <xdr:row>38</xdr:row>
      <xdr:rowOff>47444</xdr:rowOff>
    </xdr:to>
    <xdr:cxnSp macro="">
      <xdr:nvCxnSpPr>
        <xdr:cNvPr id="722" name="直線コネクタ 721"/>
        <xdr:cNvCxnSpPr/>
      </xdr:nvCxnSpPr>
      <xdr:spPr>
        <a:xfrm flipV="1">
          <a:off x="20434300" y="6439263"/>
          <a:ext cx="889000" cy="12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122374</xdr:rowOff>
    </xdr:from>
    <xdr:to>
      <xdr:col>31</xdr:col>
      <xdr:colOff>85725</xdr:colOff>
      <xdr:row>39</xdr:row>
      <xdr:rowOff>52524</xdr:rowOff>
    </xdr:to>
    <xdr:sp macro="" textlink="">
      <xdr:nvSpPr>
        <xdr:cNvPr id="723" name="フローチャート : 判断 722"/>
        <xdr:cNvSpPr/>
      </xdr:nvSpPr>
      <xdr:spPr>
        <a:xfrm>
          <a:off x="21272500" y="6637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43651</xdr:rowOff>
    </xdr:from>
    <xdr:ext cx="378565" cy="259045"/>
    <xdr:sp macro="" textlink="">
      <xdr:nvSpPr>
        <xdr:cNvPr id="724" name="テキスト ボックス 723"/>
        <xdr:cNvSpPr txBox="1"/>
      </xdr:nvSpPr>
      <xdr:spPr>
        <a:xfrm>
          <a:off x="21134017" y="6730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156355</xdr:rowOff>
    </xdr:from>
    <xdr:to>
      <xdr:col>29</xdr:col>
      <xdr:colOff>517525</xdr:colOff>
      <xdr:row>38</xdr:row>
      <xdr:rowOff>47444</xdr:rowOff>
    </xdr:to>
    <xdr:cxnSp macro="">
      <xdr:nvCxnSpPr>
        <xdr:cNvPr id="725" name="直線コネクタ 724"/>
        <xdr:cNvCxnSpPr/>
      </xdr:nvCxnSpPr>
      <xdr:spPr>
        <a:xfrm>
          <a:off x="19545300" y="6500005"/>
          <a:ext cx="889000" cy="6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115026</xdr:rowOff>
    </xdr:from>
    <xdr:to>
      <xdr:col>29</xdr:col>
      <xdr:colOff>568325</xdr:colOff>
      <xdr:row>39</xdr:row>
      <xdr:rowOff>45176</xdr:rowOff>
    </xdr:to>
    <xdr:sp macro="" textlink="">
      <xdr:nvSpPr>
        <xdr:cNvPr id="726" name="フローチャート : 判断 725"/>
        <xdr:cNvSpPr/>
      </xdr:nvSpPr>
      <xdr:spPr>
        <a:xfrm>
          <a:off x="20383500" y="663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36303</xdr:rowOff>
    </xdr:from>
    <xdr:ext cx="378565" cy="259045"/>
    <xdr:sp macro="" textlink="">
      <xdr:nvSpPr>
        <xdr:cNvPr id="727" name="テキスト ボックス 726"/>
        <xdr:cNvSpPr txBox="1"/>
      </xdr:nvSpPr>
      <xdr:spPr>
        <a:xfrm>
          <a:off x="20245017" y="67228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133659</xdr:rowOff>
    </xdr:from>
    <xdr:to>
      <xdr:col>28</xdr:col>
      <xdr:colOff>314325</xdr:colOff>
      <xdr:row>37</xdr:row>
      <xdr:rowOff>156355</xdr:rowOff>
    </xdr:to>
    <xdr:cxnSp macro="">
      <xdr:nvCxnSpPr>
        <xdr:cNvPr id="728" name="直線コネクタ 727"/>
        <xdr:cNvCxnSpPr/>
      </xdr:nvCxnSpPr>
      <xdr:spPr>
        <a:xfrm>
          <a:off x="18656300" y="6477309"/>
          <a:ext cx="889000" cy="22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104249</xdr:rowOff>
    </xdr:from>
    <xdr:to>
      <xdr:col>28</xdr:col>
      <xdr:colOff>365125</xdr:colOff>
      <xdr:row>39</xdr:row>
      <xdr:rowOff>34399</xdr:rowOff>
    </xdr:to>
    <xdr:sp macro="" textlink="">
      <xdr:nvSpPr>
        <xdr:cNvPr id="729" name="フローチャート : 判断 728"/>
        <xdr:cNvSpPr/>
      </xdr:nvSpPr>
      <xdr:spPr>
        <a:xfrm>
          <a:off x="19494500" y="6619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25526</xdr:rowOff>
    </xdr:from>
    <xdr:ext cx="378565" cy="259045"/>
    <xdr:sp macro="" textlink="">
      <xdr:nvSpPr>
        <xdr:cNvPr id="730" name="テキスト ボックス 729"/>
        <xdr:cNvSpPr txBox="1"/>
      </xdr:nvSpPr>
      <xdr:spPr>
        <a:xfrm>
          <a:off x="19356017" y="67120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97881</xdr:rowOff>
    </xdr:from>
    <xdr:to>
      <xdr:col>27</xdr:col>
      <xdr:colOff>161925</xdr:colOff>
      <xdr:row>39</xdr:row>
      <xdr:rowOff>28031</xdr:rowOff>
    </xdr:to>
    <xdr:sp macro="" textlink="">
      <xdr:nvSpPr>
        <xdr:cNvPr id="731" name="フローチャート : 判断 730"/>
        <xdr:cNvSpPr/>
      </xdr:nvSpPr>
      <xdr:spPr>
        <a:xfrm>
          <a:off x="18605500" y="661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19158</xdr:rowOff>
    </xdr:from>
    <xdr:ext cx="378565" cy="259045"/>
    <xdr:sp macro="" textlink="">
      <xdr:nvSpPr>
        <xdr:cNvPr id="732" name="テキスト ボックス 731"/>
        <xdr:cNvSpPr txBox="1"/>
      </xdr:nvSpPr>
      <xdr:spPr>
        <a:xfrm>
          <a:off x="18467017" y="6705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3" name="テキスト ボックス 73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4" name="テキスト ボックス 73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5" name="テキスト ボックス 73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6" name="テキスト ボックス 73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7" name="テキスト ボックス 73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37</xdr:row>
      <xdr:rowOff>38118</xdr:rowOff>
    </xdr:from>
    <xdr:to>
      <xdr:col>32</xdr:col>
      <xdr:colOff>238125</xdr:colOff>
      <xdr:row>37</xdr:row>
      <xdr:rowOff>139718</xdr:rowOff>
    </xdr:to>
    <xdr:sp macro="" textlink="">
      <xdr:nvSpPr>
        <xdr:cNvPr id="738" name="円/楕円 737"/>
        <xdr:cNvSpPr/>
      </xdr:nvSpPr>
      <xdr:spPr>
        <a:xfrm>
          <a:off x="22110700" y="638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36</xdr:row>
      <xdr:rowOff>60995</xdr:rowOff>
    </xdr:from>
    <xdr:ext cx="469744" cy="259045"/>
    <xdr:sp macro="" textlink="">
      <xdr:nvSpPr>
        <xdr:cNvPr id="739" name="投資及び出資金該当値テキスト"/>
        <xdr:cNvSpPr txBox="1"/>
      </xdr:nvSpPr>
      <xdr:spPr>
        <a:xfrm>
          <a:off x="22212300" y="6233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2,161</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44813</xdr:rowOff>
    </xdr:from>
    <xdr:to>
      <xdr:col>31</xdr:col>
      <xdr:colOff>85725</xdr:colOff>
      <xdr:row>37</xdr:row>
      <xdr:rowOff>146413</xdr:rowOff>
    </xdr:to>
    <xdr:sp macro="" textlink="">
      <xdr:nvSpPr>
        <xdr:cNvPr id="740" name="円/楕円 739"/>
        <xdr:cNvSpPr/>
      </xdr:nvSpPr>
      <xdr:spPr>
        <a:xfrm>
          <a:off x="21272500" y="63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162940</xdr:rowOff>
    </xdr:from>
    <xdr:ext cx="469744" cy="259045"/>
    <xdr:sp macro="" textlink="">
      <xdr:nvSpPr>
        <xdr:cNvPr id="741" name="テキスト ボックス 740"/>
        <xdr:cNvSpPr txBox="1"/>
      </xdr:nvSpPr>
      <xdr:spPr>
        <a:xfrm>
          <a:off x="21088427" y="6163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2,120</a:t>
          </a:r>
          <a:endParaRPr kumimoji="1" lang="ja-JP" altLang="en-US" sz="1000" b="1">
            <a:solidFill>
              <a:srgbClr val="FF0000"/>
            </a:solidFill>
            <a:latin typeface="ＭＳ Ｐゴシック"/>
          </a:endParaRPr>
        </a:p>
      </xdr:txBody>
    </xdr:sp>
    <xdr:clientData/>
  </xdr:oneCellAnchor>
  <xdr:twoCellAnchor>
    <xdr:from>
      <xdr:col>29</xdr:col>
      <xdr:colOff>466725</xdr:colOff>
      <xdr:row>37</xdr:row>
      <xdr:rowOff>168094</xdr:rowOff>
    </xdr:from>
    <xdr:to>
      <xdr:col>29</xdr:col>
      <xdr:colOff>568325</xdr:colOff>
      <xdr:row>38</xdr:row>
      <xdr:rowOff>98244</xdr:rowOff>
    </xdr:to>
    <xdr:sp macro="" textlink="">
      <xdr:nvSpPr>
        <xdr:cNvPr id="742" name="円/楕円 741"/>
        <xdr:cNvSpPr/>
      </xdr:nvSpPr>
      <xdr:spPr>
        <a:xfrm>
          <a:off x="20383500" y="651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114771</xdr:rowOff>
    </xdr:from>
    <xdr:ext cx="469744" cy="259045"/>
    <xdr:sp macro="" textlink="">
      <xdr:nvSpPr>
        <xdr:cNvPr id="743" name="テキスト ボックス 742"/>
        <xdr:cNvSpPr txBox="1"/>
      </xdr:nvSpPr>
      <xdr:spPr>
        <a:xfrm>
          <a:off x="20199427" y="6286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1,365</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105555</xdr:rowOff>
    </xdr:from>
    <xdr:to>
      <xdr:col>28</xdr:col>
      <xdr:colOff>365125</xdr:colOff>
      <xdr:row>38</xdr:row>
      <xdr:rowOff>35705</xdr:rowOff>
    </xdr:to>
    <xdr:sp macro="" textlink="">
      <xdr:nvSpPr>
        <xdr:cNvPr id="744" name="円/楕円 743"/>
        <xdr:cNvSpPr/>
      </xdr:nvSpPr>
      <xdr:spPr>
        <a:xfrm>
          <a:off x="19494500" y="644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52232</xdr:rowOff>
    </xdr:from>
    <xdr:ext cx="469744" cy="259045"/>
    <xdr:sp macro="" textlink="">
      <xdr:nvSpPr>
        <xdr:cNvPr id="745" name="テキスト ボックス 744"/>
        <xdr:cNvSpPr txBox="1"/>
      </xdr:nvSpPr>
      <xdr:spPr>
        <a:xfrm>
          <a:off x="19310427" y="622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1,748</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82859</xdr:rowOff>
    </xdr:from>
    <xdr:to>
      <xdr:col>27</xdr:col>
      <xdr:colOff>161925</xdr:colOff>
      <xdr:row>38</xdr:row>
      <xdr:rowOff>13009</xdr:rowOff>
    </xdr:to>
    <xdr:sp macro="" textlink="">
      <xdr:nvSpPr>
        <xdr:cNvPr id="746" name="円/楕円 745"/>
        <xdr:cNvSpPr/>
      </xdr:nvSpPr>
      <xdr:spPr>
        <a:xfrm>
          <a:off x="18605500" y="6426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29536</xdr:rowOff>
    </xdr:from>
    <xdr:ext cx="469744" cy="259045"/>
    <xdr:sp macro="" textlink="">
      <xdr:nvSpPr>
        <xdr:cNvPr id="747" name="テキスト ボックス 746"/>
        <xdr:cNvSpPr txBox="1"/>
      </xdr:nvSpPr>
      <xdr:spPr>
        <a:xfrm>
          <a:off x="18421427" y="6201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1,887</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8" name="正方形/長方形 74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9" name="正方形/長方形 74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0" name="正方形/長方形 74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1" name="正方形/長方形 75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2" name="正方形/長方形 75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3" name="正方形/長方形 75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4" name="正方形/長方形 75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5" name="正方形/長方形 75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6" name="テキスト ボックス 75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7" name="直線コネクタ 75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8" name="直線コネクタ 75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9" name="テキスト ボックス 75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60" name="直線コネクタ 75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1" name="テキスト ボックス 76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2" name="直線コネクタ 76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3" name="テキスト ボックス 76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4" name="直線コネクタ 76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5" name="テキスト ボックス 76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6" name="直線コネクタ 76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7" name="テキスト ボックス 76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46065</xdr:rowOff>
    </xdr:from>
    <xdr:to>
      <xdr:col>32</xdr:col>
      <xdr:colOff>186689</xdr:colOff>
      <xdr:row>58</xdr:row>
      <xdr:rowOff>139700</xdr:rowOff>
    </xdr:to>
    <xdr:cxnSp macro="">
      <xdr:nvCxnSpPr>
        <xdr:cNvPr id="769" name="直線コネクタ 768"/>
        <xdr:cNvCxnSpPr/>
      </xdr:nvCxnSpPr>
      <xdr:spPr>
        <a:xfrm flipV="1">
          <a:off x="22159595" y="8961465"/>
          <a:ext cx="1269" cy="1122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7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1" name="直線コネクタ 77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164192</xdr:rowOff>
    </xdr:from>
    <xdr:ext cx="534377" cy="259045"/>
    <xdr:sp macro="" textlink="">
      <xdr:nvSpPr>
        <xdr:cNvPr id="772" name="貸付金最大値テキスト"/>
        <xdr:cNvSpPr txBox="1"/>
      </xdr:nvSpPr>
      <xdr:spPr>
        <a:xfrm>
          <a:off x="22212300" y="873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24,548</a:t>
          </a:r>
          <a:endParaRPr kumimoji="1" lang="ja-JP" altLang="en-US" sz="1000" b="1">
            <a:latin typeface="ＭＳ Ｐゴシック"/>
          </a:endParaRPr>
        </a:p>
      </xdr:txBody>
    </xdr:sp>
    <xdr:clientData/>
  </xdr:oneCellAnchor>
  <xdr:twoCellAnchor>
    <xdr:from>
      <xdr:col>32</xdr:col>
      <xdr:colOff>98425</xdr:colOff>
      <xdr:row>52</xdr:row>
      <xdr:rowOff>46065</xdr:rowOff>
    </xdr:from>
    <xdr:to>
      <xdr:col>32</xdr:col>
      <xdr:colOff>276225</xdr:colOff>
      <xdr:row>52</xdr:row>
      <xdr:rowOff>46065</xdr:rowOff>
    </xdr:to>
    <xdr:cxnSp macro="">
      <xdr:nvCxnSpPr>
        <xdr:cNvPr id="773" name="直線コネクタ 772"/>
        <xdr:cNvCxnSpPr/>
      </xdr:nvCxnSpPr>
      <xdr:spPr>
        <a:xfrm>
          <a:off x="22072600" y="8961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14473</xdr:rowOff>
    </xdr:from>
    <xdr:to>
      <xdr:col>32</xdr:col>
      <xdr:colOff>187325</xdr:colOff>
      <xdr:row>58</xdr:row>
      <xdr:rowOff>139700</xdr:rowOff>
    </xdr:to>
    <xdr:cxnSp macro="">
      <xdr:nvCxnSpPr>
        <xdr:cNvPr id="774" name="直線コネクタ 773"/>
        <xdr:cNvCxnSpPr/>
      </xdr:nvCxnSpPr>
      <xdr:spPr>
        <a:xfrm>
          <a:off x="21323300" y="9958573"/>
          <a:ext cx="8382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160834</xdr:rowOff>
    </xdr:from>
    <xdr:ext cx="469744" cy="259045"/>
    <xdr:sp macro="" textlink="">
      <xdr:nvSpPr>
        <xdr:cNvPr id="775" name="貸付金平均値テキスト"/>
        <xdr:cNvSpPr txBox="1"/>
      </xdr:nvSpPr>
      <xdr:spPr>
        <a:xfrm>
          <a:off x="22212300" y="97620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2,677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137957</xdr:rowOff>
    </xdr:from>
    <xdr:to>
      <xdr:col>32</xdr:col>
      <xdr:colOff>238125</xdr:colOff>
      <xdr:row>58</xdr:row>
      <xdr:rowOff>68107</xdr:rowOff>
    </xdr:to>
    <xdr:sp macro="" textlink="">
      <xdr:nvSpPr>
        <xdr:cNvPr id="776" name="フローチャート : 判断 775"/>
        <xdr:cNvSpPr/>
      </xdr:nvSpPr>
      <xdr:spPr>
        <a:xfrm>
          <a:off x="22110700" y="991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14473</xdr:rowOff>
    </xdr:from>
    <xdr:to>
      <xdr:col>31</xdr:col>
      <xdr:colOff>34925</xdr:colOff>
      <xdr:row>58</xdr:row>
      <xdr:rowOff>139700</xdr:rowOff>
    </xdr:to>
    <xdr:cxnSp macro="">
      <xdr:nvCxnSpPr>
        <xdr:cNvPr id="777" name="直線コネクタ 776"/>
        <xdr:cNvCxnSpPr/>
      </xdr:nvCxnSpPr>
      <xdr:spPr>
        <a:xfrm flipV="1">
          <a:off x="20434300" y="9958573"/>
          <a:ext cx="889000" cy="12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23932</xdr:rowOff>
    </xdr:from>
    <xdr:to>
      <xdr:col>31</xdr:col>
      <xdr:colOff>85725</xdr:colOff>
      <xdr:row>58</xdr:row>
      <xdr:rowOff>125532</xdr:rowOff>
    </xdr:to>
    <xdr:sp macro="" textlink="">
      <xdr:nvSpPr>
        <xdr:cNvPr id="778" name="フローチャート : 判断 777"/>
        <xdr:cNvSpPr/>
      </xdr:nvSpPr>
      <xdr:spPr>
        <a:xfrm>
          <a:off x="21272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116659</xdr:rowOff>
    </xdr:from>
    <xdr:ext cx="469744" cy="259045"/>
    <xdr:sp macro="" textlink="">
      <xdr:nvSpPr>
        <xdr:cNvPr id="779" name="テキスト ボックス 778"/>
        <xdr:cNvSpPr txBox="1"/>
      </xdr:nvSpPr>
      <xdr:spPr>
        <a:xfrm>
          <a:off x="21088427" y="1006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28</xdr:col>
      <xdr:colOff>314325</xdr:colOff>
      <xdr:row>52</xdr:row>
      <xdr:rowOff>167315</xdr:rowOff>
    </xdr:from>
    <xdr:to>
      <xdr:col>29</xdr:col>
      <xdr:colOff>517525</xdr:colOff>
      <xdr:row>58</xdr:row>
      <xdr:rowOff>139700</xdr:rowOff>
    </xdr:to>
    <xdr:cxnSp macro="">
      <xdr:nvCxnSpPr>
        <xdr:cNvPr id="780" name="直線コネクタ 779"/>
        <xdr:cNvCxnSpPr/>
      </xdr:nvCxnSpPr>
      <xdr:spPr>
        <a:xfrm>
          <a:off x="19545300" y="9082715"/>
          <a:ext cx="889000" cy="100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14970</xdr:rowOff>
    </xdr:from>
    <xdr:to>
      <xdr:col>29</xdr:col>
      <xdr:colOff>568325</xdr:colOff>
      <xdr:row>58</xdr:row>
      <xdr:rowOff>116570</xdr:rowOff>
    </xdr:to>
    <xdr:sp macro="" textlink="">
      <xdr:nvSpPr>
        <xdr:cNvPr id="781" name="フローチャート : 判断 780"/>
        <xdr:cNvSpPr/>
      </xdr:nvSpPr>
      <xdr:spPr>
        <a:xfrm>
          <a:off x="20383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133097</xdr:rowOff>
    </xdr:from>
    <xdr:ext cx="469744" cy="259045"/>
    <xdr:sp macro="" textlink="">
      <xdr:nvSpPr>
        <xdr:cNvPr id="782" name="テキスト ボックス 781"/>
        <xdr:cNvSpPr txBox="1"/>
      </xdr:nvSpPr>
      <xdr:spPr>
        <a:xfrm>
          <a:off x="20199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111125</xdr:colOff>
      <xdr:row>52</xdr:row>
      <xdr:rowOff>167315</xdr:rowOff>
    </xdr:from>
    <xdr:to>
      <xdr:col>28</xdr:col>
      <xdr:colOff>314325</xdr:colOff>
      <xdr:row>57</xdr:row>
      <xdr:rowOff>146466</xdr:rowOff>
    </xdr:to>
    <xdr:cxnSp macro="">
      <xdr:nvCxnSpPr>
        <xdr:cNvPr id="783" name="直線コネクタ 782"/>
        <xdr:cNvCxnSpPr/>
      </xdr:nvCxnSpPr>
      <xdr:spPr>
        <a:xfrm flipV="1">
          <a:off x="18656300" y="9082715"/>
          <a:ext cx="889000" cy="83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77013</xdr:rowOff>
    </xdr:from>
    <xdr:to>
      <xdr:col>28</xdr:col>
      <xdr:colOff>365125</xdr:colOff>
      <xdr:row>58</xdr:row>
      <xdr:rowOff>7163</xdr:rowOff>
    </xdr:to>
    <xdr:sp macro="" textlink="">
      <xdr:nvSpPr>
        <xdr:cNvPr id="784" name="フローチャート : 判断 783"/>
        <xdr:cNvSpPr/>
      </xdr:nvSpPr>
      <xdr:spPr>
        <a:xfrm>
          <a:off x="19494500" y="984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169740</xdr:rowOff>
    </xdr:from>
    <xdr:ext cx="469744" cy="259045"/>
    <xdr:sp macro="" textlink="">
      <xdr:nvSpPr>
        <xdr:cNvPr id="785" name="テキスト ボックス 784"/>
        <xdr:cNvSpPr txBox="1"/>
      </xdr:nvSpPr>
      <xdr:spPr>
        <a:xfrm>
          <a:off x="19310427" y="994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4,010</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169459</xdr:rowOff>
    </xdr:from>
    <xdr:to>
      <xdr:col>27</xdr:col>
      <xdr:colOff>161925</xdr:colOff>
      <xdr:row>58</xdr:row>
      <xdr:rowOff>99609</xdr:rowOff>
    </xdr:to>
    <xdr:sp macro="" textlink="">
      <xdr:nvSpPr>
        <xdr:cNvPr id="786" name="フローチャート : 判断 785"/>
        <xdr:cNvSpPr/>
      </xdr:nvSpPr>
      <xdr:spPr>
        <a:xfrm>
          <a:off x="18605500" y="9942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90736</xdr:rowOff>
    </xdr:from>
    <xdr:ext cx="469744" cy="259045"/>
    <xdr:sp macro="" textlink="">
      <xdr:nvSpPr>
        <xdr:cNvPr id="787" name="テキスト ボックス 786"/>
        <xdr:cNvSpPr txBox="1"/>
      </xdr:nvSpPr>
      <xdr:spPr>
        <a:xfrm>
          <a:off x="18421427" y="10034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8" name="テキスト ボックス 78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9" name="テキスト ボックス 78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0" name="テキスト ボックス 78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1" name="テキスト ボックス 79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2" name="テキスト ボックス 79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93" name="円/楕円 792"/>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94"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135123</xdr:rowOff>
    </xdr:from>
    <xdr:to>
      <xdr:col>31</xdr:col>
      <xdr:colOff>85725</xdr:colOff>
      <xdr:row>58</xdr:row>
      <xdr:rowOff>65273</xdr:rowOff>
    </xdr:to>
    <xdr:sp macro="" textlink="">
      <xdr:nvSpPr>
        <xdr:cNvPr id="795" name="円/楕円 794"/>
        <xdr:cNvSpPr/>
      </xdr:nvSpPr>
      <xdr:spPr>
        <a:xfrm>
          <a:off x="21272500" y="9907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81800</xdr:rowOff>
    </xdr:from>
    <xdr:ext cx="469744" cy="259045"/>
    <xdr:sp macro="" textlink="">
      <xdr:nvSpPr>
        <xdr:cNvPr id="796" name="テキスト ボックス 795"/>
        <xdr:cNvSpPr txBox="1"/>
      </xdr:nvSpPr>
      <xdr:spPr>
        <a:xfrm>
          <a:off x="21088427" y="9683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2,739</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97" name="円/楕円 796"/>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98" name="テキスト ボックス 797"/>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52</xdr:row>
      <xdr:rowOff>116515</xdr:rowOff>
    </xdr:from>
    <xdr:to>
      <xdr:col>28</xdr:col>
      <xdr:colOff>365125</xdr:colOff>
      <xdr:row>53</xdr:row>
      <xdr:rowOff>46665</xdr:rowOff>
    </xdr:to>
    <xdr:sp macro="" textlink="">
      <xdr:nvSpPr>
        <xdr:cNvPr id="799" name="円/楕円 798"/>
        <xdr:cNvSpPr/>
      </xdr:nvSpPr>
      <xdr:spPr>
        <a:xfrm>
          <a:off x="19494500" y="90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51</xdr:row>
      <xdr:rowOff>63192</xdr:rowOff>
    </xdr:from>
    <xdr:ext cx="534377" cy="259045"/>
    <xdr:sp macro="" textlink="">
      <xdr:nvSpPr>
        <xdr:cNvPr id="800" name="テキスト ボックス 799"/>
        <xdr:cNvSpPr txBox="1"/>
      </xdr:nvSpPr>
      <xdr:spPr>
        <a:xfrm>
          <a:off x="19278111" y="880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21,896</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95666</xdr:rowOff>
    </xdr:from>
    <xdr:to>
      <xdr:col>27</xdr:col>
      <xdr:colOff>161925</xdr:colOff>
      <xdr:row>58</xdr:row>
      <xdr:rowOff>25816</xdr:rowOff>
    </xdr:to>
    <xdr:sp macro="" textlink="">
      <xdr:nvSpPr>
        <xdr:cNvPr id="801" name="円/楕円 800"/>
        <xdr:cNvSpPr/>
      </xdr:nvSpPr>
      <xdr:spPr>
        <a:xfrm>
          <a:off x="18605500" y="986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42343</xdr:rowOff>
    </xdr:from>
    <xdr:ext cx="469744" cy="259045"/>
    <xdr:sp macro="" textlink="">
      <xdr:nvSpPr>
        <xdr:cNvPr id="802" name="テキスト ボックス 801"/>
        <xdr:cNvSpPr txBox="1"/>
      </xdr:nvSpPr>
      <xdr:spPr>
        <a:xfrm>
          <a:off x="18421427" y="964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3,602</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3" name="正方形/長方形 80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4" name="正方形/長方形 80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5" name="正方形/長方形 80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6" name="正方形/長方形 80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7" name="正方形/長方形 80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8" name="正方形/長方形 80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9" name="正方形/長方形 80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36,911</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0" name="正方形/長方形 80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1" name="テキスト ボックス 81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2" name="直線コネクタ 81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3" name="テキスト ボックス 81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4" name="直線コネクタ 81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5" name="テキスト ボックス 81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6" name="直線コネクタ 81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7" name="テキスト ボックス 81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8" name="直線コネクタ 81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9" name="テキスト ボックス 81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20" name="直線コネクタ 81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21" name="テキスト ボックス 82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22" name="直線コネクタ 82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23" name="テキスト ボックス 82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4" name="直線コネクタ 82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5" name="テキスト ボックス 82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133680</xdr:rowOff>
    </xdr:from>
    <xdr:to>
      <xdr:col>32</xdr:col>
      <xdr:colOff>186689</xdr:colOff>
      <xdr:row>78</xdr:row>
      <xdr:rowOff>96495</xdr:rowOff>
    </xdr:to>
    <xdr:cxnSp macro="">
      <xdr:nvCxnSpPr>
        <xdr:cNvPr id="827" name="直線コネクタ 826"/>
        <xdr:cNvCxnSpPr/>
      </xdr:nvCxnSpPr>
      <xdr:spPr>
        <a:xfrm flipV="1">
          <a:off x="22159595" y="12306630"/>
          <a:ext cx="1269" cy="1162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100322</xdr:rowOff>
    </xdr:from>
    <xdr:ext cx="534377" cy="259045"/>
    <xdr:sp macro="" textlink="">
      <xdr:nvSpPr>
        <xdr:cNvPr id="828" name="繰出金最小値テキスト"/>
        <xdr:cNvSpPr txBox="1"/>
      </xdr:nvSpPr>
      <xdr:spPr>
        <a:xfrm>
          <a:off x="22212300" y="1347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26,268</a:t>
          </a:r>
          <a:endParaRPr kumimoji="1" lang="ja-JP" altLang="en-US" sz="1000" b="1">
            <a:latin typeface="ＭＳ Ｐゴシック"/>
          </a:endParaRPr>
        </a:p>
      </xdr:txBody>
    </xdr:sp>
    <xdr:clientData/>
  </xdr:oneCellAnchor>
  <xdr:twoCellAnchor>
    <xdr:from>
      <xdr:col>32</xdr:col>
      <xdr:colOff>98425</xdr:colOff>
      <xdr:row>78</xdr:row>
      <xdr:rowOff>96495</xdr:rowOff>
    </xdr:from>
    <xdr:to>
      <xdr:col>32</xdr:col>
      <xdr:colOff>276225</xdr:colOff>
      <xdr:row>78</xdr:row>
      <xdr:rowOff>96495</xdr:rowOff>
    </xdr:to>
    <xdr:cxnSp macro="">
      <xdr:nvCxnSpPr>
        <xdr:cNvPr id="829" name="直線コネクタ 828"/>
        <xdr:cNvCxnSpPr/>
      </xdr:nvCxnSpPr>
      <xdr:spPr>
        <a:xfrm>
          <a:off x="22072600" y="1346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70</xdr:row>
      <xdr:rowOff>80357</xdr:rowOff>
    </xdr:from>
    <xdr:ext cx="534377" cy="259045"/>
    <xdr:sp macro="" textlink="">
      <xdr:nvSpPr>
        <xdr:cNvPr id="830" name="繰出金最大値テキスト"/>
        <xdr:cNvSpPr txBox="1"/>
      </xdr:nvSpPr>
      <xdr:spPr>
        <a:xfrm>
          <a:off x="22212300" y="1208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87,316</a:t>
          </a:r>
          <a:endParaRPr kumimoji="1" lang="ja-JP" altLang="en-US" sz="1000" b="1">
            <a:latin typeface="ＭＳ Ｐゴシック"/>
          </a:endParaRPr>
        </a:p>
      </xdr:txBody>
    </xdr:sp>
    <xdr:clientData/>
  </xdr:oneCellAnchor>
  <xdr:twoCellAnchor>
    <xdr:from>
      <xdr:col>32</xdr:col>
      <xdr:colOff>98425</xdr:colOff>
      <xdr:row>71</xdr:row>
      <xdr:rowOff>133680</xdr:rowOff>
    </xdr:from>
    <xdr:to>
      <xdr:col>32</xdr:col>
      <xdr:colOff>276225</xdr:colOff>
      <xdr:row>71</xdr:row>
      <xdr:rowOff>133680</xdr:rowOff>
    </xdr:to>
    <xdr:cxnSp macro="">
      <xdr:nvCxnSpPr>
        <xdr:cNvPr id="831" name="直線コネクタ 830"/>
        <xdr:cNvCxnSpPr/>
      </xdr:nvCxnSpPr>
      <xdr:spPr>
        <a:xfrm>
          <a:off x="22072600" y="12306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160598</xdr:rowOff>
    </xdr:from>
    <xdr:to>
      <xdr:col>32</xdr:col>
      <xdr:colOff>187325</xdr:colOff>
      <xdr:row>77</xdr:row>
      <xdr:rowOff>75654</xdr:rowOff>
    </xdr:to>
    <xdr:cxnSp macro="">
      <xdr:nvCxnSpPr>
        <xdr:cNvPr id="832" name="直線コネクタ 831"/>
        <xdr:cNvCxnSpPr/>
      </xdr:nvCxnSpPr>
      <xdr:spPr>
        <a:xfrm flipV="1">
          <a:off x="21323300" y="13190798"/>
          <a:ext cx="838200" cy="8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24871</xdr:rowOff>
    </xdr:from>
    <xdr:ext cx="534377" cy="259045"/>
    <xdr:sp macro="" textlink="">
      <xdr:nvSpPr>
        <xdr:cNvPr id="833" name="繰出金平均値テキスト"/>
        <xdr:cNvSpPr txBox="1"/>
      </xdr:nvSpPr>
      <xdr:spPr>
        <a:xfrm>
          <a:off x="22212300" y="12883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46,562</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1994</xdr:rowOff>
    </xdr:from>
    <xdr:to>
      <xdr:col>32</xdr:col>
      <xdr:colOff>238125</xdr:colOff>
      <xdr:row>76</xdr:row>
      <xdr:rowOff>103594</xdr:rowOff>
    </xdr:to>
    <xdr:sp macro="" textlink="">
      <xdr:nvSpPr>
        <xdr:cNvPr id="834" name="フローチャート : 判断 833"/>
        <xdr:cNvSpPr/>
      </xdr:nvSpPr>
      <xdr:spPr>
        <a:xfrm>
          <a:off x="221107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75654</xdr:rowOff>
    </xdr:from>
    <xdr:to>
      <xdr:col>31</xdr:col>
      <xdr:colOff>34925</xdr:colOff>
      <xdr:row>77</xdr:row>
      <xdr:rowOff>79387</xdr:rowOff>
    </xdr:to>
    <xdr:cxnSp macro="">
      <xdr:nvCxnSpPr>
        <xdr:cNvPr id="835" name="直線コネクタ 834"/>
        <xdr:cNvCxnSpPr/>
      </xdr:nvCxnSpPr>
      <xdr:spPr>
        <a:xfrm flipV="1">
          <a:off x="20434300" y="13277304"/>
          <a:ext cx="889000" cy="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96482</xdr:rowOff>
    </xdr:from>
    <xdr:to>
      <xdr:col>31</xdr:col>
      <xdr:colOff>85725</xdr:colOff>
      <xdr:row>77</xdr:row>
      <xdr:rowOff>26632</xdr:rowOff>
    </xdr:to>
    <xdr:sp macro="" textlink="">
      <xdr:nvSpPr>
        <xdr:cNvPr id="836" name="フローチャート : 判断 835"/>
        <xdr:cNvSpPr/>
      </xdr:nvSpPr>
      <xdr:spPr>
        <a:xfrm>
          <a:off x="21272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43159</xdr:rowOff>
    </xdr:from>
    <xdr:ext cx="534377" cy="259045"/>
    <xdr:sp macro="" textlink="">
      <xdr:nvSpPr>
        <xdr:cNvPr id="837" name="テキスト ボックス 836"/>
        <xdr:cNvSpPr txBox="1"/>
      </xdr:nvSpPr>
      <xdr:spPr>
        <a:xfrm>
          <a:off x="21056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79387</xdr:rowOff>
    </xdr:from>
    <xdr:to>
      <xdr:col>29</xdr:col>
      <xdr:colOff>517525</xdr:colOff>
      <xdr:row>77</xdr:row>
      <xdr:rowOff>84759</xdr:rowOff>
    </xdr:to>
    <xdr:cxnSp macro="">
      <xdr:nvCxnSpPr>
        <xdr:cNvPr id="838" name="直線コネクタ 837"/>
        <xdr:cNvCxnSpPr/>
      </xdr:nvCxnSpPr>
      <xdr:spPr>
        <a:xfrm flipV="1">
          <a:off x="19545300" y="13281037"/>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116560</xdr:rowOff>
    </xdr:from>
    <xdr:to>
      <xdr:col>29</xdr:col>
      <xdr:colOff>568325</xdr:colOff>
      <xdr:row>77</xdr:row>
      <xdr:rowOff>46710</xdr:rowOff>
    </xdr:to>
    <xdr:sp macro="" textlink="">
      <xdr:nvSpPr>
        <xdr:cNvPr id="839" name="フローチャート : 判断 838"/>
        <xdr:cNvSpPr/>
      </xdr:nvSpPr>
      <xdr:spPr>
        <a:xfrm>
          <a:off x="20383500" y="1314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63237</xdr:rowOff>
    </xdr:from>
    <xdr:ext cx="534377" cy="259045"/>
    <xdr:sp macro="" textlink="">
      <xdr:nvSpPr>
        <xdr:cNvPr id="840" name="テキスト ボックス 839"/>
        <xdr:cNvSpPr txBox="1"/>
      </xdr:nvSpPr>
      <xdr:spPr>
        <a:xfrm>
          <a:off x="20167111" y="12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84759</xdr:rowOff>
    </xdr:from>
    <xdr:to>
      <xdr:col>28</xdr:col>
      <xdr:colOff>314325</xdr:colOff>
      <xdr:row>77</xdr:row>
      <xdr:rowOff>117260</xdr:rowOff>
    </xdr:to>
    <xdr:cxnSp macro="">
      <xdr:nvCxnSpPr>
        <xdr:cNvPr id="841" name="直線コネクタ 840"/>
        <xdr:cNvCxnSpPr/>
      </xdr:nvCxnSpPr>
      <xdr:spPr>
        <a:xfrm flipV="1">
          <a:off x="18656300" y="13286409"/>
          <a:ext cx="889000" cy="32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90691</xdr:rowOff>
    </xdr:from>
    <xdr:to>
      <xdr:col>28</xdr:col>
      <xdr:colOff>365125</xdr:colOff>
      <xdr:row>77</xdr:row>
      <xdr:rowOff>20841</xdr:rowOff>
    </xdr:to>
    <xdr:sp macro="" textlink="">
      <xdr:nvSpPr>
        <xdr:cNvPr id="842" name="フローチャート : 判断 841"/>
        <xdr:cNvSpPr/>
      </xdr:nvSpPr>
      <xdr:spPr>
        <a:xfrm>
          <a:off x="19494500" y="131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37368</xdr:rowOff>
    </xdr:from>
    <xdr:ext cx="534377" cy="259045"/>
    <xdr:sp macro="" textlink="">
      <xdr:nvSpPr>
        <xdr:cNvPr id="843" name="テキスト ボックス 842"/>
        <xdr:cNvSpPr txBox="1"/>
      </xdr:nvSpPr>
      <xdr:spPr>
        <a:xfrm>
          <a:off x="19278111" y="128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41,906</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136468</xdr:rowOff>
    </xdr:from>
    <xdr:to>
      <xdr:col>27</xdr:col>
      <xdr:colOff>161925</xdr:colOff>
      <xdr:row>77</xdr:row>
      <xdr:rowOff>66618</xdr:rowOff>
    </xdr:to>
    <xdr:sp macro="" textlink="">
      <xdr:nvSpPr>
        <xdr:cNvPr id="844" name="フローチャート : 判断 843"/>
        <xdr:cNvSpPr/>
      </xdr:nvSpPr>
      <xdr:spPr>
        <a:xfrm>
          <a:off x="18605500" y="13166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83145</xdr:rowOff>
    </xdr:from>
    <xdr:ext cx="534377" cy="259045"/>
    <xdr:sp macro="" textlink="">
      <xdr:nvSpPr>
        <xdr:cNvPr id="845" name="テキスト ボックス 844"/>
        <xdr:cNvSpPr txBox="1"/>
      </xdr:nvSpPr>
      <xdr:spPr>
        <a:xfrm>
          <a:off x="18389111" y="12941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39,503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6" name="テキスト ボックス 84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7" name="テキスト ボックス 84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8" name="テキスト ボックス 84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9" name="テキスト ボックス 84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0" name="テキスト ボックス 84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109798</xdr:rowOff>
    </xdr:from>
    <xdr:to>
      <xdr:col>32</xdr:col>
      <xdr:colOff>238125</xdr:colOff>
      <xdr:row>77</xdr:row>
      <xdr:rowOff>39948</xdr:rowOff>
    </xdr:to>
    <xdr:sp macro="" textlink="">
      <xdr:nvSpPr>
        <xdr:cNvPr id="851" name="円/楕円 850"/>
        <xdr:cNvSpPr/>
      </xdr:nvSpPr>
      <xdr:spPr>
        <a:xfrm>
          <a:off x="22110700" y="131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88225</xdr:rowOff>
    </xdr:from>
    <xdr:ext cx="534377" cy="259045"/>
    <xdr:sp macro="" textlink="">
      <xdr:nvSpPr>
        <xdr:cNvPr id="852" name="繰出金該当値テキスト"/>
        <xdr:cNvSpPr txBox="1"/>
      </xdr:nvSpPr>
      <xdr:spPr>
        <a:xfrm>
          <a:off x="22212300" y="1311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40,903</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24854</xdr:rowOff>
    </xdr:from>
    <xdr:to>
      <xdr:col>31</xdr:col>
      <xdr:colOff>85725</xdr:colOff>
      <xdr:row>77</xdr:row>
      <xdr:rowOff>126454</xdr:rowOff>
    </xdr:to>
    <xdr:sp macro="" textlink="">
      <xdr:nvSpPr>
        <xdr:cNvPr id="853" name="円/楕円 852"/>
        <xdr:cNvSpPr/>
      </xdr:nvSpPr>
      <xdr:spPr>
        <a:xfrm>
          <a:off x="21272500" y="13226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117581</xdr:rowOff>
    </xdr:from>
    <xdr:ext cx="534377" cy="259045"/>
    <xdr:sp macro="" textlink="">
      <xdr:nvSpPr>
        <xdr:cNvPr id="854" name="テキスト ボックス 853"/>
        <xdr:cNvSpPr txBox="1"/>
      </xdr:nvSpPr>
      <xdr:spPr>
        <a:xfrm>
          <a:off x="21056111" y="13319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36,362</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28587</xdr:rowOff>
    </xdr:from>
    <xdr:to>
      <xdr:col>29</xdr:col>
      <xdr:colOff>568325</xdr:colOff>
      <xdr:row>77</xdr:row>
      <xdr:rowOff>130187</xdr:rowOff>
    </xdr:to>
    <xdr:sp macro="" textlink="">
      <xdr:nvSpPr>
        <xdr:cNvPr id="855" name="円/楕円 854"/>
        <xdr:cNvSpPr/>
      </xdr:nvSpPr>
      <xdr:spPr>
        <a:xfrm>
          <a:off x="20383500" y="1323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121314</xdr:rowOff>
    </xdr:from>
    <xdr:ext cx="534377" cy="259045"/>
    <xdr:sp macro="" textlink="">
      <xdr:nvSpPr>
        <xdr:cNvPr id="856" name="テキスト ボックス 855"/>
        <xdr:cNvSpPr txBox="1"/>
      </xdr:nvSpPr>
      <xdr:spPr>
        <a:xfrm>
          <a:off x="20167111" y="1332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36,166</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33959</xdr:rowOff>
    </xdr:from>
    <xdr:to>
      <xdr:col>28</xdr:col>
      <xdr:colOff>365125</xdr:colOff>
      <xdr:row>77</xdr:row>
      <xdr:rowOff>135559</xdr:rowOff>
    </xdr:to>
    <xdr:sp macro="" textlink="">
      <xdr:nvSpPr>
        <xdr:cNvPr id="857" name="円/楕円 856"/>
        <xdr:cNvSpPr/>
      </xdr:nvSpPr>
      <xdr:spPr>
        <a:xfrm>
          <a:off x="19494500" y="1323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126686</xdr:rowOff>
    </xdr:from>
    <xdr:ext cx="534377" cy="259045"/>
    <xdr:sp macro="" textlink="">
      <xdr:nvSpPr>
        <xdr:cNvPr id="858" name="テキスト ボックス 857"/>
        <xdr:cNvSpPr txBox="1"/>
      </xdr:nvSpPr>
      <xdr:spPr>
        <a:xfrm>
          <a:off x="19278111" y="1332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35,884</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66460</xdr:rowOff>
    </xdr:from>
    <xdr:to>
      <xdr:col>27</xdr:col>
      <xdr:colOff>161925</xdr:colOff>
      <xdr:row>77</xdr:row>
      <xdr:rowOff>168060</xdr:rowOff>
    </xdr:to>
    <xdr:sp macro="" textlink="">
      <xdr:nvSpPr>
        <xdr:cNvPr id="859" name="円/楕円 858"/>
        <xdr:cNvSpPr/>
      </xdr:nvSpPr>
      <xdr:spPr>
        <a:xfrm>
          <a:off x="18605500" y="132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159187</xdr:rowOff>
    </xdr:from>
    <xdr:ext cx="534377" cy="259045"/>
    <xdr:sp macro="" textlink="">
      <xdr:nvSpPr>
        <xdr:cNvPr id="860" name="テキスト ボックス 859"/>
        <xdr:cNvSpPr txBox="1"/>
      </xdr:nvSpPr>
      <xdr:spPr>
        <a:xfrm>
          <a:off x="18389111" y="13360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34,178</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1" name="正方形/長方形 86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2" name="正方形/長方形 86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3" name="正方形/長方形 86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4" name="正方形/長方形 86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5" name="正方形/長方形 86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6" name="正方形/長方形 86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7" name="正方形/長方形 86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8" name="正方形/長方形 86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9" name="テキスト ボックス 86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0" name="直線コネクタ 86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1" name="直線コネクタ 87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2" name="テキスト ボックス 87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3" name="直線コネクタ 87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4" name="テキスト ボックス 87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6" name="直線コネクタ 87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1" name="直線コネクタ 88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3" name="フローチャート : 判断 88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4" name="直線コネクタ 88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5" name="フローチャート : 判断 88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6" name="テキスト ボックス 88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7" name="直線コネクタ 88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8" name="フローチャート : 判断 88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9" name="テキスト ボックス 88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0" name="直線コネクタ 88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1" name="フローチャート : 判断 89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2" name="テキスト ボックス 89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3" name="フローチャート : 判断 89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4" name="テキスト ボックス 89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5" name="テキスト ボックス 89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6" name="テキスト ボックス 89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7" name="テキスト ボックス 89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8" name="テキスト ボックス 89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9" name="テキスト ボックス 89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0" name="円/楕円 89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2" name="円/楕円 90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3" name="テキスト ボックス 90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4" name="円/楕円 90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5" name="テキスト ボックス 90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6" name="円/楕円 90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7" name="テキスト ボックス 90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8" name="円/楕円 90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9" name="テキスト ボックス 90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0" name="正方形/長方形 9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1" name="正方形/長方形 91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2" name="テキスト ボックス 91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歳出決算総額は、住民一人当たり３９１，８４５円となっている。主な構成項目である人件費は、住民一人当たり６１，４１９円となっており、増加傾向にあるが、類似団体と比較しても下回っている状況である。増加の主な要因としては、待機児童の解消に向けた保育所職員の増員や認定こども園が開園したことによる職員の増加によるものであ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普通建設事業費は住民一人当たり８１，６９８円となっており、類似団体と比較して一人当たりコストが高い状況となっている。これは既存の公共事業に加え、津波避難タワー建設事業や小学校のプール改修及び新規空調設置等によるものである。今後、中学校建設事業等大規模事業が控えているので、公共施設等総合管理計画に基づき、施設の整理等を進めいていくことで、長期的には事業費の減少を目指すこととしてい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三重県明和町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23,160
23,006
41.04
9,722,896
9,075,138
532,074
5,227,887
8,915,376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8.0
89.8</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3,335</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141660</xdr:rowOff>
    </xdr:from>
    <xdr:to>
      <xdr:col>6</xdr:col>
      <xdr:colOff>510540</xdr:colOff>
      <xdr:row>38</xdr:row>
      <xdr:rowOff>29645</xdr:rowOff>
    </xdr:to>
    <xdr:cxnSp macro="">
      <xdr:nvCxnSpPr>
        <xdr:cNvPr id="58" name="直線コネクタ 57"/>
        <xdr:cNvCxnSpPr/>
      </xdr:nvCxnSpPr>
      <xdr:spPr>
        <a:xfrm flipV="1">
          <a:off x="4633595" y="5285160"/>
          <a:ext cx="1270" cy="1259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33472</xdr:rowOff>
    </xdr:from>
    <xdr:ext cx="469744" cy="259045"/>
    <xdr:sp macro="" textlink="">
      <xdr:nvSpPr>
        <xdr:cNvPr id="59" name="議会費最小値テキスト"/>
        <xdr:cNvSpPr txBox="1"/>
      </xdr:nvSpPr>
      <xdr:spPr>
        <a:xfrm>
          <a:off x="4686300" y="654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2,737</a:t>
          </a:r>
          <a:endParaRPr kumimoji="1" lang="ja-JP" altLang="en-US" sz="1000" b="1">
            <a:latin typeface="ＭＳ Ｐゴシック"/>
          </a:endParaRPr>
        </a:p>
      </xdr:txBody>
    </xdr:sp>
    <xdr:clientData/>
  </xdr:oneCellAnchor>
  <xdr:twoCellAnchor>
    <xdr:from>
      <xdr:col>6</xdr:col>
      <xdr:colOff>422275</xdr:colOff>
      <xdr:row>38</xdr:row>
      <xdr:rowOff>29645</xdr:rowOff>
    </xdr:from>
    <xdr:to>
      <xdr:col>6</xdr:col>
      <xdr:colOff>600075</xdr:colOff>
      <xdr:row>38</xdr:row>
      <xdr:rowOff>29645</xdr:rowOff>
    </xdr:to>
    <xdr:cxnSp macro="">
      <xdr:nvCxnSpPr>
        <xdr:cNvPr id="60" name="直線コネクタ 59"/>
        <xdr:cNvCxnSpPr/>
      </xdr:nvCxnSpPr>
      <xdr:spPr>
        <a:xfrm>
          <a:off x="4546600" y="654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88337</xdr:rowOff>
    </xdr:from>
    <xdr:ext cx="469744" cy="259045"/>
    <xdr:sp macro="" textlink="">
      <xdr:nvSpPr>
        <xdr:cNvPr id="61" name="議会費最大値テキスト"/>
        <xdr:cNvSpPr txBox="1"/>
      </xdr:nvSpPr>
      <xdr:spPr>
        <a:xfrm>
          <a:off x="4686300" y="506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6,594</a:t>
          </a:r>
          <a:endParaRPr kumimoji="1" lang="ja-JP" altLang="en-US" sz="1000" b="1">
            <a:latin typeface="ＭＳ Ｐゴシック"/>
          </a:endParaRPr>
        </a:p>
      </xdr:txBody>
    </xdr:sp>
    <xdr:clientData/>
  </xdr:oneCellAnchor>
  <xdr:twoCellAnchor>
    <xdr:from>
      <xdr:col>6</xdr:col>
      <xdr:colOff>422275</xdr:colOff>
      <xdr:row>30</xdr:row>
      <xdr:rowOff>141660</xdr:rowOff>
    </xdr:from>
    <xdr:to>
      <xdr:col>6</xdr:col>
      <xdr:colOff>600075</xdr:colOff>
      <xdr:row>30</xdr:row>
      <xdr:rowOff>141660</xdr:rowOff>
    </xdr:to>
    <xdr:cxnSp macro="">
      <xdr:nvCxnSpPr>
        <xdr:cNvPr id="62" name="直線コネクタ 61"/>
        <xdr:cNvCxnSpPr/>
      </xdr:nvCxnSpPr>
      <xdr:spPr>
        <a:xfrm>
          <a:off x="4546600" y="528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85489</xdr:rowOff>
    </xdr:from>
    <xdr:to>
      <xdr:col>6</xdr:col>
      <xdr:colOff>511175</xdr:colOff>
      <xdr:row>35</xdr:row>
      <xdr:rowOff>118799</xdr:rowOff>
    </xdr:to>
    <xdr:cxnSp macro="">
      <xdr:nvCxnSpPr>
        <xdr:cNvPr id="63" name="直線コネクタ 62"/>
        <xdr:cNvCxnSpPr/>
      </xdr:nvCxnSpPr>
      <xdr:spPr>
        <a:xfrm flipV="1">
          <a:off x="3797300" y="6086239"/>
          <a:ext cx="838200" cy="33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134311</xdr:rowOff>
    </xdr:from>
    <xdr:ext cx="469744" cy="259045"/>
    <xdr:sp macro="" textlink="">
      <xdr:nvSpPr>
        <xdr:cNvPr id="64" name="議会費平均値テキスト"/>
        <xdr:cNvSpPr txBox="1"/>
      </xdr:nvSpPr>
      <xdr:spPr>
        <a:xfrm>
          <a:off x="4686300" y="5792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4,431</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111434</xdr:rowOff>
    </xdr:from>
    <xdr:to>
      <xdr:col>6</xdr:col>
      <xdr:colOff>561975</xdr:colOff>
      <xdr:row>35</xdr:row>
      <xdr:rowOff>41584</xdr:rowOff>
    </xdr:to>
    <xdr:sp macro="" textlink="">
      <xdr:nvSpPr>
        <xdr:cNvPr id="65" name="フローチャート : 判断 64"/>
        <xdr:cNvSpPr/>
      </xdr:nvSpPr>
      <xdr:spPr>
        <a:xfrm>
          <a:off x="45847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118799</xdr:rowOff>
    </xdr:from>
    <xdr:to>
      <xdr:col>5</xdr:col>
      <xdr:colOff>358775</xdr:colOff>
      <xdr:row>35</xdr:row>
      <xdr:rowOff>158968</xdr:rowOff>
    </xdr:to>
    <xdr:cxnSp macro="">
      <xdr:nvCxnSpPr>
        <xdr:cNvPr id="66" name="直線コネクタ 65"/>
        <xdr:cNvCxnSpPr/>
      </xdr:nvCxnSpPr>
      <xdr:spPr>
        <a:xfrm flipV="1">
          <a:off x="2908300" y="6119549"/>
          <a:ext cx="889000" cy="40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41547</xdr:rowOff>
    </xdr:from>
    <xdr:to>
      <xdr:col>5</xdr:col>
      <xdr:colOff>409575</xdr:colOff>
      <xdr:row>35</xdr:row>
      <xdr:rowOff>143147</xdr:rowOff>
    </xdr:to>
    <xdr:sp macro="" textlink="">
      <xdr:nvSpPr>
        <xdr:cNvPr id="67" name="フローチャート : 判断 66"/>
        <xdr:cNvSpPr/>
      </xdr:nvSpPr>
      <xdr:spPr>
        <a:xfrm>
          <a:off x="3746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159674</xdr:rowOff>
    </xdr:from>
    <xdr:ext cx="469744" cy="259045"/>
    <xdr:sp macro="" textlink="">
      <xdr:nvSpPr>
        <xdr:cNvPr id="68" name="テキスト ボックス 67"/>
        <xdr:cNvSpPr txBox="1"/>
      </xdr:nvSpPr>
      <xdr:spPr>
        <a:xfrm>
          <a:off x="3562427"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110635</xdr:rowOff>
    </xdr:from>
    <xdr:to>
      <xdr:col>4</xdr:col>
      <xdr:colOff>155575</xdr:colOff>
      <xdr:row>35</xdr:row>
      <xdr:rowOff>158968</xdr:rowOff>
    </xdr:to>
    <xdr:cxnSp macro="">
      <xdr:nvCxnSpPr>
        <xdr:cNvPr id="69" name="直線コネクタ 68"/>
        <xdr:cNvCxnSpPr/>
      </xdr:nvCxnSpPr>
      <xdr:spPr>
        <a:xfrm>
          <a:off x="2019300" y="6111385"/>
          <a:ext cx="889000" cy="48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66693</xdr:rowOff>
    </xdr:from>
    <xdr:to>
      <xdr:col>4</xdr:col>
      <xdr:colOff>206375</xdr:colOff>
      <xdr:row>35</xdr:row>
      <xdr:rowOff>168293</xdr:rowOff>
    </xdr:to>
    <xdr:sp macro="" textlink="">
      <xdr:nvSpPr>
        <xdr:cNvPr id="70" name="フローチャート : 判断 69"/>
        <xdr:cNvSpPr/>
      </xdr:nvSpPr>
      <xdr:spPr>
        <a:xfrm>
          <a:off x="2857500" y="606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13370</xdr:rowOff>
    </xdr:from>
    <xdr:ext cx="469744" cy="259045"/>
    <xdr:sp macro="" textlink="">
      <xdr:nvSpPr>
        <xdr:cNvPr id="71" name="テキスト ボックス 70"/>
        <xdr:cNvSpPr txBox="1"/>
      </xdr:nvSpPr>
      <xdr:spPr>
        <a:xfrm>
          <a:off x="2673427" y="5842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129250</xdr:rowOff>
    </xdr:from>
    <xdr:to>
      <xdr:col>2</xdr:col>
      <xdr:colOff>638175</xdr:colOff>
      <xdr:row>35</xdr:row>
      <xdr:rowOff>110635</xdr:rowOff>
    </xdr:to>
    <xdr:cxnSp macro="">
      <xdr:nvCxnSpPr>
        <xdr:cNvPr id="72" name="直線コネクタ 71"/>
        <xdr:cNvCxnSpPr/>
      </xdr:nvCxnSpPr>
      <xdr:spPr>
        <a:xfrm>
          <a:off x="1130300" y="5958550"/>
          <a:ext cx="889000" cy="1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148663</xdr:rowOff>
    </xdr:from>
    <xdr:to>
      <xdr:col>3</xdr:col>
      <xdr:colOff>3175</xdr:colOff>
      <xdr:row>35</xdr:row>
      <xdr:rowOff>78813</xdr:rowOff>
    </xdr:to>
    <xdr:sp macro="" textlink="">
      <xdr:nvSpPr>
        <xdr:cNvPr id="73" name="フローチャート : 判断 72"/>
        <xdr:cNvSpPr/>
      </xdr:nvSpPr>
      <xdr:spPr>
        <a:xfrm>
          <a:off x="1968500" y="59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95340</xdr:rowOff>
    </xdr:from>
    <xdr:ext cx="469744" cy="259045"/>
    <xdr:sp macro="" textlink="">
      <xdr:nvSpPr>
        <xdr:cNvPr id="74" name="テキスト ボックス 73"/>
        <xdr:cNvSpPr txBox="1"/>
      </xdr:nvSpPr>
      <xdr:spPr>
        <a:xfrm>
          <a:off x="1784427" y="5753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4,317</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47099</xdr:rowOff>
    </xdr:from>
    <xdr:to>
      <xdr:col>1</xdr:col>
      <xdr:colOff>485775</xdr:colOff>
      <xdr:row>34</xdr:row>
      <xdr:rowOff>148699</xdr:rowOff>
    </xdr:to>
    <xdr:sp macro="" textlink="">
      <xdr:nvSpPr>
        <xdr:cNvPr id="75" name="フローチャート : 判断 74"/>
        <xdr:cNvSpPr/>
      </xdr:nvSpPr>
      <xdr:spPr>
        <a:xfrm>
          <a:off x="1079500" y="587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165226</xdr:rowOff>
    </xdr:from>
    <xdr:ext cx="469744" cy="259045"/>
    <xdr:sp macro="" textlink="">
      <xdr:nvSpPr>
        <xdr:cNvPr id="76" name="テキスト ボックス 75"/>
        <xdr:cNvSpPr txBox="1"/>
      </xdr:nvSpPr>
      <xdr:spPr>
        <a:xfrm>
          <a:off x="895427" y="565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34689</xdr:rowOff>
    </xdr:from>
    <xdr:to>
      <xdr:col>6</xdr:col>
      <xdr:colOff>561975</xdr:colOff>
      <xdr:row>35</xdr:row>
      <xdr:rowOff>136289</xdr:rowOff>
    </xdr:to>
    <xdr:sp macro="" textlink="">
      <xdr:nvSpPr>
        <xdr:cNvPr id="82" name="円/楕円 81"/>
        <xdr:cNvSpPr/>
      </xdr:nvSpPr>
      <xdr:spPr>
        <a:xfrm>
          <a:off x="4584700" y="603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13116</xdr:rowOff>
    </xdr:from>
    <xdr:ext cx="469744" cy="259045"/>
    <xdr:sp macro="" textlink="">
      <xdr:nvSpPr>
        <xdr:cNvPr id="83" name="議会費該当値テキスト"/>
        <xdr:cNvSpPr txBox="1"/>
      </xdr:nvSpPr>
      <xdr:spPr>
        <a:xfrm>
          <a:off x="4686300" y="6013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4,141</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67999</xdr:rowOff>
    </xdr:from>
    <xdr:to>
      <xdr:col>5</xdr:col>
      <xdr:colOff>409575</xdr:colOff>
      <xdr:row>35</xdr:row>
      <xdr:rowOff>169599</xdr:rowOff>
    </xdr:to>
    <xdr:sp macro="" textlink="">
      <xdr:nvSpPr>
        <xdr:cNvPr id="84" name="円/楕円 83"/>
        <xdr:cNvSpPr/>
      </xdr:nvSpPr>
      <xdr:spPr>
        <a:xfrm>
          <a:off x="3746500" y="606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160726</xdr:rowOff>
    </xdr:from>
    <xdr:ext cx="469744" cy="259045"/>
    <xdr:sp macro="" textlink="">
      <xdr:nvSpPr>
        <xdr:cNvPr id="85" name="テキスト ボックス 84"/>
        <xdr:cNvSpPr txBox="1"/>
      </xdr:nvSpPr>
      <xdr:spPr>
        <a:xfrm>
          <a:off x="3562427" y="6161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4,039</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108168</xdr:rowOff>
    </xdr:from>
    <xdr:to>
      <xdr:col>4</xdr:col>
      <xdr:colOff>206375</xdr:colOff>
      <xdr:row>36</xdr:row>
      <xdr:rowOff>38318</xdr:rowOff>
    </xdr:to>
    <xdr:sp macro="" textlink="">
      <xdr:nvSpPr>
        <xdr:cNvPr id="86" name="円/楕円 85"/>
        <xdr:cNvSpPr/>
      </xdr:nvSpPr>
      <xdr:spPr>
        <a:xfrm>
          <a:off x="2857500" y="6108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29445</xdr:rowOff>
    </xdr:from>
    <xdr:ext cx="469744" cy="259045"/>
    <xdr:sp macro="" textlink="">
      <xdr:nvSpPr>
        <xdr:cNvPr id="87" name="テキスト ボックス 86"/>
        <xdr:cNvSpPr txBox="1"/>
      </xdr:nvSpPr>
      <xdr:spPr>
        <a:xfrm>
          <a:off x="2673427" y="6201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59835</xdr:rowOff>
    </xdr:from>
    <xdr:to>
      <xdr:col>3</xdr:col>
      <xdr:colOff>3175</xdr:colOff>
      <xdr:row>35</xdr:row>
      <xdr:rowOff>161435</xdr:rowOff>
    </xdr:to>
    <xdr:sp macro="" textlink="">
      <xdr:nvSpPr>
        <xdr:cNvPr id="88" name="円/楕円 87"/>
        <xdr:cNvSpPr/>
      </xdr:nvSpPr>
      <xdr:spPr>
        <a:xfrm>
          <a:off x="1968500" y="606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152562</xdr:rowOff>
    </xdr:from>
    <xdr:ext cx="469744" cy="259045"/>
    <xdr:sp macro="" textlink="">
      <xdr:nvSpPr>
        <xdr:cNvPr id="89" name="テキスト ボックス 88"/>
        <xdr:cNvSpPr txBox="1"/>
      </xdr:nvSpPr>
      <xdr:spPr>
        <a:xfrm>
          <a:off x="1784427" y="615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4,064</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78450</xdr:rowOff>
    </xdr:from>
    <xdr:to>
      <xdr:col>1</xdr:col>
      <xdr:colOff>485775</xdr:colOff>
      <xdr:row>35</xdr:row>
      <xdr:rowOff>8600</xdr:rowOff>
    </xdr:to>
    <xdr:sp macro="" textlink="">
      <xdr:nvSpPr>
        <xdr:cNvPr id="90" name="円/楕円 89"/>
        <xdr:cNvSpPr/>
      </xdr:nvSpPr>
      <xdr:spPr>
        <a:xfrm>
          <a:off x="1079500" y="590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171177</xdr:rowOff>
    </xdr:from>
    <xdr:ext cx="469744" cy="259045"/>
    <xdr:sp macro="" textlink="">
      <xdr:nvSpPr>
        <xdr:cNvPr id="91" name="テキスト ボックス 90"/>
        <xdr:cNvSpPr txBox="1"/>
      </xdr:nvSpPr>
      <xdr:spPr>
        <a:xfrm>
          <a:off x="895427" y="600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52,015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72056</xdr:rowOff>
    </xdr:from>
    <xdr:to>
      <xdr:col>6</xdr:col>
      <xdr:colOff>510540</xdr:colOff>
      <xdr:row>59</xdr:row>
      <xdr:rowOff>90943</xdr:rowOff>
    </xdr:to>
    <xdr:cxnSp macro="">
      <xdr:nvCxnSpPr>
        <xdr:cNvPr id="118" name="直線コネクタ 117"/>
        <xdr:cNvCxnSpPr/>
      </xdr:nvCxnSpPr>
      <xdr:spPr>
        <a:xfrm flipV="1">
          <a:off x="4633595" y="8644556"/>
          <a:ext cx="1270" cy="1561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94770</xdr:rowOff>
    </xdr:from>
    <xdr:ext cx="534377" cy="259045"/>
    <xdr:sp macro="" textlink="">
      <xdr:nvSpPr>
        <xdr:cNvPr id="119" name="総務費最小値テキスト"/>
        <xdr:cNvSpPr txBox="1"/>
      </xdr:nvSpPr>
      <xdr:spPr>
        <a:xfrm>
          <a:off x="4686300" y="1021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30,729</a:t>
          </a:r>
          <a:endParaRPr kumimoji="1" lang="ja-JP" altLang="en-US" sz="1000" b="1">
            <a:latin typeface="ＭＳ Ｐゴシック"/>
          </a:endParaRPr>
        </a:p>
      </xdr:txBody>
    </xdr:sp>
    <xdr:clientData/>
  </xdr:oneCellAnchor>
  <xdr:twoCellAnchor>
    <xdr:from>
      <xdr:col>6</xdr:col>
      <xdr:colOff>422275</xdr:colOff>
      <xdr:row>59</xdr:row>
      <xdr:rowOff>90943</xdr:rowOff>
    </xdr:from>
    <xdr:to>
      <xdr:col>6</xdr:col>
      <xdr:colOff>600075</xdr:colOff>
      <xdr:row>59</xdr:row>
      <xdr:rowOff>90943</xdr:rowOff>
    </xdr:to>
    <xdr:cxnSp macro="">
      <xdr:nvCxnSpPr>
        <xdr:cNvPr id="120" name="直線コネクタ 119"/>
        <xdr:cNvCxnSpPr/>
      </xdr:nvCxnSpPr>
      <xdr:spPr>
        <a:xfrm>
          <a:off x="4546600" y="10206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18733</xdr:rowOff>
    </xdr:from>
    <xdr:ext cx="599010" cy="259045"/>
    <xdr:sp macro="" textlink="">
      <xdr:nvSpPr>
        <xdr:cNvPr id="121" name="総務費最大値テキスト"/>
        <xdr:cNvSpPr txBox="1"/>
      </xdr:nvSpPr>
      <xdr:spPr>
        <a:xfrm>
          <a:off x="4686300" y="8419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174,214</a:t>
          </a:r>
          <a:endParaRPr kumimoji="1" lang="ja-JP" altLang="en-US" sz="1000" b="1">
            <a:latin typeface="ＭＳ Ｐゴシック"/>
          </a:endParaRPr>
        </a:p>
      </xdr:txBody>
    </xdr:sp>
    <xdr:clientData/>
  </xdr:oneCellAnchor>
  <xdr:twoCellAnchor>
    <xdr:from>
      <xdr:col>6</xdr:col>
      <xdr:colOff>422275</xdr:colOff>
      <xdr:row>50</xdr:row>
      <xdr:rowOff>72056</xdr:rowOff>
    </xdr:from>
    <xdr:to>
      <xdr:col>6</xdr:col>
      <xdr:colOff>600075</xdr:colOff>
      <xdr:row>50</xdr:row>
      <xdr:rowOff>72056</xdr:rowOff>
    </xdr:to>
    <xdr:cxnSp macro="">
      <xdr:nvCxnSpPr>
        <xdr:cNvPr id="122" name="直線コネクタ 121"/>
        <xdr:cNvCxnSpPr/>
      </xdr:nvCxnSpPr>
      <xdr:spPr>
        <a:xfrm>
          <a:off x="4546600" y="8644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112997</xdr:rowOff>
    </xdr:from>
    <xdr:to>
      <xdr:col>6</xdr:col>
      <xdr:colOff>511175</xdr:colOff>
      <xdr:row>58</xdr:row>
      <xdr:rowOff>50829</xdr:rowOff>
    </xdr:to>
    <xdr:cxnSp macro="">
      <xdr:nvCxnSpPr>
        <xdr:cNvPr id="123" name="直線コネクタ 122"/>
        <xdr:cNvCxnSpPr/>
      </xdr:nvCxnSpPr>
      <xdr:spPr>
        <a:xfrm flipV="1">
          <a:off x="3797300" y="9885647"/>
          <a:ext cx="838200" cy="10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60875</xdr:rowOff>
    </xdr:from>
    <xdr:ext cx="534377" cy="259045"/>
    <xdr:sp macro="" textlink="">
      <xdr:nvSpPr>
        <xdr:cNvPr id="124" name="総務費平均値テキスト"/>
        <xdr:cNvSpPr txBox="1"/>
      </xdr:nvSpPr>
      <xdr:spPr>
        <a:xfrm>
          <a:off x="4686300" y="9662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62,426</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37998</xdr:rowOff>
    </xdr:from>
    <xdr:to>
      <xdr:col>6</xdr:col>
      <xdr:colOff>561975</xdr:colOff>
      <xdr:row>57</xdr:row>
      <xdr:rowOff>139598</xdr:rowOff>
    </xdr:to>
    <xdr:sp macro="" textlink="">
      <xdr:nvSpPr>
        <xdr:cNvPr id="125" name="フローチャート : 判断 124"/>
        <xdr:cNvSpPr/>
      </xdr:nvSpPr>
      <xdr:spPr>
        <a:xfrm>
          <a:off x="4584700" y="9810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143249</xdr:rowOff>
    </xdr:from>
    <xdr:to>
      <xdr:col>5</xdr:col>
      <xdr:colOff>358775</xdr:colOff>
      <xdr:row>58</xdr:row>
      <xdr:rowOff>50829</xdr:rowOff>
    </xdr:to>
    <xdr:cxnSp macro="">
      <xdr:nvCxnSpPr>
        <xdr:cNvPr id="126" name="直線コネクタ 125"/>
        <xdr:cNvCxnSpPr/>
      </xdr:nvCxnSpPr>
      <xdr:spPr>
        <a:xfrm>
          <a:off x="2908300" y="9915899"/>
          <a:ext cx="889000" cy="7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133074</xdr:rowOff>
    </xdr:from>
    <xdr:to>
      <xdr:col>5</xdr:col>
      <xdr:colOff>409575</xdr:colOff>
      <xdr:row>58</xdr:row>
      <xdr:rowOff>63224</xdr:rowOff>
    </xdr:to>
    <xdr:sp macro="" textlink="">
      <xdr:nvSpPr>
        <xdr:cNvPr id="127" name="フローチャート : 判断 126"/>
        <xdr:cNvSpPr/>
      </xdr:nvSpPr>
      <xdr:spPr>
        <a:xfrm>
          <a:off x="3746500" y="9905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79751</xdr:rowOff>
    </xdr:from>
    <xdr:ext cx="534377" cy="259045"/>
    <xdr:sp macro="" textlink="">
      <xdr:nvSpPr>
        <xdr:cNvPr id="128" name="テキスト ボックス 127"/>
        <xdr:cNvSpPr txBox="1"/>
      </xdr:nvSpPr>
      <xdr:spPr>
        <a:xfrm>
          <a:off x="3530111" y="9680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128869</xdr:rowOff>
    </xdr:from>
    <xdr:to>
      <xdr:col>4</xdr:col>
      <xdr:colOff>155575</xdr:colOff>
      <xdr:row>57</xdr:row>
      <xdr:rowOff>143249</xdr:rowOff>
    </xdr:to>
    <xdr:cxnSp macro="">
      <xdr:nvCxnSpPr>
        <xdr:cNvPr id="129" name="直線コネクタ 128"/>
        <xdr:cNvCxnSpPr/>
      </xdr:nvCxnSpPr>
      <xdr:spPr>
        <a:xfrm>
          <a:off x="2019300" y="9901519"/>
          <a:ext cx="889000" cy="1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116016</xdr:rowOff>
    </xdr:from>
    <xdr:to>
      <xdr:col>4</xdr:col>
      <xdr:colOff>206375</xdr:colOff>
      <xdr:row>58</xdr:row>
      <xdr:rowOff>46166</xdr:rowOff>
    </xdr:to>
    <xdr:sp macro="" textlink="">
      <xdr:nvSpPr>
        <xdr:cNvPr id="130" name="フローチャート : 判断 129"/>
        <xdr:cNvSpPr/>
      </xdr:nvSpPr>
      <xdr:spPr>
        <a:xfrm>
          <a:off x="2857500" y="988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37293</xdr:rowOff>
    </xdr:from>
    <xdr:ext cx="534377" cy="259045"/>
    <xdr:sp macro="" textlink="">
      <xdr:nvSpPr>
        <xdr:cNvPr id="131" name="テキスト ボックス 130"/>
        <xdr:cNvSpPr txBox="1"/>
      </xdr:nvSpPr>
      <xdr:spPr>
        <a:xfrm>
          <a:off x="2641111" y="9981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128869</xdr:rowOff>
    </xdr:from>
    <xdr:to>
      <xdr:col>2</xdr:col>
      <xdr:colOff>638175</xdr:colOff>
      <xdr:row>58</xdr:row>
      <xdr:rowOff>113650</xdr:rowOff>
    </xdr:to>
    <xdr:cxnSp macro="">
      <xdr:nvCxnSpPr>
        <xdr:cNvPr id="132" name="直線コネクタ 131"/>
        <xdr:cNvCxnSpPr/>
      </xdr:nvCxnSpPr>
      <xdr:spPr>
        <a:xfrm flipV="1">
          <a:off x="1130300" y="9901519"/>
          <a:ext cx="889000" cy="156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2467</xdr:rowOff>
    </xdr:from>
    <xdr:to>
      <xdr:col>3</xdr:col>
      <xdr:colOff>3175</xdr:colOff>
      <xdr:row>58</xdr:row>
      <xdr:rowOff>104067</xdr:rowOff>
    </xdr:to>
    <xdr:sp macro="" textlink="">
      <xdr:nvSpPr>
        <xdr:cNvPr id="133" name="フローチャート : 判断 132"/>
        <xdr:cNvSpPr/>
      </xdr:nvSpPr>
      <xdr:spPr>
        <a:xfrm>
          <a:off x="1968500" y="9946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95194</xdr:rowOff>
    </xdr:from>
    <xdr:ext cx="534377" cy="259045"/>
    <xdr:sp macro="" textlink="">
      <xdr:nvSpPr>
        <xdr:cNvPr id="134" name="テキスト ボックス 133"/>
        <xdr:cNvSpPr txBox="1"/>
      </xdr:nvSpPr>
      <xdr:spPr>
        <a:xfrm>
          <a:off x="1752111" y="1003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49,940</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126292</xdr:rowOff>
    </xdr:from>
    <xdr:to>
      <xdr:col>1</xdr:col>
      <xdr:colOff>485775</xdr:colOff>
      <xdr:row>58</xdr:row>
      <xdr:rowOff>56442</xdr:rowOff>
    </xdr:to>
    <xdr:sp macro="" textlink="">
      <xdr:nvSpPr>
        <xdr:cNvPr id="135" name="フローチャート : 判断 134"/>
        <xdr:cNvSpPr/>
      </xdr:nvSpPr>
      <xdr:spPr>
        <a:xfrm>
          <a:off x="1079500" y="989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72969</xdr:rowOff>
    </xdr:from>
    <xdr:ext cx="534377" cy="259045"/>
    <xdr:sp macro="" textlink="">
      <xdr:nvSpPr>
        <xdr:cNvPr id="136" name="テキスト ボックス 135"/>
        <xdr:cNvSpPr txBox="1"/>
      </xdr:nvSpPr>
      <xdr:spPr>
        <a:xfrm>
          <a:off x="863111" y="96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54,315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62197</xdr:rowOff>
    </xdr:from>
    <xdr:to>
      <xdr:col>6</xdr:col>
      <xdr:colOff>561975</xdr:colOff>
      <xdr:row>57</xdr:row>
      <xdr:rowOff>163797</xdr:rowOff>
    </xdr:to>
    <xdr:sp macro="" textlink="">
      <xdr:nvSpPr>
        <xdr:cNvPr id="142" name="円/楕円 141"/>
        <xdr:cNvSpPr/>
      </xdr:nvSpPr>
      <xdr:spPr>
        <a:xfrm>
          <a:off x="4584700" y="9834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40624</xdr:rowOff>
    </xdr:from>
    <xdr:ext cx="534377" cy="259045"/>
    <xdr:sp macro="" textlink="">
      <xdr:nvSpPr>
        <xdr:cNvPr id="143" name="総務費該当値テキスト"/>
        <xdr:cNvSpPr txBox="1"/>
      </xdr:nvSpPr>
      <xdr:spPr>
        <a:xfrm>
          <a:off x="4686300" y="981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60,203</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29</xdr:rowOff>
    </xdr:from>
    <xdr:to>
      <xdr:col>5</xdr:col>
      <xdr:colOff>409575</xdr:colOff>
      <xdr:row>58</xdr:row>
      <xdr:rowOff>101629</xdr:rowOff>
    </xdr:to>
    <xdr:sp macro="" textlink="">
      <xdr:nvSpPr>
        <xdr:cNvPr id="144" name="円/楕円 143"/>
        <xdr:cNvSpPr/>
      </xdr:nvSpPr>
      <xdr:spPr>
        <a:xfrm>
          <a:off x="3746500" y="9944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92756</xdr:rowOff>
    </xdr:from>
    <xdr:ext cx="534377" cy="259045"/>
    <xdr:sp macro="" textlink="">
      <xdr:nvSpPr>
        <xdr:cNvPr id="145" name="テキスト ボックス 144"/>
        <xdr:cNvSpPr txBox="1"/>
      </xdr:nvSpPr>
      <xdr:spPr>
        <a:xfrm>
          <a:off x="3530111" y="1003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50,164</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92449</xdr:rowOff>
    </xdr:from>
    <xdr:to>
      <xdr:col>4</xdr:col>
      <xdr:colOff>206375</xdr:colOff>
      <xdr:row>58</xdr:row>
      <xdr:rowOff>22599</xdr:rowOff>
    </xdr:to>
    <xdr:sp macro="" textlink="">
      <xdr:nvSpPr>
        <xdr:cNvPr id="146" name="円/楕円 145"/>
        <xdr:cNvSpPr/>
      </xdr:nvSpPr>
      <xdr:spPr>
        <a:xfrm>
          <a:off x="2857500" y="9865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39126</xdr:rowOff>
    </xdr:from>
    <xdr:ext cx="534377" cy="259045"/>
    <xdr:sp macro="" textlink="">
      <xdr:nvSpPr>
        <xdr:cNvPr id="147" name="テキスト ボックス 146"/>
        <xdr:cNvSpPr txBox="1"/>
      </xdr:nvSpPr>
      <xdr:spPr>
        <a:xfrm>
          <a:off x="2641111" y="9640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57,424</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78069</xdr:rowOff>
    </xdr:from>
    <xdr:to>
      <xdr:col>3</xdr:col>
      <xdr:colOff>3175</xdr:colOff>
      <xdr:row>58</xdr:row>
      <xdr:rowOff>8219</xdr:rowOff>
    </xdr:to>
    <xdr:sp macro="" textlink="">
      <xdr:nvSpPr>
        <xdr:cNvPr id="148" name="円/楕円 147"/>
        <xdr:cNvSpPr/>
      </xdr:nvSpPr>
      <xdr:spPr>
        <a:xfrm>
          <a:off x="1968500" y="98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24746</xdr:rowOff>
    </xdr:from>
    <xdr:ext cx="534377" cy="259045"/>
    <xdr:sp macro="" textlink="">
      <xdr:nvSpPr>
        <xdr:cNvPr id="149" name="テキスト ボックス 148"/>
        <xdr:cNvSpPr txBox="1"/>
      </xdr:nvSpPr>
      <xdr:spPr>
        <a:xfrm>
          <a:off x="1752111" y="962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58,745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62850</xdr:rowOff>
    </xdr:from>
    <xdr:to>
      <xdr:col>1</xdr:col>
      <xdr:colOff>485775</xdr:colOff>
      <xdr:row>58</xdr:row>
      <xdr:rowOff>164450</xdr:rowOff>
    </xdr:to>
    <xdr:sp macro="" textlink="">
      <xdr:nvSpPr>
        <xdr:cNvPr id="150" name="円/楕円 149"/>
        <xdr:cNvSpPr/>
      </xdr:nvSpPr>
      <xdr:spPr>
        <a:xfrm>
          <a:off x="1079500" y="1000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155577</xdr:rowOff>
    </xdr:from>
    <xdr:ext cx="534377" cy="259045"/>
    <xdr:sp macro="" textlink="">
      <xdr:nvSpPr>
        <xdr:cNvPr id="151" name="テキスト ボックス 150"/>
        <xdr:cNvSpPr txBox="1"/>
      </xdr:nvSpPr>
      <xdr:spPr>
        <a:xfrm>
          <a:off x="863111" y="10099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44,393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131,975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63" name="テキスト ボックス 162"/>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33498</xdr:rowOff>
    </xdr:from>
    <xdr:to>
      <xdr:col>6</xdr:col>
      <xdr:colOff>510540</xdr:colOff>
      <xdr:row>78</xdr:row>
      <xdr:rowOff>46487</xdr:rowOff>
    </xdr:to>
    <xdr:cxnSp macro="">
      <xdr:nvCxnSpPr>
        <xdr:cNvPr id="175" name="直線コネクタ 174"/>
        <xdr:cNvCxnSpPr/>
      </xdr:nvCxnSpPr>
      <xdr:spPr>
        <a:xfrm flipV="1">
          <a:off x="4633595" y="12034998"/>
          <a:ext cx="1270" cy="1384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50314</xdr:rowOff>
    </xdr:from>
    <xdr:ext cx="534377" cy="259045"/>
    <xdr:sp macro="" textlink="">
      <xdr:nvSpPr>
        <xdr:cNvPr id="176" name="民生費最小値テキスト"/>
        <xdr:cNvSpPr txBox="1"/>
      </xdr:nvSpPr>
      <xdr:spPr>
        <a:xfrm>
          <a:off x="4686300" y="1342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88,931</a:t>
          </a:r>
          <a:endParaRPr kumimoji="1" lang="ja-JP" altLang="en-US" sz="1000" b="1">
            <a:latin typeface="ＭＳ Ｐゴシック"/>
          </a:endParaRPr>
        </a:p>
      </xdr:txBody>
    </xdr:sp>
    <xdr:clientData/>
  </xdr:oneCellAnchor>
  <xdr:twoCellAnchor>
    <xdr:from>
      <xdr:col>6</xdr:col>
      <xdr:colOff>422275</xdr:colOff>
      <xdr:row>78</xdr:row>
      <xdr:rowOff>46487</xdr:rowOff>
    </xdr:from>
    <xdr:to>
      <xdr:col>6</xdr:col>
      <xdr:colOff>600075</xdr:colOff>
      <xdr:row>78</xdr:row>
      <xdr:rowOff>46487</xdr:rowOff>
    </xdr:to>
    <xdr:cxnSp macro="">
      <xdr:nvCxnSpPr>
        <xdr:cNvPr id="177" name="直線コネクタ 176"/>
        <xdr:cNvCxnSpPr/>
      </xdr:nvCxnSpPr>
      <xdr:spPr>
        <a:xfrm>
          <a:off x="4546600" y="13419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151625</xdr:rowOff>
    </xdr:from>
    <xdr:ext cx="599010" cy="259045"/>
    <xdr:sp macro="" textlink="">
      <xdr:nvSpPr>
        <xdr:cNvPr id="178" name="民生費最大値テキスト"/>
        <xdr:cNvSpPr txBox="1"/>
      </xdr:nvSpPr>
      <xdr:spPr>
        <a:xfrm>
          <a:off x="4686300" y="11810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815,749</a:t>
          </a:r>
          <a:endParaRPr kumimoji="1" lang="ja-JP" altLang="en-US" sz="1000" b="1">
            <a:latin typeface="ＭＳ Ｐゴシック"/>
          </a:endParaRPr>
        </a:p>
      </xdr:txBody>
    </xdr:sp>
    <xdr:clientData/>
  </xdr:oneCellAnchor>
  <xdr:twoCellAnchor>
    <xdr:from>
      <xdr:col>6</xdr:col>
      <xdr:colOff>422275</xdr:colOff>
      <xdr:row>70</xdr:row>
      <xdr:rowOff>33498</xdr:rowOff>
    </xdr:from>
    <xdr:to>
      <xdr:col>6</xdr:col>
      <xdr:colOff>600075</xdr:colOff>
      <xdr:row>70</xdr:row>
      <xdr:rowOff>33498</xdr:rowOff>
    </xdr:to>
    <xdr:cxnSp macro="">
      <xdr:nvCxnSpPr>
        <xdr:cNvPr id="179" name="直線コネクタ 178"/>
        <xdr:cNvCxnSpPr/>
      </xdr:nvCxnSpPr>
      <xdr:spPr>
        <a:xfrm>
          <a:off x="4546600" y="12034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157587</xdr:rowOff>
    </xdr:from>
    <xdr:to>
      <xdr:col>6</xdr:col>
      <xdr:colOff>511175</xdr:colOff>
      <xdr:row>78</xdr:row>
      <xdr:rowOff>6072</xdr:rowOff>
    </xdr:to>
    <xdr:cxnSp macro="">
      <xdr:nvCxnSpPr>
        <xdr:cNvPr id="180" name="直線コネクタ 179"/>
        <xdr:cNvCxnSpPr/>
      </xdr:nvCxnSpPr>
      <xdr:spPr>
        <a:xfrm flipV="1">
          <a:off x="3797300" y="13359237"/>
          <a:ext cx="838200" cy="19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115147</xdr:rowOff>
    </xdr:from>
    <xdr:ext cx="599010" cy="259045"/>
    <xdr:sp macro="" textlink="">
      <xdr:nvSpPr>
        <xdr:cNvPr id="181" name="民生費平均値テキスト"/>
        <xdr:cNvSpPr txBox="1"/>
      </xdr:nvSpPr>
      <xdr:spPr>
        <a:xfrm>
          <a:off x="4686300" y="13145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128,231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92270</xdr:rowOff>
    </xdr:from>
    <xdr:to>
      <xdr:col>6</xdr:col>
      <xdr:colOff>561975</xdr:colOff>
      <xdr:row>78</xdr:row>
      <xdr:rowOff>22420</xdr:rowOff>
    </xdr:to>
    <xdr:sp macro="" textlink="">
      <xdr:nvSpPr>
        <xdr:cNvPr id="182" name="フローチャート : 判断 181"/>
        <xdr:cNvSpPr/>
      </xdr:nvSpPr>
      <xdr:spPr>
        <a:xfrm>
          <a:off x="4584700" y="13293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6072</xdr:rowOff>
    </xdr:from>
    <xdr:to>
      <xdr:col>5</xdr:col>
      <xdr:colOff>358775</xdr:colOff>
      <xdr:row>78</xdr:row>
      <xdr:rowOff>25913</xdr:rowOff>
    </xdr:to>
    <xdr:cxnSp macro="">
      <xdr:nvCxnSpPr>
        <xdr:cNvPr id="183" name="直線コネクタ 182"/>
        <xdr:cNvCxnSpPr/>
      </xdr:nvCxnSpPr>
      <xdr:spPr>
        <a:xfrm flipV="1">
          <a:off x="2908300" y="13379172"/>
          <a:ext cx="889000" cy="19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123675</xdr:rowOff>
    </xdr:from>
    <xdr:to>
      <xdr:col>5</xdr:col>
      <xdr:colOff>409575</xdr:colOff>
      <xdr:row>78</xdr:row>
      <xdr:rowOff>53825</xdr:rowOff>
    </xdr:to>
    <xdr:sp macro="" textlink="">
      <xdr:nvSpPr>
        <xdr:cNvPr id="184" name="フローチャート : 判断 183"/>
        <xdr:cNvSpPr/>
      </xdr:nvSpPr>
      <xdr:spPr>
        <a:xfrm>
          <a:off x="3746500" y="13325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70352</xdr:rowOff>
    </xdr:from>
    <xdr:ext cx="599010" cy="259045"/>
    <xdr:sp macro="" textlink="">
      <xdr:nvSpPr>
        <xdr:cNvPr id="185" name="テキスト ボックス 184"/>
        <xdr:cNvSpPr txBox="1"/>
      </xdr:nvSpPr>
      <xdr:spPr>
        <a:xfrm>
          <a:off x="3497794" y="1310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25913</xdr:rowOff>
    </xdr:from>
    <xdr:to>
      <xdr:col>4</xdr:col>
      <xdr:colOff>155575</xdr:colOff>
      <xdr:row>78</xdr:row>
      <xdr:rowOff>36899</xdr:rowOff>
    </xdr:to>
    <xdr:cxnSp macro="">
      <xdr:nvCxnSpPr>
        <xdr:cNvPr id="186" name="直線コネクタ 185"/>
        <xdr:cNvCxnSpPr/>
      </xdr:nvCxnSpPr>
      <xdr:spPr>
        <a:xfrm flipV="1">
          <a:off x="2019300" y="13399013"/>
          <a:ext cx="889000" cy="1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132443</xdr:rowOff>
    </xdr:from>
    <xdr:to>
      <xdr:col>4</xdr:col>
      <xdr:colOff>206375</xdr:colOff>
      <xdr:row>78</xdr:row>
      <xdr:rowOff>62593</xdr:rowOff>
    </xdr:to>
    <xdr:sp macro="" textlink="">
      <xdr:nvSpPr>
        <xdr:cNvPr id="187" name="フローチャート : 判断 186"/>
        <xdr:cNvSpPr/>
      </xdr:nvSpPr>
      <xdr:spPr>
        <a:xfrm>
          <a:off x="2857500" y="1333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79120</xdr:rowOff>
    </xdr:from>
    <xdr:ext cx="599010" cy="259045"/>
    <xdr:sp macro="" textlink="">
      <xdr:nvSpPr>
        <xdr:cNvPr id="188" name="テキスト ボックス 187"/>
        <xdr:cNvSpPr txBox="1"/>
      </xdr:nvSpPr>
      <xdr:spPr>
        <a:xfrm>
          <a:off x="2608794" y="13109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34266</xdr:rowOff>
    </xdr:from>
    <xdr:to>
      <xdr:col>2</xdr:col>
      <xdr:colOff>638175</xdr:colOff>
      <xdr:row>78</xdr:row>
      <xdr:rowOff>36899</xdr:rowOff>
    </xdr:to>
    <xdr:cxnSp macro="">
      <xdr:nvCxnSpPr>
        <xdr:cNvPr id="189" name="直線コネクタ 188"/>
        <xdr:cNvCxnSpPr/>
      </xdr:nvCxnSpPr>
      <xdr:spPr>
        <a:xfrm>
          <a:off x="1130300" y="13407366"/>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144253</xdr:rowOff>
    </xdr:from>
    <xdr:to>
      <xdr:col>3</xdr:col>
      <xdr:colOff>3175</xdr:colOff>
      <xdr:row>78</xdr:row>
      <xdr:rowOff>74403</xdr:rowOff>
    </xdr:to>
    <xdr:sp macro="" textlink="">
      <xdr:nvSpPr>
        <xdr:cNvPr id="190" name="フローチャート : 判断 189"/>
        <xdr:cNvSpPr/>
      </xdr:nvSpPr>
      <xdr:spPr>
        <a:xfrm>
          <a:off x="1968500" y="1334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90930</xdr:rowOff>
    </xdr:from>
    <xdr:ext cx="599010" cy="259045"/>
    <xdr:sp macro="" textlink="">
      <xdr:nvSpPr>
        <xdr:cNvPr id="191" name="テキスト ボックス 190"/>
        <xdr:cNvSpPr txBox="1"/>
      </xdr:nvSpPr>
      <xdr:spPr>
        <a:xfrm>
          <a:off x="1719794" y="1312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100,943</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134851</xdr:rowOff>
    </xdr:from>
    <xdr:to>
      <xdr:col>1</xdr:col>
      <xdr:colOff>485775</xdr:colOff>
      <xdr:row>78</xdr:row>
      <xdr:rowOff>65001</xdr:rowOff>
    </xdr:to>
    <xdr:sp macro="" textlink="">
      <xdr:nvSpPr>
        <xdr:cNvPr id="192" name="フローチャート : 判断 191"/>
        <xdr:cNvSpPr/>
      </xdr:nvSpPr>
      <xdr:spPr>
        <a:xfrm>
          <a:off x="1079500" y="13336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81528</xdr:rowOff>
    </xdr:from>
    <xdr:ext cx="599010" cy="259045"/>
    <xdr:sp macro="" textlink="">
      <xdr:nvSpPr>
        <xdr:cNvPr id="193" name="テキスト ボックス 192"/>
        <xdr:cNvSpPr txBox="1"/>
      </xdr:nvSpPr>
      <xdr:spPr>
        <a:xfrm>
          <a:off x="830794" y="13111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105,879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106787</xdr:rowOff>
    </xdr:from>
    <xdr:to>
      <xdr:col>6</xdr:col>
      <xdr:colOff>561975</xdr:colOff>
      <xdr:row>78</xdr:row>
      <xdr:rowOff>36937</xdr:rowOff>
    </xdr:to>
    <xdr:sp macro="" textlink="">
      <xdr:nvSpPr>
        <xdr:cNvPr id="199" name="円/楕円 198"/>
        <xdr:cNvSpPr/>
      </xdr:nvSpPr>
      <xdr:spPr>
        <a:xfrm>
          <a:off x="4584700" y="13308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70696</xdr:rowOff>
    </xdr:from>
    <xdr:ext cx="599010" cy="259045"/>
    <xdr:sp macro="" textlink="">
      <xdr:nvSpPr>
        <xdr:cNvPr id="200" name="民生費該当値テキスト"/>
        <xdr:cNvSpPr txBox="1"/>
      </xdr:nvSpPr>
      <xdr:spPr>
        <a:xfrm>
          <a:off x="4686300" y="13272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120,610</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126722</xdr:rowOff>
    </xdr:from>
    <xdr:to>
      <xdr:col>5</xdr:col>
      <xdr:colOff>409575</xdr:colOff>
      <xdr:row>78</xdr:row>
      <xdr:rowOff>56872</xdr:rowOff>
    </xdr:to>
    <xdr:sp macro="" textlink="">
      <xdr:nvSpPr>
        <xdr:cNvPr id="201" name="円/楕円 200"/>
        <xdr:cNvSpPr/>
      </xdr:nvSpPr>
      <xdr:spPr>
        <a:xfrm>
          <a:off x="3746500" y="1332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47999</xdr:rowOff>
    </xdr:from>
    <xdr:ext cx="599010" cy="259045"/>
    <xdr:sp macro="" textlink="">
      <xdr:nvSpPr>
        <xdr:cNvPr id="202" name="テキスト ボックス 201"/>
        <xdr:cNvSpPr txBox="1"/>
      </xdr:nvSpPr>
      <xdr:spPr>
        <a:xfrm>
          <a:off x="3497794" y="13421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110,146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146563</xdr:rowOff>
    </xdr:from>
    <xdr:to>
      <xdr:col>4</xdr:col>
      <xdr:colOff>206375</xdr:colOff>
      <xdr:row>78</xdr:row>
      <xdr:rowOff>76713</xdr:rowOff>
    </xdr:to>
    <xdr:sp macro="" textlink="">
      <xdr:nvSpPr>
        <xdr:cNvPr id="203" name="円/楕円 202"/>
        <xdr:cNvSpPr/>
      </xdr:nvSpPr>
      <xdr:spPr>
        <a:xfrm>
          <a:off x="2857500" y="1334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67840</xdr:rowOff>
    </xdr:from>
    <xdr:ext cx="534377" cy="259045"/>
    <xdr:sp macro="" textlink="">
      <xdr:nvSpPr>
        <xdr:cNvPr id="204" name="テキスト ボックス 203"/>
        <xdr:cNvSpPr txBox="1"/>
      </xdr:nvSpPr>
      <xdr:spPr>
        <a:xfrm>
          <a:off x="2641111" y="1344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99,731</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157549</xdr:rowOff>
    </xdr:from>
    <xdr:to>
      <xdr:col>3</xdr:col>
      <xdr:colOff>3175</xdr:colOff>
      <xdr:row>78</xdr:row>
      <xdr:rowOff>87699</xdr:rowOff>
    </xdr:to>
    <xdr:sp macro="" textlink="">
      <xdr:nvSpPr>
        <xdr:cNvPr id="205" name="円/楕円 204"/>
        <xdr:cNvSpPr/>
      </xdr:nvSpPr>
      <xdr:spPr>
        <a:xfrm>
          <a:off x="1968500" y="1335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78826</xdr:rowOff>
    </xdr:from>
    <xdr:ext cx="534377" cy="259045"/>
    <xdr:sp macro="" textlink="">
      <xdr:nvSpPr>
        <xdr:cNvPr id="206" name="テキスト ボックス 205"/>
        <xdr:cNvSpPr txBox="1"/>
      </xdr:nvSpPr>
      <xdr:spPr>
        <a:xfrm>
          <a:off x="1752111" y="13451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93,964</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154916</xdr:rowOff>
    </xdr:from>
    <xdr:to>
      <xdr:col>1</xdr:col>
      <xdr:colOff>485775</xdr:colOff>
      <xdr:row>78</xdr:row>
      <xdr:rowOff>85066</xdr:rowOff>
    </xdr:to>
    <xdr:sp macro="" textlink="">
      <xdr:nvSpPr>
        <xdr:cNvPr id="207" name="円/楕円 206"/>
        <xdr:cNvSpPr/>
      </xdr:nvSpPr>
      <xdr:spPr>
        <a:xfrm>
          <a:off x="1079500" y="1335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76193</xdr:rowOff>
    </xdr:from>
    <xdr:ext cx="534377" cy="259045"/>
    <xdr:sp macro="" textlink="">
      <xdr:nvSpPr>
        <xdr:cNvPr id="208" name="テキスト ボックス 207"/>
        <xdr:cNvSpPr txBox="1"/>
      </xdr:nvSpPr>
      <xdr:spPr>
        <a:xfrm>
          <a:off x="863111" y="1344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95,346</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48,280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0" name="直線コネクタ 219"/>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1" name="テキスト ボックス 220"/>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2" name="直線コネクタ 221"/>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3" name="テキスト ボックス 222"/>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4" name="直線コネクタ 223"/>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5" name="テキスト ボックス 224"/>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6" name="直線コネクタ 225"/>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7" name="テキスト ボックス 226"/>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8" name="直線コネクタ 227"/>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0" name="直線コネクタ 229"/>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4"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148174</xdr:rowOff>
    </xdr:from>
    <xdr:to>
      <xdr:col>6</xdr:col>
      <xdr:colOff>510540</xdr:colOff>
      <xdr:row>99</xdr:row>
      <xdr:rowOff>131911</xdr:rowOff>
    </xdr:to>
    <xdr:cxnSp macro="">
      <xdr:nvCxnSpPr>
        <xdr:cNvPr id="235" name="直線コネクタ 234"/>
        <xdr:cNvCxnSpPr/>
      </xdr:nvCxnSpPr>
      <xdr:spPr>
        <a:xfrm flipV="1">
          <a:off x="4633595" y="15578674"/>
          <a:ext cx="1270" cy="152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135738</xdr:rowOff>
    </xdr:from>
    <xdr:ext cx="534377" cy="259045"/>
    <xdr:sp macro="" textlink="">
      <xdr:nvSpPr>
        <xdr:cNvPr id="236" name="衛生費最小値テキスト"/>
        <xdr:cNvSpPr txBox="1"/>
      </xdr:nvSpPr>
      <xdr:spPr>
        <a:xfrm>
          <a:off x="4686300" y="1710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17,977</a:t>
          </a:r>
          <a:endParaRPr kumimoji="1" lang="ja-JP" altLang="en-US" sz="1000" b="1">
            <a:latin typeface="ＭＳ Ｐゴシック"/>
          </a:endParaRPr>
        </a:p>
      </xdr:txBody>
    </xdr:sp>
    <xdr:clientData/>
  </xdr:oneCellAnchor>
  <xdr:twoCellAnchor>
    <xdr:from>
      <xdr:col>6</xdr:col>
      <xdr:colOff>422275</xdr:colOff>
      <xdr:row>99</xdr:row>
      <xdr:rowOff>131911</xdr:rowOff>
    </xdr:from>
    <xdr:to>
      <xdr:col>6</xdr:col>
      <xdr:colOff>600075</xdr:colOff>
      <xdr:row>99</xdr:row>
      <xdr:rowOff>131911</xdr:rowOff>
    </xdr:to>
    <xdr:cxnSp macro="">
      <xdr:nvCxnSpPr>
        <xdr:cNvPr id="237" name="直線コネクタ 236"/>
        <xdr:cNvCxnSpPr/>
      </xdr:nvCxnSpPr>
      <xdr:spPr>
        <a:xfrm>
          <a:off x="4546600" y="171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94851</xdr:rowOff>
    </xdr:from>
    <xdr:ext cx="599010" cy="259045"/>
    <xdr:sp macro="" textlink="">
      <xdr:nvSpPr>
        <xdr:cNvPr id="238" name="衛生費最大値テキスト"/>
        <xdr:cNvSpPr txBox="1"/>
      </xdr:nvSpPr>
      <xdr:spPr>
        <a:xfrm>
          <a:off x="4686300" y="15353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111,481</a:t>
          </a:r>
          <a:endParaRPr kumimoji="1" lang="ja-JP" altLang="en-US" sz="1000" b="1">
            <a:latin typeface="ＭＳ Ｐゴシック"/>
          </a:endParaRPr>
        </a:p>
      </xdr:txBody>
    </xdr:sp>
    <xdr:clientData/>
  </xdr:oneCellAnchor>
  <xdr:twoCellAnchor>
    <xdr:from>
      <xdr:col>6</xdr:col>
      <xdr:colOff>422275</xdr:colOff>
      <xdr:row>90</xdr:row>
      <xdr:rowOff>148174</xdr:rowOff>
    </xdr:from>
    <xdr:to>
      <xdr:col>6</xdr:col>
      <xdr:colOff>600075</xdr:colOff>
      <xdr:row>90</xdr:row>
      <xdr:rowOff>148174</xdr:rowOff>
    </xdr:to>
    <xdr:cxnSp macro="">
      <xdr:nvCxnSpPr>
        <xdr:cNvPr id="239" name="直線コネクタ 238"/>
        <xdr:cNvCxnSpPr/>
      </xdr:nvCxnSpPr>
      <xdr:spPr>
        <a:xfrm>
          <a:off x="4546600" y="1557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99</xdr:row>
      <xdr:rowOff>54057</xdr:rowOff>
    </xdr:from>
    <xdr:to>
      <xdr:col>6</xdr:col>
      <xdr:colOff>511175</xdr:colOff>
      <xdr:row>99</xdr:row>
      <xdr:rowOff>60686</xdr:rowOff>
    </xdr:to>
    <xdr:cxnSp macro="">
      <xdr:nvCxnSpPr>
        <xdr:cNvPr id="240" name="直線コネクタ 239"/>
        <xdr:cNvCxnSpPr/>
      </xdr:nvCxnSpPr>
      <xdr:spPr>
        <a:xfrm flipV="1">
          <a:off x="3797300" y="17027607"/>
          <a:ext cx="838200" cy="6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30444</xdr:rowOff>
    </xdr:from>
    <xdr:ext cx="534377" cy="259045"/>
    <xdr:sp macro="" textlink="">
      <xdr:nvSpPr>
        <xdr:cNvPr id="241" name="衛生費平均値テキスト"/>
        <xdr:cNvSpPr txBox="1"/>
      </xdr:nvSpPr>
      <xdr:spPr>
        <a:xfrm>
          <a:off x="4686300" y="166610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32,981</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7567</xdr:rowOff>
    </xdr:from>
    <xdr:to>
      <xdr:col>6</xdr:col>
      <xdr:colOff>561975</xdr:colOff>
      <xdr:row>98</xdr:row>
      <xdr:rowOff>109167</xdr:rowOff>
    </xdr:to>
    <xdr:sp macro="" textlink="">
      <xdr:nvSpPr>
        <xdr:cNvPr id="242" name="フローチャート : 判断 241"/>
        <xdr:cNvSpPr/>
      </xdr:nvSpPr>
      <xdr:spPr>
        <a:xfrm>
          <a:off x="4584700" y="1680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99</xdr:row>
      <xdr:rowOff>60686</xdr:rowOff>
    </xdr:from>
    <xdr:to>
      <xdr:col>5</xdr:col>
      <xdr:colOff>358775</xdr:colOff>
      <xdr:row>99</xdr:row>
      <xdr:rowOff>69993</xdr:rowOff>
    </xdr:to>
    <xdr:cxnSp macro="">
      <xdr:nvCxnSpPr>
        <xdr:cNvPr id="243" name="直線コネクタ 242"/>
        <xdr:cNvCxnSpPr/>
      </xdr:nvCxnSpPr>
      <xdr:spPr>
        <a:xfrm flipV="1">
          <a:off x="2908300" y="17034236"/>
          <a:ext cx="889000" cy="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1901</xdr:rowOff>
    </xdr:from>
    <xdr:to>
      <xdr:col>5</xdr:col>
      <xdr:colOff>409575</xdr:colOff>
      <xdr:row>98</xdr:row>
      <xdr:rowOff>103501</xdr:rowOff>
    </xdr:to>
    <xdr:sp macro="" textlink="">
      <xdr:nvSpPr>
        <xdr:cNvPr id="244" name="フローチャート : 判断 243"/>
        <xdr:cNvSpPr/>
      </xdr:nvSpPr>
      <xdr:spPr>
        <a:xfrm>
          <a:off x="3746500" y="16804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120028</xdr:rowOff>
    </xdr:from>
    <xdr:ext cx="534377" cy="259045"/>
    <xdr:sp macro="" textlink="">
      <xdr:nvSpPr>
        <xdr:cNvPr id="245" name="テキスト ボックス 244"/>
        <xdr:cNvSpPr txBox="1"/>
      </xdr:nvSpPr>
      <xdr:spPr>
        <a:xfrm>
          <a:off x="3530111" y="16579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2</xdr:col>
      <xdr:colOff>638175</xdr:colOff>
      <xdr:row>99</xdr:row>
      <xdr:rowOff>69993</xdr:rowOff>
    </xdr:from>
    <xdr:to>
      <xdr:col>4</xdr:col>
      <xdr:colOff>155575</xdr:colOff>
      <xdr:row>99</xdr:row>
      <xdr:rowOff>71822</xdr:rowOff>
    </xdr:to>
    <xdr:cxnSp macro="">
      <xdr:nvCxnSpPr>
        <xdr:cNvPr id="246" name="直線コネクタ 245"/>
        <xdr:cNvCxnSpPr/>
      </xdr:nvCxnSpPr>
      <xdr:spPr>
        <a:xfrm flipV="1">
          <a:off x="2019300" y="17043543"/>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22084</xdr:rowOff>
    </xdr:from>
    <xdr:to>
      <xdr:col>4</xdr:col>
      <xdr:colOff>206375</xdr:colOff>
      <xdr:row>98</xdr:row>
      <xdr:rowOff>123684</xdr:rowOff>
    </xdr:to>
    <xdr:sp macro="" textlink="">
      <xdr:nvSpPr>
        <xdr:cNvPr id="247" name="フローチャート : 判断 246"/>
        <xdr:cNvSpPr/>
      </xdr:nvSpPr>
      <xdr:spPr>
        <a:xfrm>
          <a:off x="2857500" y="16824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140211</xdr:rowOff>
    </xdr:from>
    <xdr:ext cx="534377" cy="259045"/>
    <xdr:sp macro="" textlink="">
      <xdr:nvSpPr>
        <xdr:cNvPr id="248" name="テキスト ボックス 247"/>
        <xdr:cNvSpPr txBox="1"/>
      </xdr:nvSpPr>
      <xdr:spPr>
        <a:xfrm>
          <a:off x="2641111" y="16599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434975</xdr:colOff>
      <xdr:row>99</xdr:row>
      <xdr:rowOff>57062</xdr:rowOff>
    </xdr:from>
    <xdr:to>
      <xdr:col>2</xdr:col>
      <xdr:colOff>638175</xdr:colOff>
      <xdr:row>99</xdr:row>
      <xdr:rowOff>71822</xdr:rowOff>
    </xdr:to>
    <xdr:cxnSp macro="">
      <xdr:nvCxnSpPr>
        <xdr:cNvPr id="249" name="直線コネクタ 248"/>
        <xdr:cNvCxnSpPr/>
      </xdr:nvCxnSpPr>
      <xdr:spPr>
        <a:xfrm>
          <a:off x="1130300" y="17030612"/>
          <a:ext cx="8890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38689</xdr:rowOff>
    </xdr:from>
    <xdr:to>
      <xdr:col>3</xdr:col>
      <xdr:colOff>3175</xdr:colOff>
      <xdr:row>98</xdr:row>
      <xdr:rowOff>140289</xdr:rowOff>
    </xdr:to>
    <xdr:sp macro="" textlink="">
      <xdr:nvSpPr>
        <xdr:cNvPr id="250" name="フローチャート : 判断 249"/>
        <xdr:cNvSpPr/>
      </xdr:nvSpPr>
      <xdr:spPr>
        <a:xfrm>
          <a:off x="1968500" y="168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156816</xdr:rowOff>
    </xdr:from>
    <xdr:ext cx="534377" cy="259045"/>
    <xdr:sp macro="" textlink="">
      <xdr:nvSpPr>
        <xdr:cNvPr id="251" name="テキスト ボックス 250"/>
        <xdr:cNvSpPr txBox="1"/>
      </xdr:nvSpPr>
      <xdr:spPr>
        <a:xfrm>
          <a:off x="1752111" y="1661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31,075</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11551</xdr:rowOff>
    </xdr:from>
    <xdr:to>
      <xdr:col>1</xdr:col>
      <xdr:colOff>485775</xdr:colOff>
      <xdr:row>98</xdr:row>
      <xdr:rowOff>113151</xdr:rowOff>
    </xdr:to>
    <xdr:sp macro="" textlink="">
      <xdr:nvSpPr>
        <xdr:cNvPr id="252" name="フローチャート : 判断 251"/>
        <xdr:cNvSpPr/>
      </xdr:nvSpPr>
      <xdr:spPr>
        <a:xfrm>
          <a:off x="1079500" y="168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129678</xdr:rowOff>
    </xdr:from>
    <xdr:ext cx="534377" cy="259045"/>
    <xdr:sp macro="" textlink="">
      <xdr:nvSpPr>
        <xdr:cNvPr id="253" name="テキスト ボックス 252"/>
        <xdr:cNvSpPr txBox="1"/>
      </xdr:nvSpPr>
      <xdr:spPr>
        <a:xfrm>
          <a:off x="863111" y="165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32,737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99</xdr:row>
      <xdr:rowOff>3257</xdr:rowOff>
    </xdr:from>
    <xdr:to>
      <xdr:col>6</xdr:col>
      <xdr:colOff>561975</xdr:colOff>
      <xdr:row>99</xdr:row>
      <xdr:rowOff>104857</xdr:rowOff>
    </xdr:to>
    <xdr:sp macro="" textlink="">
      <xdr:nvSpPr>
        <xdr:cNvPr id="259" name="円/楕円 258"/>
        <xdr:cNvSpPr/>
      </xdr:nvSpPr>
      <xdr:spPr>
        <a:xfrm>
          <a:off x="4584700" y="16976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89634</xdr:rowOff>
    </xdr:from>
    <xdr:ext cx="534377" cy="259045"/>
    <xdr:sp macro="" textlink="">
      <xdr:nvSpPr>
        <xdr:cNvPr id="260" name="衛生費該当値テキスト"/>
        <xdr:cNvSpPr txBox="1"/>
      </xdr:nvSpPr>
      <xdr:spPr>
        <a:xfrm>
          <a:off x="4686300" y="1689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22,745</a:t>
          </a:r>
          <a:endParaRPr kumimoji="1" lang="ja-JP" altLang="en-US" sz="1000" b="1">
            <a:solidFill>
              <a:srgbClr val="FF0000"/>
            </a:solidFill>
            <a:latin typeface="ＭＳ Ｐゴシック"/>
          </a:endParaRPr>
        </a:p>
      </xdr:txBody>
    </xdr:sp>
    <xdr:clientData/>
  </xdr:oneCellAnchor>
  <xdr:twoCellAnchor>
    <xdr:from>
      <xdr:col>5</xdr:col>
      <xdr:colOff>307975</xdr:colOff>
      <xdr:row>99</xdr:row>
      <xdr:rowOff>9886</xdr:rowOff>
    </xdr:from>
    <xdr:to>
      <xdr:col>5</xdr:col>
      <xdr:colOff>409575</xdr:colOff>
      <xdr:row>99</xdr:row>
      <xdr:rowOff>111486</xdr:rowOff>
    </xdr:to>
    <xdr:sp macro="" textlink="">
      <xdr:nvSpPr>
        <xdr:cNvPr id="261" name="円/楕円 260"/>
        <xdr:cNvSpPr/>
      </xdr:nvSpPr>
      <xdr:spPr>
        <a:xfrm>
          <a:off x="3746500" y="169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99</xdr:row>
      <xdr:rowOff>102613</xdr:rowOff>
    </xdr:from>
    <xdr:ext cx="534377" cy="259045"/>
    <xdr:sp macro="" textlink="">
      <xdr:nvSpPr>
        <xdr:cNvPr id="262" name="テキスト ボックス 261"/>
        <xdr:cNvSpPr txBox="1"/>
      </xdr:nvSpPr>
      <xdr:spPr>
        <a:xfrm>
          <a:off x="3530111" y="1707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22,339</a:t>
          </a:r>
          <a:endParaRPr kumimoji="1" lang="ja-JP" altLang="en-US" sz="1000" b="1">
            <a:solidFill>
              <a:srgbClr val="FF0000"/>
            </a:solidFill>
            <a:latin typeface="ＭＳ Ｐゴシック"/>
          </a:endParaRPr>
        </a:p>
      </xdr:txBody>
    </xdr:sp>
    <xdr:clientData/>
  </xdr:oneCellAnchor>
  <xdr:twoCellAnchor>
    <xdr:from>
      <xdr:col>4</xdr:col>
      <xdr:colOff>104775</xdr:colOff>
      <xdr:row>99</xdr:row>
      <xdr:rowOff>19193</xdr:rowOff>
    </xdr:from>
    <xdr:to>
      <xdr:col>4</xdr:col>
      <xdr:colOff>206375</xdr:colOff>
      <xdr:row>99</xdr:row>
      <xdr:rowOff>120793</xdr:rowOff>
    </xdr:to>
    <xdr:sp macro="" textlink="">
      <xdr:nvSpPr>
        <xdr:cNvPr id="263" name="円/楕円 262"/>
        <xdr:cNvSpPr/>
      </xdr:nvSpPr>
      <xdr:spPr>
        <a:xfrm>
          <a:off x="2857500" y="16992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99</xdr:row>
      <xdr:rowOff>111920</xdr:rowOff>
    </xdr:from>
    <xdr:ext cx="534377" cy="259045"/>
    <xdr:sp macro="" textlink="">
      <xdr:nvSpPr>
        <xdr:cNvPr id="264" name="テキスト ボックス 263"/>
        <xdr:cNvSpPr txBox="1"/>
      </xdr:nvSpPr>
      <xdr:spPr>
        <a:xfrm>
          <a:off x="2641111" y="17085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21,769</a:t>
          </a:r>
          <a:endParaRPr kumimoji="1" lang="ja-JP" altLang="en-US" sz="1000" b="1">
            <a:solidFill>
              <a:srgbClr val="FF0000"/>
            </a:solidFill>
            <a:latin typeface="ＭＳ Ｐゴシック"/>
          </a:endParaRPr>
        </a:p>
      </xdr:txBody>
    </xdr:sp>
    <xdr:clientData/>
  </xdr:oneCellAnchor>
  <xdr:twoCellAnchor>
    <xdr:from>
      <xdr:col>2</xdr:col>
      <xdr:colOff>587375</xdr:colOff>
      <xdr:row>99</xdr:row>
      <xdr:rowOff>21022</xdr:rowOff>
    </xdr:from>
    <xdr:to>
      <xdr:col>3</xdr:col>
      <xdr:colOff>3175</xdr:colOff>
      <xdr:row>99</xdr:row>
      <xdr:rowOff>122622</xdr:rowOff>
    </xdr:to>
    <xdr:sp macro="" textlink="">
      <xdr:nvSpPr>
        <xdr:cNvPr id="265" name="円/楕円 264"/>
        <xdr:cNvSpPr/>
      </xdr:nvSpPr>
      <xdr:spPr>
        <a:xfrm>
          <a:off x="1968500" y="1699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99</xdr:row>
      <xdr:rowOff>113749</xdr:rowOff>
    </xdr:from>
    <xdr:ext cx="534377" cy="259045"/>
    <xdr:sp macro="" textlink="">
      <xdr:nvSpPr>
        <xdr:cNvPr id="266" name="テキスト ボックス 265"/>
        <xdr:cNvSpPr txBox="1"/>
      </xdr:nvSpPr>
      <xdr:spPr>
        <a:xfrm>
          <a:off x="1752111" y="1708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21,657</a:t>
          </a:r>
          <a:endParaRPr kumimoji="1" lang="ja-JP" altLang="en-US" sz="1000" b="1">
            <a:solidFill>
              <a:srgbClr val="FF0000"/>
            </a:solidFill>
            <a:latin typeface="ＭＳ Ｐゴシック"/>
          </a:endParaRPr>
        </a:p>
      </xdr:txBody>
    </xdr:sp>
    <xdr:clientData/>
  </xdr:oneCellAnchor>
  <xdr:twoCellAnchor>
    <xdr:from>
      <xdr:col>1</xdr:col>
      <xdr:colOff>384175</xdr:colOff>
      <xdr:row>99</xdr:row>
      <xdr:rowOff>6262</xdr:rowOff>
    </xdr:from>
    <xdr:to>
      <xdr:col>1</xdr:col>
      <xdr:colOff>485775</xdr:colOff>
      <xdr:row>99</xdr:row>
      <xdr:rowOff>107862</xdr:rowOff>
    </xdr:to>
    <xdr:sp macro="" textlink="">
      <xdr:nvSpPr>
        <xdr:cNvPr id="267" name="円/楕円 266"/>
        <xdr:cNvSpPr/>
      </xdr:nvSpPr>
      <xdr:spPr>
        <a:xfrm>
          <a:off x="1079500" y="1697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99</xdr:row>
      <xdr:rowOff>98989</xdr:rowOff>
    </xdr:from>
    <xdr:ext cx="534377" cy="259045"/>
    <xdr:sp macro="" textlink="">
      <xdr:nvSpPr>
        <xdr:cNvPr id="268" name="テキスト ボックス 267"/>
        <xdr:cNvSpPr txBox="1"/>
      </xdr:nvSpPr>
      <xdr:spPr>
        <a:xfrm>
          <a:off x="863111" y="1707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22,561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82" name="テキスト ボックス 281"/>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84" name="テキスト ボックス 283"/>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86" name="テキスト ボックス 285"/>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8" name="テキスト ボックス 287"/>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90322</xdr:rowOff>
    </xdr:from>
    <xdr:to>
      <xdr:col>15</xdr:col>
      <xdr:colOff>180340</xdr:colOff>
      <xdr:row>38</xdr:row>
      <xdr:rowOff>139700</xdr:rowOff>
    </xdr:to>
    <xdr:cxnSp macro="">
      <xdr:nvCxnSpPr>
        <xdr:cNvPr id="290" name="直線コネクタ 289"/>
        <xdr:cNvCxnSpPr/>
      </xdr:nvCxnSpPr>
      <xdr:spPr>
        <a:xfrm flipV="1">
          <a:off x="10475595" y="5233822"/>
          <a:ext cx="1270" cy="1420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91"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92" name="直線コネクタ 291"/>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36999</xdr:rowOff>
    </xdr:from>
    <xdr:ext cx="469744" cy="259045"/>
    <xdr:sp macro="" textlink="">
      <xdr:nvSpPr>
        <xdr:cNvPr id="293" name="労働費最大値テキスト"/>
        <xdr:cNvSpPr txBox="1"/>
      </xdr:nvSpPr>
      <xdr:spPr>
        <a:xfrm>
          <a:off x="10528300" y="500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6,216</a:t>
          </a:r>
          <a:endParaRPr kumimoji="1" lang="ja-JP" altLang="en-US" sz="1000" b="1">
            <a:latin typeface="ＭＳ Ｐゴシック"/>
          </a:endParaRPr>
        </a:p>
      </xdr:txBody>
    </xdr:sp>
    <xdr:clientData/>
  </xdr:oneCellAnchor>
  <xdr:twoCellAnchor>
    <xdr:from>
      <xdr:col>15</xdr:col>
      <xdr:colOff>92075</xdr:colOff>
      <xdr:row>30</xdr:row>
      <xdr:rowOff>90322</xdr:rowOff>
    </xdr:from>
    <xdr:to>
      <xdr:col>15</xdr:col>
      <xdr:colOff>269875</xdr:colOff>
      <xdr:row>30</xdr:row>
      <xdr:rowOff>90322</xdr:rowOff>
    </xdr:to>
    <xdr:cxnSp macro="">
      <xdr:nvCxnSpPr>
        <xdr:cNvPr id="294" name="直線コネクタ 293"/>
        <xdr:cNvCxnSpPr/>
      </xdr:nvCxnSpPr>
      <xdr:spPr>
        <a:xfrm>
          <a:off x="10388600" y="523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138785</xdr:rowOff>
    </xdr:from>
    <xdr:to>
      <xdr:col>15</xdr:col>
      <xdr:colOff>180975</xdr:colOff>
      <xdr:row>38</xdr:row>
      <xdr:rowOff>138785</xdr:rowOff>
    </xdr:to>
    <xdr:cxnSp macro="">
      <xdr:nvCxnSpPr>
        <xdr:cNvPr id="295" name="直線コネクタ 294"/>
        <xdr:cNvCxnSpPr/>
      </xdr:nvCxnSpPr>
      <xdr:spPr>
        <a:xfrm>
          <a:off x="9639300" y="66538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68571</xdr:rowOff>
    </xdr:from>
    <xdr:ext cx="378565" cy="259045"/>
    <xdr:sp macro="" textlink="">
      <xdr:nvSpPr>
        <xdr:cNvPr id="296" name="労働費平均値テキスト"/>
        <xdr:cNvSpPr txBox="1"/>
      </xdr:nvSpPr>
      <xdr:spPr>
        <a:xfrm>
          <a:off x="10528300" y="62407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45694</xdr:rowOff>
    </xdr:from>
    <xdr:to>
      <xdr:col>15</xdr:col>
      <xdr:colOff>231775</xdr:colOff>
      <xdr:row>37</xdr:row>
      <xdr:rowOff>147294</xdr:rowOff>
    </xdr:to>
    <xdr:sp macro="" textlink="">
      <xdr:nvSpPr>
        <xdr:cNvPr id="297" name="フローチャート : 判断 296"/>
        <xdr:cNvSpPr/>
      </xdr:nvSpPr>
      <xdr:spPr>
        <a:xfrm>
          <a:off x="10426700" y="6389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138785</xdr:rowOff>
    </xdr:from>
    <xdr:to>
      <xdr:col>14</xdr:col>
      <xdr:colOff>28575</xdr:colOff>
      <xdr:row>38</xdr:row>
      <xdr:rowOff>138785</xdr:rowOff>
    </xdr:to>
    <xdr:cxnSp macro="">
      <xdr:nvCxnSpPr>
        <xdr:cNvPr id="298" name="直線コネクタ 297"/>
        <xdr:cNvCxnSpPr/>
      </xdr:nvCxnSpPr>
      <xdr:spPr>
        <a:xfrm>
          <a:off x="8750300" y="6653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38608</xdr:rowOff>
    </xdr:from>
    <xdr:to>
      <xdr:col>14</xdr:col>
      <xdr:colOff>79375</xdr:colOff>
      <xdr:row>37</xdr:row>
      <xdr:rowOff>140208</xdr:rowOff>
    </xdr:to>
    <xdr:sp macro="" textlink="">
      <xdr:nvSpPr>
        <xdr:cNvPr id="299" name="フローチャート : 判断 298"/>
        <xdr:cNvSpPr/>
      </xdr:nvSpPr>
      <xdr:spPr>
        <a:xfrm>
          <a:off x="9588500" y="638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156735</xdr:rowOff>
    </xdr:from>
    <xdr:ext cx="378565" cy="259045"/>
    <xdr:sp macro="" textlink="">
      <xdr:nvSpPr>
        <xdr:cNvPr id="300" name="テキスト ボックス 299"/>
        <xdr:cNvSpPr txBox="1"/>
      </xdr:nvSpPr>
      <xdr:spPr>
        <a:xfrm>
          <a:off x="9450017" y="615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138785</xdr:rowOff>
    </xdr:from>
    <xdr:to>
      <xdr:col>12</xdr:col>
      <xdr:colOff>511175</xdr:colOff>
      <xdr:row>38</xdr:row>
      <xdr:rowOff>138785</xdr:rowOff>
    </xdr:to>
    <xdr:cxnSp macro="">
      <xdr:nvCxnSpPr>
        <xdr:cNvPr id="301" name="直線コネクタ 300"/>
        <xdr:cNvCxnSpPr/>
      </xdr:nvCxnSpPr>
      <xdr:spPr>
        <a:xfrm>
          <a:off x="7861300" y="66538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151308</xdr:rowOff>
    </xdr:from>
    <xdr:to>
      <xdr:col>12</xdr:col>
      <xdr:colOff>561975</xdr:colOff>
      <xdr:row>37</xdr:row>
      <xdr:rowOff>81458</xdr:rowOff>
    </xdr:to>
    <xdr:sp macro="" textlink="">
      <xdr:nvSpPr>
        <xdr:cNvPr id="302" name="フローチャート : 判断 301"/>
        <xdr:cNvSpPr/>
      </xdr:nvSpPr>
      <xdr:spPr>
        <a:xfrm>
          <a:off x="8699500" y="632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97985</xdr:rowOff>
    </xdr:from>
    <xdr:ext cx="469744" cy="259045"/>
    <xdr:sp macro="" textlink="">
      <xdr:nvSpPr>
        <xdr:cNvPr id="303" name="テキスト ボックス 302"/>
        <xdr:cNvSpPr txBox="1"/>
      </xdr:nvSpPr>
      <xdr:spPr>
        <a:xfrm>
          <a:off x="8515427" y="609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131699</xdr:rowOff>
    </xdr:from>
    <xdr:to>
      <xdr:col>11</xdr:col>
      <xdr:colOff>307975</xdr:colOff>
      <xdr:row>38</xdr:row>
      <xdr:rowOff>138785</xdr:rowOff>
    </xdr:to>
    <xdr:cxnSp macro="">
      <xdr:nvCxnSpPr>
        <xdr:cNvPr id="304" name="直線コネクタ 303"/>
        <xdr:cNvCxnSpPr/>
      </xdr:nvCxnSpPr>
      <xdr:spPr>
        <a:xfrm>
          <a:off x="6972300" y="6646799"/>
          <a:ext cx="889000" cy="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154280</xdr:rowOff>
    </xdr:from>
    <xdr:to>
      <xdr:col>11</xdr:col>
      <xdr:colOff>358775</xdr:colOff>
      <xdr:row>36</xdr:row>
      <xdr:rowOff>84430</xdr:rowOff>
    </xdr:to>
    <xdr:sp macro="" textlink="">
      <xdr:nvSpPr>
        <xdr:cNvPr id="305" name="フローチャート : 判断 304"/>
        <xdr:cNvSpPr/>
      </xdr:nvSpPr>
      <xdr:spPr>
        <a:xfrm>
          <a:off x="7810500" y="61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100957</xdr:rowOff>
    </xdr:from>
    <xdr:ext cx="469744" cy="259045"/>
    <xdr:sp macro="" textlink="">
      <xdr:nvSpPr>
        <xdr:cNvPr id="306" name="テキスト ボックス 305"/>
        <xdr:cNvSpPr txBox="1"/>
      </xdr:nvSpPr>
      <xdr:spPr>
        <a:xfrm>
          <a:off x="7626427" y="5930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108331</xdr:rowOff>
    </xdr:from>
    <xdr:to>
      <xdr:col>10</xdr:col>
      <xdr:colOff>155575</xdr:colOff>
      <xdr:row>36</xdr:row>
      <xdr:rowOff>38481</xdr:rowOff>
    </xdr:to>
    <xdr:sp macro="" textlink="">
      <xdr:nvSpPr>
        <xdr:cNvPr id="307" name="フローチャート : 判断 306"/>
        <xdr:cNvSpPr/>
      </xdr:nvSpPr>
      <xdr:spPr>
        <a:xfrm>
          <a:off x="6921500" y="610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55008</xdr:rowOff>
    </xdr:from>
    <xdr:ext cx="469744" cy="259045"/>
    <xdr:sp macro="" textlink="">
      <xdr:nvSpPr>
        <xdr:cNvPr id="308" name="テキスト ボックス 307"/>
        <xdr:cNvSpPr txBox="1"/>
      </xdr:nvSpPr>
      <xdr:spPr>
        <a:xfrm>
          <a:off x="6737427" y="588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2,165</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87985</xdr:rowOff>
    </xdr:from>
    <xdr:to>
      <xdr:col>15</xdr:col>
      <xdr:colOff>231775</xdr:colOff>
      <xdr:row>39</xdr:row>
      <xdr:rowOff>18135</xdr:rowOff>
    </xdr:to>
    <xdr:sp macro="" textlink="">
      <xdr:nvSpPr>
        <xdr:cNvPr id="314" name="円/楕円 313"/>
        <xdr:cNvSpPr/>
      </xdr:nvSpPr>
      <xdr:spPr>
        <a:xfrm>
          <a:off x="10426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2912</xdr:rowOff>
    </xdr:from>
    <xdr:ext cx="249299" cy="259045"/>
    <xdr:sp macro="" textlink="">
      <xdr:nvSpPr>
        <xdr:cNvPr id="315" name="労働費該当値テキスト"/>
        <xdr:cNvSpPr txBox="1"/>
      </xdr:nvSpPr>
      <xdr:spPr>
        <a:xfrm>
          <a:off x="10528300" y="6518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87985</xdr:rowOff>
    </xdr:from>
    <xdr:to>
      <xdr:col>14</xdr:col>
      <xdr:colOff>79375</xdr:colOff>
      <xdr:row>39</xdr:row>
      <xdr:rowOff>18135</xdr:rowOff>
    </xdr:to>
    <xdr:sp macro="" textlink="">
      <xdr:nvSpPr>
        <xdr:cNvPr id="316" name="円/楕円 315"/>
        <xdr:cNvSpPr/>
      </xdr:nvSpPr>
      <xdr:spPr>
        <a:xfrm>
          <a:off x="9588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9262</xdr:rowOff>
    </xdr:from>
    <xdr:ext cx="249299" cy="259045"/>
    <xdr:sp macro="" textlink="">
      <xdr:nvSpPr>
        <xdr:cNvPr id="317" name="テキスト ボックス 316"/>
        <xdr:cNvSpPr txBox="1"/>
      </xdr:nvSpPr>
      <xdr:spPr>
        <a:xfrm>
          <a:off x="9514649"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87985</xdr:rowOff>
    </xdr:from>
    <xdr:to>
      <xdr:col>12</xdr:col>
      <xdr:colOff>561975</xdr:colOff>
      <xdr:row>39</xdr:row>
      <xdr:rowOff>18135</xdr:rowOff>
    </xdr:to>
    <xdr:sp macro="" textlink="">
      <xdr:nvSpPr>
        <xdr:cNvPr id="318" name="円/楕円 317"/>
        <xdr:cNvSpPr/>
      </xdr:nvSpPr>
      <xdr:spPr>
        <a:xfrm>
          <a:off x="8699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9262</xdr:rowOff>
    </xdr:from>
    <xdr:ext cx="249299" cy="259045"/>
    <xdr:sp macro="" textlink="">
      <xdr:nvSpPr>
        <xdr:cNvPr id="319" name="テキスト ボックス 318"/>
        <xdr:cNvSpPr txBox="1"/>
      </xdr:nvSpPr>
      <xdr:spPr>
        <a:xfrm>
          <a:off x="8625649"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87985</xdr:rowOff>
    </xdr:from>
    <xdr:to>
      <xdr:col>11</xdr:col>
      <xdr:colOff>358775</xdr:colOff>
      <xdr:row>39</xdr:row>
      <xdr:rowOff>18135</xdr:rowOff>
    </xdr:to>
    <xdr:sp macro="" textlink="">
      <xdr:nvSpPr>
        <xdr:cNvPr id="320" name="円/楕円 319"/>
        <xdr:cNvSpPr/>
      </xdr:nvSpPr>
      <xdr:spPr>
        <a:xfrm>
          <a:off x="78105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9262</xdr:rowOff>
    </xdr:from>
    <xdr:ext cx="249299" cy="259045"/>
    <xdr:sp macro="" textlink="">
      <xdr:nvSpPr>
        <xdr:cNvPr id="321" name="テキスト ボックス 320"/>
        <xdr:cNvSpPr txBox="1"/>
      </xdr:nvSpPr>
      <xdr:spPr>
        <a:xfrm>
          <a:off x="7736649" y="66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80899</xdr:rowOff>
    </xdr:from>
    <xdr:to>
      <xdr:col>10</xdr:col>
      <xdr:colOff>155575</xdr:colOff>
      <xdr:row>39</xdr:row>
      <xdr:rowOff>11049</xdr:rowOff>
    </xdr:to>
    <xdr:sp macro="" textlink="">
      <xdr:nvSpPr>
        <xdr:cNvPr id="322" name="円/楕円 321"/>
        <xdr:cNvSpPr/>
      </xdr:nvSpPr>
      <xdr:spPr>
        <a:xfrm>
          <a:off x="6921500" y="65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633608</xdr:colOff>
      <xdr:row>39</xdr:row>
      <xdr:rowOff>2176</xdr:rowOff>
    </xdr:from>
    <xdr:ext cx="313932" cy="259045"/>
    <xdr:sp macro="" textlink="">
      <xdr:nvSpPr>
        <xdr:cNvPr id="323" name="テキスト ボックス 322"/>
        <xdr:cNvSpPr txBox="1"/>
      </xdr:nvSpPr>
      <xdr:spPr>
        <a:xfrm>
          <a:off x="6815333" y="66887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10,907</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4" name="直線コネクタ 333"/>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5" name="テキスト ボックス 334"/>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6" name="直線コネクタ 335"/>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55</xdr:row>
      <xdr:rowOff>54627</xdr:rowOff>
    </xdr:from>
    <xdr:ext cx="531299" cy="259045"/>
    <xdr:sp macro="" textlink="">
      <xdr:nvSpPr>
        <xdr:cNvPr id="337" name="テキスト ボックス 336"/>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8" name="直線コネクタ 337"/>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52</xdr:row>
      <xdr:rowOff>111777</xdr:rowOff>
    </xdr:from>
    <xdr:ext cx="531299" cy="259045"/>
    <xdr:sp macro="" textlink="">
      <xdr:nvSpPr>
        <xdr:cNvPr id="339" name="テキスト ボックス 338"/>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0" name="直線コネクタ 339"/>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168927</xdr:rowOff>
    </xdr:from>
    <xdr:ext cx="531299" cy="259045"/>
    <xdr:sp macro="" textlink="">
      <xdr:nvSpPr>
        <xdr:cNvPr id="341" name="テキスト ボックス 340"/>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3" name="テキスト ボックス 342"/>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114348</xdr:rowOff>
    </xdr:from>
    <xdr:to>
      <xdr:col>15</xdr:col>
      <xdr:colOff>180340</xdr:colOff>
      <xdr:row>58</xdr:row>
      <xdr:rowOff>112223</xdr:rowOff>
    </xdr:to>
    <xdr:cxnSp macro="">
      <xdr:nvCxnSpPr>
        <xdr:cNvPr id="345" name="直線コネクタ 344"/>
        <xdr:cNvCxnSpPr/>
      </xdr:nvCxnSpPr>
      <xdr:spPr>
        <a:xfrm flipV="1">
          <a:off x="10475595" y="8686848"/>
          <a:ext cx="1270" cy="136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116050</xdr:rowOff>
    </xdr:from>
    <xdr:ext cx="469744" cy="259045"/>
    <xdr:sp macro="" textlink="">
      <xdr:nvSpPr>
        <xdr:cNvPr id="346" name="農林水産業費最小値テキスト"/>
        <xdr:cNvSpPr txBox="1"/>
      </xdr:nvSpPr>
      <xdr:spPr>
        <a:xfrm>
          <a:off x="10528300" y="1006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1,202</a:t>
          </a:r>
          <a:endParaRPr kumimoji="1" lang="ja-JP" altLang="en-US" sz="1000" b="1">
            <a:latin typeface="ＭＳ Ｐゴシック"/>
          </a:endParaRPr>
        </a:p>
      </xdr:txBody>
    </xdr:sp>
    <xdr:clientData/>
  </xdr:oneCellAnchor>
  <xdr:twoCellAnchor>
    <xdr:from>
      <xdr:col>15</xdr:col>
      <xdr:colOff>92075</xdr:colOff>
      <xdr:row>58</xdr:row>
      <xdr:rowOff>112223</xdr:rowOff>
    </xdr:from>
    <xdr:to>
      <xdr:col>15</xdr:col>
      <xdr:colOff>269875</xdr:colOff>
      <xdr:row>58</xdr:row>
      <xdr:rowOff>112223</xdr:rowOff>
    </xdr:to>
    <xdr:cxnSp macro="">
      <xdr:nvCxnSpPr>
        <xdr:cNvPr id="347" name="直線コネクタ 346"/>
        <xdr:cNvCxnSpPr/>
      </xdr:nvCxnSpPr>
      <xdr:spPr>
        <a:xfrm>
          <a:off x="10388600" y="10056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61025</xdr:rowOff>
    </xdr:from>
    <xdr:ext cx="534377" cy="259045"/>
    <xdr:sp macro="" textlink="">
      <xdr:nvSpPr>
        <xdr:cNvPr id="348" name="農林水産業費最大値テキスト"/>
        <xdr:cNvSpPr txBox="1"/>
      </xdr:nvSpPr>
      <xdr:spPr>
        <a:xfrm>
          <a:off x="10528300" y="84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61,109</a:t>
          </a:r>
          <a:endParaRPr kumimoji="1" lang="ja-JP" altLang="en-US" sz="1000" b="1">
            <a:latin typeface="ＭＳ Ｐゴシック"/>
          </a:endParaRPr>
        </a:p>
      </xdr:txBody>
    </xdr:sp>
    <xdr:clientData/>
  </xdr:oneCellAnchor>
  <xdr:twoCellAnchor>
    <xdr:from>
      <xdr:col>15</xdr:col>
      <xdr:colOff>92075</xdr:colOff>
      <xdr:row>50</xdr:row>
      <xdr:rowOff>114348</xdr:rowOff>
    </xdr:from>
    <xdr:to>
      <xdr:col>15</xdr:col>
      <xdr:colOff>269875</xdr:colOff>
      <xdr:row>50</xdr:row>
      <xdr:rowOff>114348</xdr:rowOff>
    </xdr:to>
    <xdr:cxnSp macro="">
      <xdr:nvCxnSpPr>
        <xdr:cNvPr id="349" name="直線コネクタ 348"/>
        <xdr:cNvCxnSpPr/>
      </xdr:nvCxnSpPr>
      <xdr:spPr>
        <a:xfrm>
          <a:off x="10388600" y="868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156502</xdr:rowOff>
    </xdr:from>
    <xdr:to>
      <xdr:col>15</xdr:col>
      <xdr:colOff>180975</xdr:colOff>
      <xdr:row>56</xdr:row>
      <xdr:rowOff>8027</xdr:rowOff>
    </xdr:to>
    <xdr:cxnSp macro="">
      <xdr:nvCxnSpPr>
        <xdr:cNvPr id="350" name="直線コネクタ 349"/>
        <xdr:cNvCxnSpPr/>
      </xdr:nvCxnSpPr>
      <xdr:spPr>
        <a:xfrm>
          <a:off x="9639300" y="9586252"/>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123951</xdr:rowOff>
    </xdr:from>
    <xdr:ext cx="534377" cy="259045"/>
    <xdr:sp macro="" textlink="">
      <xdr:nvSpPr>
        <xdr:cNvPr id="351" name="農林水産業費平均値テキスト"/>
        <xdr:cNvSpPr txBox="1"/>
      </xdr:nvSpPr>
      <xdr:spPr>
        <a:xfrm>
          <a:off x="10528300" y="95537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20,023</a:t>
          </a:r>
          <a:endParaRPr kumimoji="1" lang="ja-JP" altLang="en-US" sz="1000" b="1">
            <a:solidFill>
              <a:srgbClr val="000080"/>
            </a:solidFill>
            <a:latin typeface="ＭＳ Ｐゴシック"/>
          </a:endParaRPr>
        </a:p>
      </xdr:txBody>
    </xdr:sp>
    <xdr:clientData/>
  </xdr:oneCellAnchor>
  <xdr:twoCellAnchor>
    <xdr:from>
      <xdr:col>15</xdr:col>
      <xdr:colOff>130175</xdr:colOff>
      <xdr:row>55</xdr:row>
      <xdr:rowOff>145524</xdr:rowOff>
    </xdr:from>
    <xdr:to>
      <xdr:col>15</xdr:col>
      <xdr:colOff>231775</xdr:colOff>
      <xdr:row>56</xdr:row>
      <xdr:rowOff>75674</xdr:rowOff>
    </xdr:to>
    <xdr:sp macro="" textlink="">
      <xdr:nvSpPr>
        <xdr:cNvPr id="352" name="フローチャート : 判断 351"/>
        <xdr:cNvSpPr/>
      </xdr:nvSpPr>
      <xdr:spPr>
        <a:xfrm>
          <a:off x="10426700" y="9575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52</xdr:row>
      <xdr:rowOff>74640</xdr:rowOff>
    </xdr:from>
    <xdr:to>
      <xdr:col>14</xdr:col>
      <xdr:colOff>28575</xdr:colOff>
      <xdr:row>55</xdr:row>
      <xdr:rowOff>156502</xdr:rowOff>
    </xdr:to>
    <xdr:cxnSp macro="">
      <xdr:nvCxnSpPr>
        <xdr:cNvPr id="353" name="直線コネクタ 352"/>
        <xdr:cNvCxnSpPr/>
      </xdr:nvCxnSpPr>
      <xdr:spPr>
        <a:xfrm>
          <a:off x="8750300" y="8990040"/>
          <a:ext cx="889000" cy="59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9096</xdr:rowOff>
    </xdr:from>
    <xdr:to>
      <xdr:col>14</xdr:col>
      <xdr:colOff>79375</xdr:colOff>
      <xdr:row>57</xdr:row>
      <xdr:rowOff>110696</xdr:rowOff>
    </xdr:to>
    <xdr:sp macro="" textlink="">
      <xdr:nvSpPr>
        <xdr:cNvPr id="354" name="フローチャート : 判断 353"/>
        <xdr:cNvSpPr/>
      </xdr:nvSpPr>
      <xdr:spPr>
        <a:xfrm>
          <a:off x="9588500" y="9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101823</xdr:rowOff>
    </xdr:from>
    <xdr:ext cx="534377" cy="259045"/>
    <xdr:sp macro="" textlink="">
      <xdr:nvSpPr>
        <xdr:cNvPr id="355" name="テキスト ボックス 354"/>
        <xdr:cNvSpPr txBox="1"/>
      </xdr:nvSpPr>
      <xdr:spPr>
        <a:xfrm>
          <a:off x="9372111" y="9874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11</xdr:col>
      <xdr:colOff>307975</xdr:colOff>
      <xdr:row>52</xdr:row>
      <xdr:rowOff>74640</xdr:rowOff>
    </xdr:from>
    <xdr:to>
      <xdr:col>12</xdr:col>
      <xdr:colOff>511175</xdr:colOff>
      <xdr:row>56</xdr:row>
      <xdr:rowOff>53518</xdr:rowOff>
    </xdr:to>
    <xdr:cxnSp macro="">
      <xdr:nvCxnSpPr>
        <xdr:cNvPr id="356" name="直線コネクタ 355"/>
        <xdr:cNvCxnSpPr/>
      </xdr:nvCxnSpPr>
      <xdr:spPr>
        <a:xfrm flipV="1">
          <a:off x="7861300" y="8990040"/>
          <a:ext cx="889000" cy="66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124585</xdr:rowOff>
    </xdr:from>
    <xdr:to>
      <xdr:col>12</xdr:col>
      <xdr:colOff>561975</xdr:colOff>
      <xdr:row>57</xdr:row>
      <xdr:rowOff>54735</xdr:rowOff>
    </xdr:to>
    <xdr:sp macro="" textlink="">
      <xdr:nvSpPr>
        <xdr:cNvPr id="357" name="フローチャート : 判断 356"/>
        <xdr:cNvSpPr/>
      </xdr:nvSpPr>
      <xdr:spPr>
        <a:xfrm>
          <a:off x="8699500" y="972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45862</xdr:rowOff>
    </xdr:from>
    <xdr:ext cx="534377" cy="259045"/>
    <xdr:sp macro="" textlink="">
      <xdr:nvSpPr>
        <xdr:cNvPr id="358" name="テキスト ボックス 357"/>
        <xdr:cNvSpPr txBox="1"/>
      </xdr:nvSpPr>
      <xdr:spPr>
        <a:xfrm>
          <a:off x="8483111" y="9818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53518</xdr:rowOff>
    </xdr:from>
    <xdr:to>
      <xdr:col>11</xdr:col>
      <xdr:colOff>307975</xdr:colOff>
      <xdr:row>56</xdr:row>
      <xdr:rowOff>68080</xdr:rowOff>
    </xdr:to>
    <xdr:cxnSp macro="">
      <xdr:nvCxnSpPr>
        <xdr:cNvPr id="359" name="直線コネクタ 358"/>
        <xdr:cNvCxnSpPr/>
      </xdr:nvCxnSpPr>
      <xdr:spPr>
        <a:xfrm flipV="1">
          <a:off x="6972300" y="9654718"/>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79756</xdr:rowOff>
    </xdr:from>
    <xdr:to>
      <xdr:col>11</xdr:col>
      <xdr:colOff>358775</xdr:colOff>
      <xdr:row>57</xdr:row>
      <xdr:rowOff>9906</xdr:rowOff>
    </xdr:to>
    <xdr:sp macro="" textlink="">
      <xdr:nvSpPr>
        <xdr:cNvPr id="360" name="フローチャート : 判断 359"/>
        <xdr:cNvSpPr/>
      </xdr:nvSpPr>
      <xdr:spPr>
        <a:xfrm>
          <a:off x="78105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1033</xdr:rowOff>
    </xdr:from>
    <xdr:ext cx="534377" cy="259045"/>
    <xdr:sp macro="" textlink="">
      <xdr:nvSpPr>
        <xdr:cNvPr id="361" name="テキスト ボックス 360"/>
        <xdr:cNvSpPr txBox="1"/>
      </xdr:nvSpPr>
      <xdr:spPr>
        <a:xfrm>
          <a:off x="7594111" y="9773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15,400</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6467</xdr:rowOff>
    </xdr:from>
    <xdr:to>
      <xdr:col>10</xdr:col>
      <xdr:colOff>155575</xdr:colOff>
      <xdr:row>57</xdr:row>
      <xdr:rowOff>108067</xdr:rowOff>
    </xdr:to>
    <xdr:sp macro="" textlink="">
      <xdr:nvSpPr>
        <xdr:cNvPr id="362" name="フローチャート : 判断 361"/>
        <xdr:cNvSpPr/>
      </xdr:nvSpPr>
      <xdr:spPr>
        <a:xfrm>
          <a:off x="6921500" y="97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99194</xdr:rowOff>
    </xdr:from>
    <xdr:ext cx="534377" cy="259045"/>
    <xdr:sp macro="" textlink="">
      <xdr:nvSpPr>
        <xdr:cNvPr id="363" name="テキスト ボックス 362"/>
        <xdr:cNvSpPr txBox="1"/>
      </xdr:nvSpPr>
      <xdr:spPr>
        <a:xfrm>
          <a:off x="6705111" y="987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55</xdr:row>
      <xdr:rowOff>128677</xdr:rowOff>
    </xdr:from>
    <xdr:to>
      <xdr:col>15</xdr:col>
      <xdr:colOff>231775</xdr:colOff>
      <xdr:row>56</xdr:row>
      <xdr:rowOff>58827</xdr:rowOff>
    </xdr:to>
    <xdr:sp macro="" textlink="">
      <xdr:nvSpPr>
        <xdr:cNvPr id="369" name="円/楕円 368"/>
        <xdr:cNvSpPr/>
      </xdr:nvSpPr>
      <xdr:spPr>
        <a:xfrm>
          <a:off x="10426700" y="955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151554</xdr:rowOff>
    </xdr:from>
    <xdr:ext cx="534377" cy="259045"/>
    <xdr:sp macro="" textlink="">
      <xdr:nvSpPr>
        <xdr:cNvPr id="370" name="農林水産業費該当値テキスト"/>
        <xdr:cNvSpPr txBox="1"/>
      </xdr:nvSpPr>
      <xdr:spPr>
        <a:xfrm>
          <a:off x="10528300" y="940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20,760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105702</xdr:rowOff>
    </xdr:from>
    <xdr:to>
      <xdr:col>14</xdr:col>
      <xdr:colOff>79375</xdr:colOff>
      <xdr:row>56</xdr:row>
      <xdr:rowOff>35852</xdr:rowOff>
    </xdr:to>
    <xdr:sp macro="" textlink="">
      <xdr:nvSpPr>
        <xdr:cNvPr id="371" name="円/楕円 370"/>
        <xdr:cNvSpPr/>
      </xdr:nvSpPr>
      <xdr:spPr>
        <a:xfrm>
          <a:off x="9588500" y="95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52379</xdr:rowOff>
    </xdr:from>
    <xdr:ext cx="534377" cy="259045"/>
    <xdr:sp macro="" textlink="">
      <xdr:nvSpPr>
        <xdr:cNvPr id="372" name="テキスト ボックス 371"/>
        <xdr:cNvSpPr txBox="1"/>
      </xdr:nvSpPr>
      <xdr:spPr>
        <a:xfrm>
          <a:off x="9372111" y="931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21,765</a:t>
          </a:r>
          <a:endParaRPr kumimoji="1" lang="ja-JP" altLang="en-US" sz="1000" b="1">
            <a:solidFill>
              <a:srgbClr val="FF0000"/>
            </a:solidFill>
            <a:latin typeface="ＭＳ Ｐゴシック"/>
          </a:endParaRPr>
        </a:p>
      </xdr:txBody>
    </xdr:sp>
    <xdr:clientData/>
  </xdr:oneCellAnchor>
  <xdr:twoCellAnchor>
    <xdr:from>
      <xdr:col>12</xdr:col>
      <xdr:colOff>460375</xdr:colOff>
      <xdr:row>52</xdr:row>
      <xdr:rowOff>23840</xdr:rowOff>
    </xdr:from>
    <xdr:to>
      <xdr:col>12</xdr:col>
      <xdr:colOff>561975</xdr:colOff>
      <xdr:row>52</xdr:row>
      <xdr:rowOff>125440</xdr:rowOff>
    </xdr:to>
    <xdr:sp macro="" textlink="">
      <xdr:nvSpPr>
        <xdr:cNvPr id="373" name="円/楕円 372"/>
        <xdr:cNvSpPr/>
      </xdr:nvSpPr>
      <xdr:spPr>
        <a:xfrm>
          <a:off x="8699500" y="893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50</xdr:row>
      <xdr:rowOff>141967</xdr:rowOff>
    </xdr:from>
    <xdr:ext cx="534377" cy="259045"/>
    <xdr:sp macro="" textlink="">
      <xdr:nvSpPr>
        <xdr:cNvPr id="374" name="テキスト ボックス 373"/>
        <xdr:cNvSpPr txBox="1"/>
      </xdr:nvSpPr>
      <xdr:spPr>
        <a:xfrm>
          <a:off x="8483111" y="871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47,846</a:t>
          </a:r>
          <a:endParaRPr kumimoji="1" lang="ja-JP" altLang="en-US" sz="1000" b="1">
            <a:solidFill>
              <a:srgbClr val="FF0000"/>
            </a:solidFill>
            <a:latin typeface="ＭＳ Ｐゴシック"/>
          </a:endParaRPr>
        </a:p>
      </xdr:txBody>
    </xdr:sp>
    <xdr:clientData/>
  </xdr:oneCellAnchor>
  <xdr:twoCellAnchor>
    <xdr:from>
      <xdr:col>11</xdr:col>
      <xdr:colOff>257175</xdr:colOff>
      <xdr:row>56</xdr:row>
      <xdr:rowOff>2718</xdr:rowOff>
    </xdr:from>
    <xdr:to>
      <xdr:col>11</xdr:col>
      <xdr:colOff>358775</xdr:colOff>
      <xdr:row>56</xdr:row>
      <xdr:rowOff>104318</xdr:rowOff>
    </xdr:to>
    <xdr:sp macro="" textlink="">
      <xdr:nvSpPr>
        <xdr:cNvPr id="375" name="円/楕円 374"/>
        <xdr:cNvSpPr/>
      </xdr:nvSpPr>
      <xdr:spPr>
        <a:xfrm>
          <a:off x="7810500" y="9603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54</xdr:row>
      <xdr:rowOff>120845</xdr:rowOff>
    </xdr:from>
    <xdr:ext cx="534377" cy="259045"/>
    <xdr:sp macro="" textlink="">
      <xdr:nvSpPr>
        <xdr:cNvPr id="376" name="テキスト ボックス 375"/>
        <xdr:cNvSpPr txBox="1"/>
      </xdr:nvSpPr>
      <xdr:spPr>
        <a:xfrm>
          <a:off x="7594111" y="9379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18,770</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17280</xdr:rowOff>
    </xdr:from>
    <xdr:to>
      <xdr:col>10</xdr:col>
      <xdr:colOff>155575</xdr:colOff>
      <xdr:row>56</xdr:row>
      <xdr:rowOff>118880</xdr:rowOff>
    </xdr:to>
    <xdr:sp macro="" textlink="">
      <xdr:nvSpPr>
        <xdr:cNvPr id="377" name="円/楕円 376"/>
        <xdr:cNvSpPr/>
      </xdr:nvSpPr>
      <xdr:spPr>
        <a:xfrm>
          <a:off x="6921500" y="961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135407</xdr:rowOff>
    </xdr:from>
    <xdr:ext cx="534377" cy="259045"/>
    <xdr:sp macro="" textlink="">
      <xdr:nvSpPr>
        <xdr:cNvPr id="378" name="テキスト ボックス 377"/>
        <xdr:cNvSpPr txBox="1"/>
      </xdr:nvSpPr>
      <xdr:spPr>
        <a:xfrm>
          <a:off x="6705111" y="939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7,845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9" name="直線コネクタ 388"/>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0" name="テキスト ボックス 389"/>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1" name="直線コネクタ 390"/>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2" name="テキスト ボックス 391"/>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3" name="直線コネクタ 392"/>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4" name="テキスト ボックス 393"/>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5" name="直線コネクタ 394"/>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6" name="テキスト ボックス 395"/>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7" name="直線コネクタ 396"/>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8" name="テキスト ボックス 397"/>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9" name="直線コネクタ 398"/>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0" name="テキスト ボックス 399"/>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2" name="テキスト ボックス 40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88004</xdr:rowOff>
    </xdr:from>
    <xdr:to>
      <xdr:col>15</xdr:col>
      <xdr:colOff>180340</xdr:colOff>
      <xdr:row>79</xdr:row>
      <xdr:rowOff>41207</xdr:rowOff>
    </xdr:to>
    <xdr:cxnSp macro="">
      <xdr:nvCxnSpPr>
        <xdr:cNvPr id="404" name="直線コネクタ 403"/>
        <xdr:cNvCxnSpPr/>
      </xdr:nvCxnSpPr>
      <xdr:spPr>
        <a:xfrm flipV="1">
          <a:off x="10475595" y="12089504"/>
          <a:ext cx="1270" cy="1496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45034</xdr:rowOff>
    </xdr:from>
    <xdr:ext cx="469744" cy="259045"/>
    <xdr:sp macro="" textlink="">
      <xdr:nvSpPr>
        <xdr:cNvPr id="405" name="商工費最小値テキスト"/>
        <xdr:cNvSpPr txBox="1"/>
      </xdr:nvSpPr>
      <xdr:spPr>
        <a:xfrm>
          <a:off x="10528300" y="135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1,766</a:t>
          </a:r>
          <a:endParaRPr kumimoji="1" lang="ja-JP" altLang="en-US" sz="1000" b="1">
            <a:latin typeface="ＭＳ Ｐゴシック"/>
          </a:endParaRPr>
        </a:p>
      </xdr:txBody>
    </xdr:sp>
    <xdr:clientData/>
  </xdr:oneCellAnchor>
  <xdr:twoCellAnchor>
    <xdr:from>
      <xdr:col>15</xdr:col>
      <xdr:colOff>92075</xdr:colOff>
      <xdr:row>79</xdr:row>
      <xdr:rowOff>41207</xdr:rowOff>
    </xdr:from>
    <xdr:to>
      <xdr:col>15</xdr:col>
      <xdr:colOff>269875</xdr:colOff>
      <xdr:row>79</xdr:row>
      <xdr:rowOff>41207</xdr:rowOff>
    </xdr:to>
    <xdr:cxnSp macro="">
      <xdr:nvCxnSpPr>
        <xdr:cNvPr id="406" name="直線コネクタ 405"/>
        <xdr:cNvCxnSpPr/>
      </xdr:nvCxnSpPr>
      <xdr:spPr>
        <a:xfrm>
          <a:off x="10388600" y="1358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34681</xdr:rowOff>
    </xdr:from>
    <xdr:ext cx="534377" cy="259045"/>
    <xdr:sp macro="" textlink="">
      <xdr:nvSpPr>
        <xdr:cNvPr id="407" name="商工費最大値テキスト"/>
        <xdr:cNvSpPr txBox="1"/>
      </xdr:nvSpPr>
      <xdr:spPr>
        <a:xfrm>
          <a:off x="10528300" y="1186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47,583</a:t>
          </a:r>
          <a:endParaRPr kumimoji="1" lang="ja-JP" altLang="en-US" sz="1000" b="1">
            <a:latin typeface="ＭＳ Ｐゴシック"/>
          </a:endParaRPr>
        </a:p>
      </xdr:txBody>
    </xdr:sp>
    <xdr:clientData/>
  </xdr:oneCellAnchor>
  <xdr:twoCellAnchor>
    <xdr:from>
      <xdr:col>15</xdr:col>
      <xdr:colOff>92075</xdr:colOff>
      <xdr:row>70</xdr:row>
      <xdr:rowOff>88004</xdr:rowOff>
    </xdr:from>
    <xdr:to>
      <xdr:col>15</xdr:col>
      <xdr:colOff>269875</xdr:colOff>
      <xdr:row>70</xdr:row>
      <xdr:rowOff>88004</xdr:rowOff>
    </xdr:to>
    <xdr:cxnSp macro="">
      <xdr:nvCxnSpPr>
        <xdr:cNvPr id="408" name="直線コネクタ 407"/>
        <xdr:cNvCxnSpPr/>
      </xdr:nvCxnSpPr>
      <xdr:spPr>
        <a:xfrm>
          <a:off x="10388600" y="1208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136858</xdr:rowOff>
    </xdr:from>
    <xdr:to>
      <xdr:col>15</xdr:col>
      <xdr:colOff>180975</xdr:colOff>
      <xdr:row>79</xdr:row>
      <xdr:rowOff>14917</xdr:rowOff>
    </xdr:to>
    <xdr:cxnSp macro="">
      <xdr:nvCxnSpPr>
        <xdr:cNvPr id="409" name="直線コネクタ 408"/>
        <xdr:cNvCxnSpPr/>
      </xdr:nvCxnSpPr>
      <xdr:spPr>
        <a:xfrm flipV="1">
          <a:off x="9639300" y="13509958"/>
          <a:ext cx="838200" cy="4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76148</xdr:rowOff>
    </xdr:from>
    <xdr:ext cx="534377" cy="259045"/>
    <xdr:sp macro="" textlink="">
      <xdr:nvSpPr>
        <xdr:cNvPr id="410" name="商工費平均値テキスト"/>
        <xdr:cNvSpPr txBox="1"/>
      </xdr:nvSpPr>
      <xdr:spPr>
        <a:xfrm>
          <a:off x="10528300" y="131063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10,341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53271</xdr:rowOff>
    </xdr:from>
    <xdr:to>
      <xdr:col>15</xdr:col>
      <xdr:colOff>231775</xdr:colOff>
      <xdr:row>77</xdr:row>
      <xdr:rowOff>154871</xdr:rowOff>
    </xdr:to>
    <xdr:sp macro="" textlink="">
      <xdr:nvSpPr>
        <xdr:cNvPr id="411" name="フローチャート : 判断 410"/>
        <xdr:cNvSpPr/>
      </xdr:nvSpPr>
      <xdr:spPr>
        <a:xfrm>
          <a:off x="10426700" y="1325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79</xdr:row>
      <xdr:rowOff>2049</xdr:rowOff>
    </xdr:from>
    <xdr:to>
      <xdr:col>14</xdr:col>
      <xdr:colOff>28575</xdr:colOff>
      <xdr:row>79</xdr:row>
      <xdr:rowOff>14917</xdr:rowOff>
    </xdr:to>
    <xdr:cxnSp macro="">
      <xdr:nvCxnSpPr>
        <xdr:cNvPr id="412" name="直線コネクタ 411"/>
        <xdr:cNvCxnSpPr/>
      </xdr:nvCxnSpPr>
      <xdr:spPr>
        <a:xfrm>
          <a:off x="8750300" y="13546599"/>
          <a:ext cx="889000" cy="1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39326</xdr:rowOff>
    </xdr:from>
    <xdr:to>
      <xdr:col>14</xdr:col>
      <xdr:colOff>79375</xdr:colOff>
      <xdr:row>78</xdr:row>
      <xdr:rowOff>140926</xdr:rowOff>
    </xdr:to>
    <xdr:sp macro="" textlink="">
      <xdr:nvSpPr>
        <xdr:cNvPr id="413" name="フローチャート : 判断 412"/>
        <xdr:cNvSpPr/>
      </xdr:nvSpPr>
      <xdr:spPr>
        <a:xfrm>
          <a:off x="9588500" y="134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157453</xdr:rowOff>
    </xdr:from>
    <xdr:ext cx="469744" cy="259045"/>
    <xdr:sp macro="" textlink="">
      <xdr:nvSpPr>
        <xdr:cNvPr id="414" name="テキスト ボックス 413"/>
        <xdr:cNvSpPr txBox="1"/>
      </xdr:nvSpPr>
      <xdr:spPr>
        <a:xfrm>
          <a:off x="9404427" y="13187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2049</xdr:rowOff>
    </xdr:from>
    <xdr:to>
      <xdr:col>12</xdr:col>
      <xdr:colOff>511175</xdr:colOff>
      <xdr:row>79</xdr:row>
      <xdr:rowOff>13937</xdr:rowOff>
    </xdr:to>
    <xdr:cxnSp macro="">
      <xdr:nvCxnSpPr>
        <xdr:cNvPr id="415" name="直線コネクタ 414"/>
        <xdr:cNvCxnSpPr/>
      </xdr:nvCxnSpPr>
      <xdr:spPr>
        <a:xfrm flipV="1">
          <a:off x="7861300" y="13546599"/>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31032</xdr:rowOff>
    </xdr:from>
    <xdr:to>
      <xdr:col>12</xdr:col>
      <xdr:colOff>561975</xdr:colOff>
      <xdr:row>78</xdr:row>
      <xdr:rowOff>132632</xdr:rowOff>
    </xdr:to>
    <xdr:sp macro="" textlink="">
      <xdr:nvSpPr>
        <xdr:cNvPr id="416" name="フローチャート : 判断 415"/>
        <xdr:cNvSpPr/>
      </xdr:nvSpPr>
      <xdr:spPr>
        <a:xfrm>
          <a:off x="8699500" y="13404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149159</xdr:rowOff>
    </xdr:from>
    <xdr:ext cx="469744" cy="259045"/>
    <xdr:sp macro="" textlink="">
      <xdr:nvSpPr>
        <xdr:cNvPr id="417" name="テキスト ボックス 416"/>
        <xdr:cNvSpPr txBox="1"/>
      </xdr:nvSpPr>
      <xdr:spPr>
        <a:xfrm>
          <a:off x="8515427" y="1317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149464</xdr:rowOff>
    </xdr:from>
    <xdr:to>
      <xdr:col>11</xdr:col>
      <xdr:colOff>307975</xdr:colOff>
      <xdr:row>79</xdr:row>
      <xdr:rowOff>13937</xdr:rowOff>
    </xdr:to>
    <xdr:cxnSp macro="">
      <xdr:nvCxnSpPr>
        <xdr:cNvPr id="418" name="直線コネクタ 417"/>
        <xdr:cNvCxnSpPr/>
      </xdr:nvCxnSpPr>
      <xdr:spPr>
        <a:xfrm>
          <a:off x="6972300" y="1352256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122831</xdr:rowOff>
    </xdr:from>
    <xdr:to>
      <xdr:col>11</xdr:col>
      <xdr:colOff>358775</xdr:colOff>
      <xdr:row>78</xdr:row>
      <xdr:rowOff>52981</xdr:rowOff>
    </xdr:to>
    <xdr:sp macro="" textlink="">
      <xdr:nvSpPr>
        <xdr:cNvPr id="419" name="フローチャート : 判断 418"/>
        <xdr:cNvSpPr/>
      </xdr:nvSpPr>
      <xdr:spPr>
        <a:xfrm>
          <a:off x="7810500" y="1332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69508</xdr:rowOff>
    </xdr:from>
    <xdr:ext cx="469744" cy="259045"/>
    <xdr:sp macro="" textlink="">
      <xdr:nvSpPr>
        <xdr:cNvPr id="420" name="テキスト ボックス 419"/>
        <xdr:cNvSpPr txBox="1"/>
      </xdr:nvSpPr>
      <xdr:spPr>
        <a:xfrm>
          <a:off x="7626427" y="13099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8,211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53076</xdr:rowOff>
    </xdr:from>
    <xdr:to>
      <xdr:col>10</xdr:col>
      <xdr:colOff>155575</xdr:colOff>
      <xdr:row>78</xdr:row>
      <xdr:rowOff>154676</xdr:rowOff>
    </xdr:to>
    <xdr:sp macro="" textlink="">
      <xdr:nvSpPr>
        <xdr:cNvPr id="421" name="フローチャート : 判断 420"/>
        <xdr:cNvSpPr/>
      </xdr:nvSpPr>
      <xdr:spPr>
        <a:xfrm>
          <a:off x="6921500" y="134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171203</xdr:rowOff>
    </xdr:from>
    <xdr:ext cx="469744" cy="259045"/>
    <xdr:sp macro="" textlink="">
      <xdr:nvSpPr>
        <xdr:cNvPr id="422" name="テキスト ボックス 421"/>
        <xdr:cNvSpPr txBox="1"/>
      </xdr:nvSpPr>
      <xdr:spPr>
        <a:xfrm>
          <a:off x="6737427" y="1320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86058</xdr:rowOff>
    </xdr:from>
    <xdr:to>
      <xdr:col>15</xdr:col>
      <xdr:colOff>231775</xdr:colOff>
      <xdr:row>79</xdr:row>
      <xdr:rowOff>16208</xdr:rowOff>
    </xdr:to>
    <xdr:sp macro="" textlink="">
      <xdr:nvSpPr>
        <xdr:cNvPr id="428" name="円/楕円 427"/>
        <xdr:cNvSpPr/>
      </xdr:nvSpPr>
      <xdr:spPr>
        <a:xfrm>
          <a:off x="10426700" y="13459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985</xdr:rowOff>
    </xdr:from>
    <xdr:ext cx="469744" cy="259045"/>
    <xdr:sp macro="" textlink="">
      <xdr:nvSpPr>
        <xdr:cNvPr id="429" name="商工費該当値テキスト"/>
        <xdr:cNvSpPr txBox="1"/>
      </xdr:nvSpPr>
      <xdr:spPr>
        <a:xfrm>
          <a:off x="10528300" y="13374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4,087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135567</xdr:rowOff>
    </xdr:from>
    <xdr:to>
      <xdr:col>14</xdr:col>
      <xdr:colOff>79375</xdr:colOff>
      <xdr:row>79</xdr:row>
      <xdr:rowOff>65717</xdr:rowOff>
    </xdr:to>
    <xdr:sp macro="" textlink="">
      <xdr:nvSpPr>
        <xdr:cNvPr id="430" name="円/楕円 429"/>
        <xdr:cNvSpPr/>
      </xdr:nvSpPr>
      <xdr:spPr>
        <a:xfrm>
          <a:off x="9588500" y="13508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56844</xdr:rowOff>
    </xdr:from>
    <xdr:ext cx="469744" cy="259045"/>
    <xdr:sp macro="" textlink="">
      <xdr:nvSpPr>
        <xdr:cNvPr id="431" name="テキスト ボックス 430"/>
        <xdr:cNvSpPr txBox="1"/>
      </xdr:nvSpPr>
      <xdr:spPr>
        <a:xfrm>
          <a:off x="9404427" y="1360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2,571</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122699</xdr:rowOff>
    </xdr:from>
    <xdr:to>
      <xdr:col>12</xdr:col>
      <xdr:colOff>561975</xdr:colOff>
      <xdr:row>79</xdr:row>
      <xdr:rowOff>52849</xdr:rowOff>
    </xdr:to>
    <xdr:sp macro="" textlink="">
      <xdr:nvSpPr>
        <xdr:cNvPr id="432" name="円/楕円 431"/>
        <xdr:cNvSpPr/>
      </xdr:nvSpPr>
      <xdr:spPr>
        <a:xfrm>
          <a:off x="8699500" y="13495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43976</xdr:rowOff>
    </xdr:from>
    <xdr:ext cx="469744" cy="259045"/>
    <xdr:sp macro="" textlink="">
      <xdr:nvSpPr>
        <xdr:cNvPr id="433" name="テキスト ボックス 432"/>
        <xdr:cNvSpPr txBox="1"/>
      </xdr:nvSpPr>
      <xdr:spPr>
        <a:xfrm>
          <a:off x="8515427" y="13588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134587</xdr:rowOff>
    </xdr:from>
    <xdr:to>
      <xdr:col>11</xdr:col>
      <xdr:colOff>358775</xdr:colOff>
      <xdr:row>79</xdr:row>
      <xdr:rowOff>64737</xdr:rowOff>
    </xdr:to>
    <xdr:sp macro="" textlink="">
      <xdr:nvSpPr>
        <xdr:cNvPr id="434" name="円/楕円 433"/>
        <xdr:cNvSpPr/>
      </xdr:nvSpPr>
      <xdr:spPr>
        <a:xfrm>
          <a:off x="7810500" y="1350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55864</xdr:rowOff>
    </xdr:from>
    <xdr:ext cx="469744" cy="259045"/>
    <xdr:sp macro="" textlink="">
      <xdr:nvSpPr>
        <xdr:cNvPr id="435" name="テキスト ボックス 434"/>
        <xdr:cNvSpPr txBox="1"/>
      </xdr:nvSpPr>
      <xdr:spPr>
        <a:xfrm>
          <a:off x="7626427" y="1360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2,601</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98664</xdr:rowOff>
    </xdr:from>
    <xdr:to>
      <xdr:col>10</xdr:col>
      <xdr:colOff>155575</xdr:colOff>
      <xdr:row>79</xdr:row>
      <xdr:rowOff>28814</xdr:rowOff>
    </xdr:to>
    <xdr:sp macro="" textlink="">
      <xdr:nvSpPr>
        <xdr:cNvPr id="436" name="円/楕円 435"/>
        <xdr:cNvSpPr/>
      </xdr:nvSpPr>
      <xdr:spPr>
        <a:xfrm>
          <a:off x="6921500" y="1347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19941</xdr:rowOff>
    </xdr:from>
    <xdr:ext cx="469744" cy="259045"/>
    <xdr:sp macro="" textlink="">
      <xdr:nvSpPr>
        <xdr:cNvPr id="437" name="テキスト ボックス 436"/>
        <xdr:cNvSpPr txBox="1"/>
      </xdr:nvSpPr>
      <xdr:spPr>
        <a:xfrm>
          <a:off x="6737427" y="1356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3,701</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40,718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8" name="直線コネクタ 44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49" name="テキスト ボックス 44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0" name="直線コネクタ 44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51" name="テキスト ボックス 450"/>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2" name="直線コネクタ 45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3" name="テキスト ボックス 45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4" name="直線コネクタ 45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5" name="テキスト ボックス 45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6" name="直線コネクタ 45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57" name="テキスト ボックス 45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96320</xdr:rowOff>
    </xdr:from>
    <xdr:to>
      <xdr:col>15</xdr:col>
      <xdr:colOff>180340</xdr:colOff>
      <xdr:row>98</xdr:row>
      <xdr:rowOff>55918</xdr:rowOff>
    </xdr:to>
    <xdr:cxnSp macro="">
      <xdr:nvCxnSpPr>
        <xdr:cNvPr id="461" name="直線コネクタ 460"/>
        <xdr:cNvCxnSpPr/>
      </xdr:nvCxnSpPr>
      <xdr:spPr>
        <a:xfrm flipV="1">
          <a:off x="10475595" y="15698270"/>
          <a:ext cx="1270" cy="1159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59745</xdr:rowOff>
    </xdr:from>
    <xdr:ext cx="534377" cy="259045"/>
    <xdr:sp macro="" textlink="">
      <xdr:nvSpPr>
        <xdr:cNvPr id="462" name="土木費最小値テキスト"/>
        <xdr:cNvSpPr txBox="1"/>
      </xdr:nvSpPr>
      <xdr:spPr>
        <a:xfrm>
          <a:off x="10528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20,995</a:t>
          </a:r>
          <a:endParaRPr kumimoji="1" lang="ja-JP" altLang="en-US" sz="1000" b="1">
            <a:latin typeface="ＭＳ Ｐゴシック"/>
          </a:endParaRPr>
        </a:p>
      </xdr:txBody>
    </xdr:sp>
    <xdr:clientData/>
  </xdr:oneCellAnchor>
  <xdr:twoCellAnchor>
    <xdr:from>
      <xdr:col>15</xdr:col>
      <xdr:colOff>92075</xdr:colOff>
      <xdr:row>98</xdr:row>
      <xdr:rowOff>55918</xdr:rowOff>
    </xdr:from>
    <xdr:to>
      <xdr:col>15</xdr:col>
      <xdr:colOff>269875</xdr:colOff>
      <xdr:row>98</xdr:row>
      <xdr:rowOff>55918</xdr:rowOff>
    </xdr:to>
    <xdr:cxnSp macro="">
      <xdr:nvCxnSpPr>
        <xdr:cNvPr id="463" name="直線コネクタ 462"/>
        <xdr:cNvCxnSpPr/>
      </xdr:nvCxnSpPr>
      <xdr:spPr>
        <a:xfrm>
          <a:off x="10388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42997</xdr:rowOff>
    </xdr:from>
    <xdr:ext cx="599010" cy="259045"/>
    <xdr:sp macro="" textlink="">
      <xdr:nvSpPr>
        <xdr:cNvPr id="464" name="土木費最大値テキスト"/>
        <xdr:cNvSpPr txBox="1"/>
      </xdr:nvSpPr>
      <xdr:spPr>
        <a:xfrm>
          <a:off x="10528300" y="15473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173,193</a:t>
          </a:r>
          <a:endParaRPr kumimoji="1" lang="ja-JP" altLang="en-US" sz="1000" b="1">
            <a:latin typeface="ＭＳ Ｐゴシック"/>
          </a:endParaRPr>
        </a:p>
      </xdr:txBody>
    </xdr:sp>
    <xdr:clientData/>
  </xdr:oneCellAnchor>
  <xdr:twoCellAnchor>
    <xdr:from>
      <xdr:col>15</xdr:col>
      <xdr:colOff>92075</xdr:colOff>
      <xdr:row>91</xdr:row>
      <xdr:rowOff>96320</xdr:rowOff>
    </xdr:from>
    <xdr:to>
      <xdr:col>15</xdr:col>
      <xdr:colOff>269875</xdr:colOff>
      <xdr:row>91</xdr:row>
      <xdr:rowOff>96320</xdr:rowOff>
    </xdr:to>
    <xdr:cxnSp macro="">
      <xdr:nvCxnSpPr>
        <xdr:cNvPr id="465" name="直線コネクタ 464"/>
        <xdr:cNvCxnSpPr/>
      </xdr:nvCxnSpPr>
      <xdr:spPr>
        <a:xfrm>
          <a:off x="10388600" y="1569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111864</xdr:rowOff>
    </xdr:from>
    <xdr:to>
      <xdr:col>15</xdr:col>
      <xdr:colOff>180975</xdr:colOff>
      <xdr:row>97</xdr:row>
      <xdr:rowOff>141179</xdr:rowOff>
    </xdr:to>
    <xdr:cxnSp macro="">
      <xdr:nvCxnSpPr>
        <xdr:cNvPr id="466" name="直線コネクタ 465"/>
        <xdr:cNvCxnSpPr/>
      </xdr:nvCxnSpPr>
      <xdr:spPr>
        <a:xfrm>
          <a:off x="9639300" y="16742514"/>
          <a:ext cx="838200" cy="29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71452</xdr:rowOff>
    </xdr:from>
    <xdr:ext cx="534377" cy="259045"/>
    <xdr:sp macro="" textlink="">
      <xdr:nvSpPr>
        <xdr:cNvPr id="467" name="土木費平均値テキスト"/>
        <xdr:cNvSpPr txBox="1"/>
      </xdr:nvSpPr>
      <xdr:spPr>
        <a:xfrm>
          <a:off x="10528300" y="165306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37,792</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48575</xdr:rowOff>
    </xdr:from>
    <xdr:to>
      <xdr:col>15</xdr:col>
      <xdr:colOff>231775</xdr:colOff>
      <xdr:row>97</xdr:row>
      <xdr:rowOff>150175</xdr:rowOff>
    </xdr:to>
    <xdr:sp macro="" textlink="">
      <xdr:nvSpPr>
        <xdr:cNvPr id="468" name="フローチャート : 判断 467"/>
        <xdr:cNvSpPr/>
      </xdr:nvSpPr>
      <xdr:spPr>
        <a:xfrm>
          <a:off x="10426700" y="1667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51933</xdr:rowOff>
    </xdr:from>
    <xdr:to>
      <xdr:col>14</xdr:col>
      <xdr:colOff>28575</xdr:colOff>
      <xdr:row>97</xdr:row>
      <xdr:rowOff>111864</xdr:rowOff>
    </xdr:to>
    <xdr:cxnSp macro="">
      <xdr:nvCxnSpPr>
        <xdr:cNvPr id="469" name="直線コネクタ 468"/>
        <xdr:cNvCxnSpPr/>
      </xdr:nvCxnSpPr>
      <xdr:spPr>
        <a:xfrm>
          <a:off x="8750300" y="16682583"/>
          <a:ext cx="889000" cy="5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36740</xdr:rowOff>
    </xdr:from>
    <xdr:to>
      <xdr:col>14</xdr:col>
      <xdr:colOff>79375</xdr:colOff>
      <xdr:row>97</xdr:row>
      <xdr:rowOff>138340</xdr:rowOff>
    </xdr:to>
    <xdr:sp macro="" textlink="">
      <xdr:nvSpPr>
        <xdr:cNvPr id="470" name="フローチャート : 判断 469"/>
        <xdr:cNvSpPr/>
      </xdr:nvSpPr>
      <xdr:spPr>
        <a:xfrm>
          <a:off x="9588500" y="166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154867</xdr:rowOff>
    </xdr:from>
    <xdr:ext cx="534377" cy="259045"/>
    <xdr:sp macro="" textlink="">
      <xdr:nvSpPr>
        <xdr:cNvPr id="471" name="テキスト ボックス 470"/>
        <xdr:cNvSpPr txBox="1"/>
      </xdr:nvSpPr>
      <xdr:spPr>
        <a:xfrm>
          <a:off x="9372111" y="164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51933</xdr:rowOff>
    </xdr:from>
    <xdr:to>
      <xdr:col>12</xdr:col>
      <xdr:colOff>511175</xdr:colOff>
      <xdr:row>97</xdr:row>
      <xdr:rowOff>134976</xdr:rowOff>
    </xdr:to>
    <xdr:cxnSp macro="">
      <xdr:nvCxnSpPr>
        <xdr:cNvPr id="472" name="直線コネクタ 471"/>
        <xdr:cNvCxnSpPr/>
      </xdr:nvCxnSpPr>
      <xdr:spPr>
        <a:xfrm flipV="1">
          <a:off x="7861300" y="16682583"/>
          <a:ext cx="88900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17889</xdr:rowOff>
    </xdr:from>
    <xdr:to>
      <xdr:col>12</xdr:col>
      <xdr:colOff>561975</xdr:colOff>
      <xdr:row>97</xdr:row>
      <xdr:rowOff>119489</xdr:rowOff>
    </xdr:to>
    <xdr:sp macro="" textlink="">
      <xdr:nvSpPr>
        <xdr:cNvPr id="473" name="フローチャート : 判断 472"/>
        <xdr:cNvSpPr/>
      </xdr:nvSpPr>
      <xdr:spPr>
        <a:xfrm>
          <a:off x="8699500" y="1664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110616</xdr:rowOff>
    </xdr:from>
    <xdr:ext cx="534377" cy="259045"/>
    <xdr:sp macro="" textlink="">
      <xdr:nvSpPr>
        <xdr:cNvPr id="474" name="テキスト ボックス 473"/>
        <xdr:cNvSpPr txBox="1"/>
      </xdr:nvSpPr>
      <xdr:spPr>
        <a:xfrm>
          <a:off x="8483111" y="1674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112513</xdr:rowOff>
    </xdr:from>
    <xdr:to>
      <xdr:col>11</xdr:col>
      <xdr:colOff>307975</xdr:colOff>
      <xdr:row>97</xdr:row>
      <xdr:rowOff>134976</xdr:rowOff>
    </xdr:to>
    <xdr:cxnSp macro="">
      <xdr:nvCxnSpPr>
        <xdr:cNvPr id="475" name="直線コネクタ 474"/>
        <xdr:cNvCxnSpPr/>
      </xdr:nvCxnSpPr>
      <xdr:spPr>
        <a:xfrm>
          <a:off x="6972300" y="16743163"/>
          <a:ext cx="889000" cy="2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55387</xdr:rowOff>
    </xdr:from>
    <xdr:to>
      <xdr:col>11</xdr:col>
      <xdr:colOff>358775</xdr:colOff>
      <xdr:row>97</xdr:row>
      <xdr:rowOff>156987</xdr:rowOff>
    </xdr:to>
    <xdr:sp macro="" textlink="">
      <xdr:nvSpPr>
        <xdr:cNvPr id="476" name="フローチャート : 判断 475"/>
        <xdr:cNvSpPr/>
      </xdr:nvSpPr>
      <xdr:spPr>
        <a:xfrm>
          <a:off x="7810500" y="1668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2064</xdr:rowOff>
    </xdr:from>
    <xdr:ext cx="534377" cy="259045"/>
    <xdr:sp macro="" textlink="">
      <xdr:nvSpPr>
        <xdr:cNvPr id="477" name="テキスト ボックス 476"/>
        <xdr:cNvSpPr txBox="1"/>
      </xdr:nvSpPr>
      <xdr:spPr>
        <a:xfrm>
          <a:off x="7594111" y="1646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36,898</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56248</xdr:rowOff>
    </xdr:from>
    <xdr:to>
      <xdr:col>10</xdr:col>
      <xdr:colOff>155575</xdr:colOff>
      <xdr:row>97</xdr:row>
      <xdr:rowOff>157848</xdr:rowOff>
    </xdr:to>
    <xdr:sp macro="" textlink="">
      <xdr:nvSpPr>
        <xdr:cNvPr id="478" name="フローチャート : 判断 477"/>
        <xdr:cNvSpPr/>
      </xdr:nvSpPr>
      <xdr:spPr>
        <a:xfrm>
          <a:off x="6921500" y="1668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2925</xdr:rowOff>
    </xdr:from>
    <xdr:ext cx="534377" cy="259045"/>
    <xdr:sp macro="" textlink="">
      <xdr:nvSpPr>
        <xdr:cNvPr id="479" name="テキスト ボックス 478"/>
        <xdr:cNvSpPr txBox="1"/>
      </xdr:nvSpPr>
      <xdr:spPr>
        <a:xfrm>
          <a:off x="6705111" y="1646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36,785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97</xdr:row>
      <xdr:rowOff>90379</xdr:rowOff>
    </xdr:from>
    <xdr:to>
      <xdr:col>15</xdr:col>
      <xdr:colOff>231775</xdr:colOff>
      <xdr:row>98</xdr:row>
      <xdr:rowOff>20529</xdr:rowOff>
    </xdr:to>
    <xdr:sp macro="" textlink="">
      <xdr:nvSpPr>
        <xdr:cNvPr id="485" name="円/楕円 484"/>
        <xdr:cNvSpPr/>
      </xdr:nvSpPr>
      <xdr:spPr>
        <a:xfrm>
          <a:off x="10426700" y="1672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27003</xdr:rowOff>
    </xdr:from>
    <xdr:ext cx="534377" cy="259045"/>
    <xdr:sp macro="" textlink="">
      <xdr:nvSpPr>
        <xdr:cNvPr id="486" name="土木費該当値テキスト"/>
        <xdr:cNvSpPr txBox="1"/>
      </xdr:nvSpPr>
      <xdr:spPr>
        <a:xfrm>
          <a:off x="10528300" y="1665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61064</xdr:rowOff>
    </xdr:from>
    <xdr:to>
      <xdr:col>14</xdr:col>
      <xdr:colOff>79375</xdr:colOff>
      <xdr:row>97</xdr:row>
      <xdr:rowOff>162664</xdr:rowOff>
    </xdr:to>
    <xdr:sp macro="" textlink="">
      <xdr:nvSpPr>
        <xdr:cNvPr id="487" name="円/楕円 486"/>
        <xdr:cNvSpPr/>
      </xdr:nvSpPr>
      <xdr:spPr>
        <a:xfrm>
          <a:off x="9588500" y="1669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153791</xdr:rowOff>
    </xdr:from>
    <xdr:ext cx="534377" cy="259045"/>
    <xdr:sp macro="" textlink="">
      <xdr:nvSpPr>
        <xdr:cNvPr id="488" name="テキスト ボックス 487"/>
        <xdr:cNvSpPr txBox="1"/>
      </xdr:nvSpPr>
      <xdr:spPr>
        <a:xfrm>
          <a:off x="9372111" y="1678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36,153</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1133</xdr:rowOff>
    </xdr:from>
    <xdr:to>
      <xdr:col>12</xdr:col>
      <xdr:colOff>561975</xdr:colOff>
      <xdr:row>97</xdr:row>
      <xdr:rowOff>102733</xdr:rowOff>
    </xdr:to>
    <xdr:sp macro="" textlink="">
      <xdr:nvSpPr>
        <xdr:cNvPr id="489" name="円/楕円 488"/>
        <xdr:cNvSpPr/>
      </xdr:nvSpPr>
      <xdr:spPr>
        <a:xfrm>
          <a:off x="8699500" y="16631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119260</xdr:rowOff>
    </xdr:from>
    <xdr:ext cx="534377" cy="259045"/>
    <xdr:sp macro="" textlink="">
      <xdr:nvSpPr>
        <xdr:cNvPr id="490" name="テキスト ボックス 489"/>
        <xdr:cNvSpPr txBox="1"/>
      </xdr:nvSpPr>
      <xdr:spPr>
        <a:xfrm>
          <a:off x="8483111" y="1640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44,018</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84176</xdr:rowOff>
    </xdr:from>
    <xdr:to>
      <xdr:col>11</xdr:col>
      <xdr:colOff>358775</xdr:colOff>
      <xdr:row>98</xdr:row>
      <xdr:rowOff>14326</xdr:rowOff>
    </xdr:to>
    <xdr:sp macro="" textlink="">
      <xdr:nvSpPr>
        <xdr:cNvPr id="491" name="円/楕円 490"/>
        <xdr:cNvSpPr/>
      </xdr:nvSpPr>
      <xdr:spPr>
        <a:xfrm>
          <a:off x="7810500" y="167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5453</xdr:rowOff>
    </xdr:from>
    <xdr:ext cx="534377" cy="259045"/>
    <xdr:sp macro="" textlink="">
      <xdr:nvSpPr>
        <xdr:cNvPr id="492" name="テキスト ボックス 491"/>
        <xdr:cNvSpPr txBox="1"/>
      </xdr:nvSpPr>
      <xdr:spPr>
        <a:xfrm>
          <a:off x="7594111" y="1680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33,120</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61713</xdr:rowOff>
    </xdr:from>
    <xdr:to>
      <xdr:col>10</xdr:col>
      <xdr:colOff>155575</xdr:colOff>
      <xdr:row>97</xdr:row>
      <xdr:rowOff>163313</xdr:rowOff>
    </xdr:to>
    <xdr:sp macro="" textlink="">
      <xdr:nvSpPr>
        <xdr:cNvPr id="493" name="円/楕円 492"/>
        <xdr:cNvSpPr/>
      </xdr:nvSpPr>
      <xdr:spPr>
        <a:xfrm>
          <a:off x="6921500" y="1669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154440</xdr:rowOff>
    </xdr:from>
    <xdr:ext cx="534377" cy="259045"/>
    <xdr:sp macro="" textlink="">
      <xdr:nvSpPr>
        <xdr:cNvPr id="494" name="テキスト ボックス 493"/>
        <xdr:cNvSpPr txBox="1"/>
      </xdr:nvSpPr>
      <xdr:spPr>
        <a:xfrm>
          <a:off x="6705111" y="1678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36,068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23,680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38</xdr:row>
      <xdr:rowOff>73677</xdr:rowOff>
    </xdr:from>
    <xdr:ext cx="531299" cy="259045"/>
    <xdr:sp macro="" textlink="">
      <xdr:nvSpPr>
        <xdr:cNvPr id="507" name="テキスト ボックス 506"/>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36106</xdr:rowOff>
    </xdr:from>
    <xdr:to>
      <xdr:col>23</xdr:col>
      <xdr:colOff>516889</xdr:colOff>
      <xdr:row>38</xdr:row>
      <xdr:rowOff>160807</xdr:rowOff>
    </xdr:to>
    <xdr:cxnSp macro="">
      <xdr:nvCxnSpPr>
        <xdr:cNvPr id="519" name="直線コネクタ 518"/>
        <xdr:cNvCxnSpPr/>
      </xdr:nvCxnSpPr>
      <xdr:spPr>
        <a:xfrm flipV="1">
          <a:off x="16317595" y="5351056"/>
          <a:ext cx="1269" cy="1324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164634</xdr:rowOff>
    </xdr:from>
    <xdr:ext cx="534377" cy="259045"/>
    <xdr:sp macro="" textlink="">
      <xdr:nvSpPr>
        <xdr:cNvPr id="520" name="消防費最小値テキスト"/>
        <xdr:cNvSpPr txBox="1"/>
      </xdr:nvSpPr>
      <xdr:spPr>
        <a:xfrm>
          <a:off x="16370300" y="6679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11,446</a:t>
          </a:r>
          <a:endParaRPr kumimoji="1" lang="ja-JP" altLang="en-US" sz="1000" b="1">
            <a:latin typeface="ＭＳ Ｐゴシック"/>
          </a:endParaRPr>
        </a:p>
      </xdr:txBody>
    </xdr:sp>
    <xdr:clientData/>
  </xdr:oneCellAnchor>
  <xdr:twoCellAnchor>
    <xdr:from>
      <xdr:col>23</xdr:col>
      <xdr:colOff>428625</xdr:colOff>
      <xdr:row>38</xdr:row>
      <xdr:rowOff>160807</xdr:rowOff>
    </xdr:from>
    <xdr:to>
      <xdr:col>23</xdr:col>
      <xdr:colOff>606425</xdr:colOff>
      <xdr:row>38</xdr:row>
      <xdr:rowOff>160807</xdr:rowOff>
    </xdr:to>
    <xdr:cxnSp macro="">
      <xdr:nvCxnSpPr>
        <xdr:cNvPr id="521" name="直線コネクタ 520"/>
        <xdr:cNvCxnSpPr/>
      </xdr:nvCxnSpPr>
      <xdr:spPr>
        <a:xfrm>
          <a:off x="16230600" y="6675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154233</xdr:rowOff>
    </xdr:from>
    <xdr:ext cx="534377" cy="259045"/>
    <xdr:sp macro="" textlink="">
      <xdr:nvSpPr>
        <xdr:cNvPr id="522" name="消防費最大値テキスト"/>
        <xdr:cNvSpPr txBox="1"/>
      </xdr:nvSpPr>
      <xdr:spPr>
        <a:xfrm>
          <a:off x="16370300" y="512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46,219</a:t>
          </a:r>
          <a:endParaRPr kumimoji="1" lang="ja-JP" altLang="en-US" sz="1000" b="1">
            <a:latin typeface="ＭＳ Ｐゴシック"/>
          </a:endParaRPr>
        </a:p>
      </xdr:txBody>
    </xdr:sp>
    <xdr:clientData/>
  </xdr:oneCellAnchor>
  <xdr:twoCellAnchor>
    <xdr:from>
      <xdr:col>23</xdr:col>
      <xdr:colOff>428625</xdr:colOff>
      <xdr:row>31</xdr:row>
      <xdr:rowOff>36106</xdr:rowOff>
    </xdr:from>
    <xdr:to>
      <xdr:col>23</xdr:col>
      <xdr:colOff>606425</xdr:colOff>
      <xdr:row>31</xdr:row>
      <xdr:rowOff>36106</xdr:rowOff>
    </xdr:to>
    <xdr:cxnSp macro="">
      <xdr:nvCxnSpPr>
        <xdr:cNvPr id="523" name="直線コネクタ 522"/>
        <xdr:cNvCxnSpPr/>
      </xdr:nvCxnSpPr>
      <xdr:spPr>
        <a:xfrm>
          <a:off x="16230600" y="535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42431</xdr:rowOff>
    </xdr:from>
    <xdr:to>
      <xdr:col>23</xdr:col>
      <xdr:colOff>517525</xdr:colOff>
      <xdr:row>38</xdr:row>
      <xdr:rowOff>109144</xdr:rowOff>
    </xdr:to>
    <xdr:cxnSp macro="">
      <xdr:nvCxnSpPr>
        <xdr:cNvPr id="524" name="直線コネクタ 523"/>
        <xdr:cNvCxnSpPr/>
      </xdr:nvCxnSpPr>
      <xdr:spPr>
        <a:xfrm>
          <a:off x="15481300" y="6557531"/>
          <a:ext cx="838200" cy="66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1135</xdr:rowOff>
    </xdr:from>
    <xdr:ext cx="534377" cy="259045"/>
    <xdr:sp macro="" textlink="">
      <xdr:nvSpPr>
        <xdr:cNvPr id="525" name="消防費平均値テキスト"/>
        <xdr:cNvSpPr txBox="1"/>
      </xdr:nvSpPr>
      <xdr:spPr>
        <a:xfrm>
          <a:off x="16370300" y="6173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19,404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149708</xdr:rowOff>
    </xdr:from>
    <xdr:to>
      <xdr:col>23</xdr:col>
      <xdr:colOff>568325</xdr:colOff>
      <xdr:row>37</xdr:row>
      <xdr:rowOff>79858</xdr:rowOff>
    </xdr:to>
    <xdr:sp macro="" textlink="">
      <xdr:nvSpPr>
        <xdr:cNvPr id="526" name="フローチャート : 判断 525"/>
        <xdr:cNvSpPr/>
      </xdr:nvSpPr>
      <xdr:spPr>
        <a:xfrm>
          <a:off x="16268700" y="632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42431</xdr:rowOff>
    </xdr:from>
    <xdr:to>
      <xdr:col>22</xdr:col>
      <xdr:colOff>365125</xdr:colOff>
      <xdr:row>38</xdr:row>
      <xdr:rowOff>63957</xdr:rowOff>
    </xdr:to>
    <xdr:cxnSp macro="">
      <xdr:nvCxnSpPr>
        <xdr:cNvPr id="527" name="直線コネクタ 526"/>
        <xdr:cNvCxnSpPr/>
      </xdr:nvCxnSpPr>
      <xdr:spPr>
        <a:xfrm flipV="1">
          <a:off x="14592300" y="6557531"/>
          <a:ext cx="889000" cy="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50495</xdr:rowOff>
    </xdr:from>
    <xdr:to>
      <xdr:col>22</xdr:col>
      <xdr:colOff>415925</xdr:colOff>
      <xdr:row>37</xdr:row>
      <xdr:rowOff>152095</xdr:rowOff>
    </xdr:to>
    <xdr:sp macro="" textlink="">
      <xdr:nvSpPr>
        <xdr:cNvPr id="528" name="フローチャート : 判断 527"/>
        <xdr:cNvSpPr/>
      </xdr:nvSpPr>
      <xdr:spPr>
        <a:xfrm>
          <a:off x="15430500" y="639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168622</xdr:rowOff>
    </xdr:from>
    <xdr:ext cx="534377" cy="259045"/>
    <xdr:sp macro="" textlink="">
      <xdr:nvSpPr>
        <xdr:cNvPr id="529" name="テキスト ボックス 528"/>
        <xdr:cNvSpPr txBox="1"/>
      </xdr:nvSpPr>
      <xdr:spPr>
        <a:xfrm>
          <a:off x="15214111" y="616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63957</xdr:rowOff>
    </xdr:from>
    <xdr:to>
      <xdr:col>21</xdr:col>
      <xdr:colOff>161925</xdr:colOff>
      <xdr:row>38</xdr:row>
      <xdr:rowOff>71615</xdr:rowOff>
    </xdr:to>
    <xdr:cxnSp macro="">
      <xdr:nvCxnSpPr>
        <xdr:cNvPr id="530" name="直線コネクタ 529"/>
        <xdr:cNvCxnSpPr/>
      </xdr:nvCxnSpPr>
      <xdr:spPr>
        <a:xfrm flipV="1">
          <a:off x="13703300" y="6579057"/>
          <a:ext cx="889000" cy="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98730</xdr:rowOff>
    </xdr:from>
    <xdr:to>
      <xdr:col>21</xdr:col>
      <xdr:colOff>212725</xdr:colOff>
      <xdr:row>38</xdr:row>
      <xdr:rowOff>28880</xdr:rowOff>
    </xdr:to>
    <xdr:sp macro="" textlink="">
      <xdr:nvSpPr>
        <xdr:cNvPr id="531" name="フローチャート : 判断 530"/>
        <xdr:cNvSpPr/>
      </xdr:nvSpPr>
      <xdr:spPr>
        <a:xfrm>
          <a:off x="14541500" y="644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45407</xdr:rowOff>
    </xdr:from>
    <xdr:ext cx="534377" cy="259045"/>
    <xdr:sp macro="" textlink="">
      <xdr:nvSpPr>
        <xdr:cNvPr id="532" name="テキスト ボックス 531"/>
        <xdr:cNvSpPr txBox="1"/>
      </xdr:nvSpPr>
      <xdr:spPr>
        <a:xfrm>
          <a:off x="14325111" y="621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71615</xdr:rowOff>
    </xdr:from>
    <xdr:to>
      <xdr:col>19</xdr:col>
      <xdr:colOff>644525</xdr:colOff>
      <xdr:row>38</xdr:row>
      <xdr:rowOff>86513</xdr:rowOff>
    </xdr:to>
    <xdr:cxnSp macro="">
      <xdr:nvCxnSpPr>
        <xdr:cNvPr id="533" name="直線コネクタ 532"/>
        <xdr:cNvCxnSpPr/>
      </xdr:nvCxnSpPr>
      <xdr:spPr>
        <a:xfrm flipV="1">
          <a:off x="12814300" y="6586715"/>
          <a:ext cx="889000" cy="1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82614</xdr:rowOff>
    </xdr:from>
    <xdr:to>
      <xdr:col>20</xdr:col>
      <xdr:colOff>9525</xdr:colOff>
      <xdr:row>38</xdr:row>
      <xdr:rowOff>12764</xdr:rowOff>
    </xdr:to>
    <xdr:sp macro="" textlink="">
      <xdr:nvSpPr>
        <xdr:cNvPr id="534" name="フローチャート : 判断 533"/>
        <xdr:cNvSpPr/>
      </xdr:nvSpPr>
      <xdr:spPr>
        <a:xfrm>
          <a:off x="13652500" y="6426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29291</xdr:rowOff>
    </xdr:from>
    <xdr:ext cx="534377" cy="259045"/>
    <xdr:sp macro="" textlink="">
      <xdr:nvSpPr>
        <xdr:cNvPr id="535" name="テキスト ボックス 534"/>
        <xdr:cNvSpPr txBox="1"/>
      </xdr:nvSpPr>
      <xdr:spPr>
        <a:xfrm>
          <a:off x="13436111" y="620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16,665</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136411</xdr:rowOff>
    </xdr:from>
    <xdr:to>
      <xdr:col>18</xdr:col>
      <xdr:colOff>492125</xdr:colOff>
      <xdr:row>38</xdr:row>
      <xdr:rowOff>66560</xdr:rowOff>
    </xdr:to>
    <xdr:sp macro="" textlink="">
      <xdr:nvSpPr>
        <xdr:cNvPr id="536" name="フローチャート : 判断 535"/>
        <xdr:cNvSpPr/>
      </xdr:nvSpPr>
      <xdr:spPr>
        <a:xfrm>
          <a:off x="12763500" y="64800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83088</xdr:rowOff>
    </xdr:from>
    <xdr:ext cx="534377" cy="259045"/>
    <xdr:sp macro="" textlink="">
      <xdr:nvSpPr>
        <xdr:cNvPr id="537" name="テキスト ボックス 536"/>
        <xdr:cNvSpPr txBox="1"/>
      </xdr:nvSpPr>
      <xdr:spPr>
        <a:xfrm>
          <a:off x="12547111" y="625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15,253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58344</xdr:rowOff>
    </xdr:from>
    <xdr:to>
      <xdr:col>23</xdr:col>
      <xdr:colOff>568325</xdr:colOff>
      <xdr:row>38</xdr:row>
      <xdr:rowOff>159944</xdr:rowOff>
    </xdr:to>
    <xdr:sp macro="" textlink="">
      <xdr:nvSpPr>
        <xdr:cNvPr id="543" name="円/楕円 542"/>
        <xdr:cNvSpPr/>
      </xdr:nvSpPr>
      <xdr:spPr>
        <a:xfrm>
          <a:off x="16268700" y="657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144721</xdr:rowOff>
    </xdr:from>
    <xdr:ext cx="534377" cy="259045"/>
    <xdr:sp macro="" textlink="">
      <xdr:nvSpPr>
        <xdr:cNvPr id="544" name="消防費該当値テキスト"/>
        <xdr:cNvSpPr txBox="1"/>
      </xdr:nvSpPr>
      <xdr:spPr>
        <a:xfrm>
          <a:off x="16370300" y="64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12,802</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163081</xdr:rowOff>
    </xdr:from>
    <xdr:to>
      <xdr:col>22</xdr:col>
      <xdr:colOff>415925</xdr:colOff>
      <xdr:row>38</xdr:row>
      <xdr:rowOff>93231</xdr:rowOff>
    </xdr:to>
    <xdr:sp macro="" textlink="">
      <xdr:nvSpPr>
        <xdr:cNvPr id="545" name="円/楕円 544"/>
        <xdr:cNvSpPr/>
      </xdr:nvSpPr>
      <xdr:spPr>
        <a:xfrm>
          <a:off x="15430500" y="65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84358</xdr:rowOff>
    </xdr:from>
    <xdr:ext cx="534377" cy="259045"/>
    <xdr:sp macro="" textlink="">
      <xdr:nvSpPr>
        <xdr:cNvPr id="546" name="テキスト ボックス 545"/>
        <xdr:cNvSpPr txBox="1"/>
      </xdr:nvSpPr>
      <xdr:spPr>
        <a:xfrm>
          <a:off x="15214111" y="659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14,553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13157</xdr:rowOff>
    </xdr:from>
    <xdr:to>
      <xdr:col>21</xdr:col>
      <xdr:colOff>212725</xdr:colOff>
      <xdr:row>38</xdr:row>
      <xdr:rowOff>114757</xdr:rowOff>
    </xdr:to>
    <xdr:sp macro="" textlink="">
      <xdr:nvSpPr>
        <xdr:cNvPr id="547" name="円/楕円 546"/>
        <xdr:cNvSpPr/>
      </xdr:nvSpPr>
      <xdr:spPr>
        <a:xfrm>
          <a:off x="14541500" y="652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105884</xdr:rowOff>
    </xdr:from>
    <xdr:ext cx="534377" cy="259045"/>
    <xdr:sp macro="" textlink="">
      <xdr:nvSpPr>
        <xdr:cNvPr id="548" name="テキスト ボックス 547"/>
        <xdr:cNvSpPr txBox="1"/>
      </xdr:nvSpPr>
      <xdr:spPr>
        <a:xfrm>
          <a:off x="14325111" y="662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13,988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20815</xdr:rowOff>
    </xdr:from>
    <xdr:to>
      <xdr:col>20</xdr:col>
      <xdr:colOff>9525</xdr:colOff>
      <xdr:row>38</xdr:row>
      <xdr:rowOff>122415</xdr:rowOff>
    </xdr:to>
    <xdr:sp macro="" textlink="">
      <xdr:nvSpPr>
        <xdr:cNvPr id="549" name="円/楕円 548"/>
        <xdr:cNvSpPr/>
      </xdr:nvSpPr>
      <xdr:spPr>
        <a:xfrm>
          <a:off x="13652500" y="65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113542</xdr:rowOff>
    </xdr:from>
    <xdr:ext cx="534377" cy="259045"/>
    <xdr:sp macro="" textlink="">
      <xdr:nvSpPr>
        <xdr:cNvPr id="550" name="テキスト ボックス 549"/>
        <xdr:cNvSpPr txBox="1"/>
      </xdr:nvSpPr>
      <xdr:spPr>
        <a:xfrm>
          <a:off x="13436111" y="662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13,787</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35713</xdr:rowOff>
    </xdr:from>
    <xdr:to>
      <xdr:col>18</xdr:col>
      <xdr:colOff>492125</xdr:colOff>
      <xdr:row>38</xdr:row>
      <xdr:rowOff>137313</xdr:rowOff>
    </xdr:to>
    <xdr:sp macro="" textlink="">
      <xdr:nvSpPr>
        <xdr:cNvPr id="551" name="円/楕円 550"/>
        <xdr:cNvSpPr/>
      </xdr:nvSpPr>
      <xdr:spPr>
        <a:xfrm>
          <a:off x="12763500" y="65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128440</xdr:rowOff>
    </xdr:from>
    <xdr:ext cx="534377" cy="259045"/>
    <xdr:sp macro="" textlink="">
      <xdr:nvSpPr>
        <xdr:cNvPr id="552" name="テキスト ボックス 551"/>
        <xdr:cNvSpPr txBox="1"/>
      </xdr:nvSpPr>
      <xdr:spPr>
        <a:xfrm>
          <a:off x="12547111" y="664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13,396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38,067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3" name="テキスト ボックス 562"/>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44450</xdr:rowOff>
    </xdr:from>
    <xdr:to>
      <xdr:col>24</xdr:col>
      <xdr:colOff>644525</xdr:colOff>
      <xdr:row>59</xdr:row>
      <xdr:rowOff>44450</xdr:rowOff>
    </xdr:to>
    <xdr:cxnSp macro="">
      <xdr:nvCxnSpPr>
        <xdr:cNvPr id="564" name="直線コネクタ 56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73677</xdr:rowOff>
    </xdr:from>
    <xdr:ext cx="531299" cy="259045"/>
    <xdr:sp macro="" textlink="">
      <xdr:nvSpPr>
        <xdr:cNvPr id="565" name="テキスト ボックス 564"/>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66" name="直線コネクタ 56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67" name="テキスト ボックス 566"/>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8" name="直線コネクタ 56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168927</xdr:rowOff>
    </xdr:from>
    <xdr:ext cx="531299" cy="259045"/>
    <xdr:sp macro="" textlink="">
      <xdr:nvSpPr>
        <xdr:cNvPr id="569" name="テキスト ボックス 568"/>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70" name="直線コネクタ 56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71" name="テキスト ボックス 570"/>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72" name="直線コネクタ 57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73" name="テキスト ボックス 572"/>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132779</xdr:rowOff>
    </xdr:from>
    <xdr:to>
      <xdr:col>23</xdr:col>
      <xdr:colOff>516889</xdr:colOff>
      <xdr:row>59</xdr:row>
      <xdr:rowOff>102108</xdr:rowOff>
    </xdr:to>
    <xdr:cxnSp macro="">
      <xdr:nvCxnSpPr>
        <xdr:cNvPr id="577" name="直線コネクタ 576"/>
        <xdr:cNvCxnSpPr/>
      </xdr:nvCxnSpPr>
      <xdr:spPr>
        <a:xfrm flipV="1">
          <a:off x="16317595" y="8705279"/>
          <a:ext cx="1269" cy="1512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105935</xdr:rowOff>
    </xdr:from>
    <xdr:ext cx="534377" cy="259045"/>
    <xdr:sp macro="" textlink="">
      <xdr:nvSpPr>
        <xdr:cNvPr id="578" name="教育費最小値テキスト"/>
        <xdr:cNvSpPr txBox="1"/>
      </xdr:nvSpPr>
      <xdr:spPr>
        <a:xfrm>
          <a:off x="16370300" y="1022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25,460</a:t>
          </a:r>
          <a:endParaRPr kumimoji="1" lang="ja-JP" altLang="en-US" sz="1000" b="1">
            <a:latin typeface="ＭＳ Ｐゴシック"/>
          </a:endParaRPr>
        </a:p>
      </xdr:txBody>
    </xdr:sp>
    <xdr:clientData/>
  </xdr:oneCellAnchor>
  <xdr:twoCellAnchor>
    <xdr:from>
      <xdr:col>23</xdr:col>
      <xdr:colOff>428625</xdr:colOff>
      <xdr:row>59</xdr:row>
      <xdr:rowOff>102108</xdr:rowOff>
    </xdr:from>
    <xdr:to>
      <xdr:col>23</xdr:col>
      <xdr:colOff>606425</xdr:colOff>
      <xdr:row>59</xdr:row>
      <xdr:rowOff>102108</xdr:rowOff>
    </xdr:to>
    <xdr:cxnSp macro="">
      <xdr:nvCxnSpPr>
        <xdr:cNvPr id="579" name="直線コネクタ 578"/>
        <xdr:cNvCxnSpPr/>
      </xdr:nvCxnSpPr>
      <xdr:spPr>
        <a:xfrm>
          <a:off x="16230600" y="1021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79456</xdr:rowOff>
    </xdr:from>
    <xdr:ext cx="599010" cy="259045"/>
    <xdr:sp macro="" textlink="">
      <xdr:nvSpPr>
        <xdr:cNvPr id="580" name="教育費最大値テキスト"/>
        <xdr:cNvSpPr txBox="1"/>
      </xdr:nvSpPr>
      <xdr:spPr>
        <a:xfrm>
          <a:off x="16370300" y="848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144,545</a:t>
          </a:r>
          <a:endParaRPr kumimoji="1" lang="ja-JP" altLang="en-US" sz="1000" b="1">
            <a:latin typeface="ＭＳ Ｐゴシック"/>
          </a:endParaRPr>
        </a:p>
      </xdr:txBody>
    </xdr:sp>
    <xdr:clientData/>
  </xdr:oneCellAnchor>
  <xdr:twoCellAnchor>
    <xdr:from>
      <xdr:col>23</xdr:col>
      <xdr:colOff>428625</xdr:colOff>
      <xdr:row>50</xdr:row>
      <xdr:rowOff>132779</xdr:rowOff>
    </xdr:from>
    <xdr:to>
      <xdr:col>23</xdr:col>
      <xdr:colOff>606425</xdr:colOff>
      <xdr:row>50</xdr:row>
      <xdr:rowOff>132779</xdr:rowOff>
    </xdr:to>
    <xdr:cxnSp macro="">
      <xdr:nvCxnSpPr>
        <xdr:cNvPr id="581" name="直線コネクタ 580"/>
        <xdr:cNvCxnSpPr/>
      </xdr:nvCxnSpPr>
      <xdr:spPr>
        <a:xfrm>
          <a:off x="16230600" y="870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152362</xdr:rowOff>
    </xdr:from>
    <xdr:to>
      <xdr:col>23</xdr:col>
      <xdr:colOff>517525</xdr:colOff>
      <xdr:row>55</xdr:row>
      <xdr:rowOff>117119</xdr:rowOff>
    </xdr:to>
    <xdr:cxnSp macro="">
      <xdr:nvCxnSpPr>
        <xdr:cNvPr id="582" name="直線コネクタ 581"/>
        <xdr:cNvCxnSpPr/>
      </xdr:nvCxnSpPr>
      <xdr:spPr>
        <a:xfrm>
          <a:off x="15481300" y="9410662"/>
          <a:ext cx="838200" cy="13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56824</xdr:rowOff>
    </xdr:from>
    <xdr:ext cx="534377" cy="259045"/>
    <xdr:sp macro="" textlink="">
      <xdr:nvSpPr>
        <xdr:cNvPr id="583" name="教育費平均値テキスト"/>
        <xdr:cNvSpPr txBox="1"/>
      </xdr:nvSpPr>
      <xdr:spPr>
        <a:xfrm>
          <a:off x="16370300" y="9829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50,327</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78397</xdr:rowOff>
    </xdr:from>
    <xdr:to>
      <xdr:col>23</xdr:col>
      <xdr:colOff>568325</xdr:colOff>
      <xdr:row>58</xdr:row>
      <xdr:rowOff>8547</xdr:rowOff>
    </xdr:to>
    <xdr:sp macro="" textlink="">
      <xdr:nvSpPr>
        <xdr:cNvPr id="584" name="フローチャート : 判断 583"/>
        <xdr:cNvSpPr/>
      </xdr:nvSpPr>
      <xdr:spPr>
        <a:xfrm>
          <a:off x="16268700" y="985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152362</xdr:rowOff>
    </xdr:from>
    <xdr:to>
      <xdr:col>22</xdr:col>
      <xdr:colOff>365125</xdr:colOff>
      <xdr:row>57</xdr:row>
      <xdr:rowOff>138811</xdr:rowOff>
    </xdr:to>
    <xdr:cxnSp macro="">
      <xdr:nvCxnSpPr>
        <xdr:cNvPr id="585" name="直線コネクタ 584"/>
        <xdr:cNvCxnSpPr/>
      </xdr:nvCxnSpPr>
      <xdr:spPr>
        <a:xfrm flipV="1">
          <a:off x="14592300" y="9410662"/>
          <a:ext cx="889000" cy="500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124828</xdr:rowOff>
    </xdr:from>
    <xdr:to>
      <xdr:col>22</xdr:col>
      <xdr:colOff>415925</xdr:colOff>
      <xdr:row>58</xdr:row>
      <xdr:rowOff>54978</xdr:rowOff>
    </xdr:to>
    <xdr:sp macro="" textlink="">
      <xdr:nvSpPr>
        <xdr:cNvPr id="586" name="フローチャート : 判断 585"/>
        <xdr:cNvSpPr/>
      </xdr:nvSpPr>
      <xdr:spPr>
        <a:xfrm>
          <a:off x="15430500" y="9897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46105</xdr:rowOff>
    </xdr:from>
    <xdr:ext cx="534377" cy="259045"/>
    <xdr:sp macro="" textlink="">
      <xdr:nvSpPr>
        <xdr:cNvPr id="587" name="テキスト ボックス 586"/>
        <xdr:cNvSpPr txBox="1"/>
      </xdr:nvSpPr>
      <xdr:spPr>
        <a:xfrm>
          <a:off x="15214111" y="999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138811</xdr:rowOff>
    </xdr:from>
    <xdr:to>
      <xdr:col>21</xdr:col>
      <xdr:colOff>161925</xdr:colOff>
      <xdr:row>57</xdr:row>
      <xdr:rowOff>164008</xdr:rowOff>
    </xdr:to>
    <xdr:cxnSp macro="">
      <xdr:nvCxnSpPr>
        <xdr:cNvPr id="588" name="直線コネクタ 587"/>
        <xdr:cNvCxnSpPr/>
      </xdr:nvCxnSpPr>
      <xdr:spPr>
        <a:xfrm flipV="1">
          <a:off x="13703300" y="9911461"/>
          <a:ext cx="889000" cy="2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159093</xdr:rowOff>
    </xdr:from>
    <xdr:to>
      <xdr:col>21</xdr:col>
      <xdr:colOff>212725</xdr:colOff>
      <xdr:row>58</xdr:row>
      <xdr:rowOff>89243</xdr:rowOff>
    </xdr:to>
    <xdr:sp macro="" textlink="">
      <xdr:nvSpPr>
        <xdr:cNvPr id="589" name="フローチャート : 判断 588"/>
        <xdr:cNvSpPr/>
      </xdr:nvSpPr>
      <xdr:spPr>
        <a:xfrm>
          <a:off x="14541500" y="993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80370</xdr:rowOff>
    </xdr:from>
    <xdr:ext cx="534377" cy="259045"/>
    <xdr:sp macro="" textlink="">
      <xdr:nvSpPr>
        <xdr:cNvPr id="590" name="テキスト ボックス 589"/>
        <xdr:cNvSpPr txBox="1"/>
      </xdr:nvSpPr>
      <xdr:spPr>
        <a:xfrm>
          <a:off x="14325111" y="100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164008</xdr:rowOff>
    </xdr:from>
    <xdr:to>
      <xdr:col>19</xdr:col>
      <xdr:colOff>644525</xdr:colOff>
      <xdr:row>58</xdr:row>
      <xdr:rowOff>21133</xdr:rowOff>
    </xdr:to>
    <xdr:cxnSp macro="">
      <xdr:nvCxnSpPr>
        <xdr:cNvPr id="591" name="直線コネクタ 590"/>
        <xdr:cNvCxnSpPr/>
      </xdr:nvCxnSpPr>
      <xdr:spPr>
        <a:xfrm flipV="1">
          <a:off x="12814300" y="9936658"/>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92787</xdr:rowOff>
    </xdr:from>
    <xdr:to>
      <xdr:col>20</xdr:col>
      <xdr:colOff>9525</xdr:colOff>
      <xdr:row>58</xdr:row>
      <xdr:rowOff>22937</xdr:rowOff>
    </xdr:to>
    <xdr:sp macro="" textlink="">
      <xdr:nvSpPr>
        <xdr:cNvPr id="592" name="フローチャート : 判断 591"/>
        <xdr:cNvSpPr/>
      </xdr:nvSpPr>
      <xdr:spPr>
        <a:xfrm>
          <a:off x="13652500" y="98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56</xdr:row>
      <xdr:rowOff>39464</xdr:rowOff>
    </xdr:from>
    <xdr:ext cx="534377" cy="259045"/>
    <xdr:sp macro="" textlink="">
      <xdr:nvSpPr>
        <xdr:cNvPr id="593" name="テキスト ボックス 592"/>
        <xdr:cNvSpPr txBox="1"/>
      </xdr:nvSpPr>
      <xdr:spPr>
        <a:xfrm>
          <a:off x="13436111" y="964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49,194</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5296</xdr:rowOff>
    </xdr:from>
    <xdr:to>
      <xdr:col>18</xdr:col>
      <xdr:colOff>492125</xdr:colOff>
      <xdr:row>58</xdr:row>
      <xdr:rowOff>106896</xdr:rowOff>
    </xdr:to>
    <xdr:sp macro="" textlink="">
      <xdr:nvSpPr>
        <xdr:cNvPr id="594" name="フローチャート : 判断 593"/>
        <xdr:cNvSpPr/>
      </xdr:nvSpPr>
      <xdr:spPr>
        <a:xfrm>
          <a:off x="12763500" y="994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98023</xdr:rowOff>
    </xdr:from>
    <xdr:ext cx="534377" cy="259045"/>
    <xdr:sp macro="" textlink="">
      <xdr:nvSpPr>
        <xdr:cNvPr id="595" name="テキスト ボックス 594"/>
        <xdr:cNvSpPr txBox="1"/>
      </xdr:nvSpPr>
      <xdr:spPr>
        <a:xfrm>
          <a:off x="12547111" y="1004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42,583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55</xdr:row>
      <xdr:rowOff>66319</xdr:rowOff>
    </xdr:from>
    <xdr:to>
      <xdr:col>23</xdr:col>
      <xdr:colOff>568325</xdr:colOff>
      <xdr:row>55</xdr:row>
      <xdr:rowOff>167919</xdr:rowOff>
    </xdr:to>
    <xdr:sp macro="" textlink="">
      <xdr:nvSpPr>
        <xdr:cNvPr id="601" name="円/楕円 600"/>
        <xdr:cNvSpPr/>
      </xdr:nvSpPr>
      <xdr:spPr>
        <a:xfrm>
          <a:off x="16268700" y="9496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54</xdr:row>
      <xdr:rowOff>89196</xdr:rowOff>
    </xdr:from>
    <xdr:ext cx="534377" cy="259045"/>
    <xdr:sp macro="" textlink="">
      <xdr:nvSpPr>
        <xdr:cNvPr id="602" name="教育費該当値テキスト"/>
        <xdr:cNvSpPr txBox="1"/>
      </xdr:nvSpPr>
      <xdr:spPr>
        <a:xfrm>
          <a:off x="16370300" y="934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78,278</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101562</xdr:rowOff>
    </xdr:from>
    <xdr:to>
      <xdr:col>22</xdr:col>
      <xdr:colOff>415925</xdr:colOff>
      <xdr:row>55</xdr:row>
      <xdr:rowOff>31712</xdr:rowOff>
    </xdr:to>
    <xdr:sp macro="" textlink="">
      <xdr:nvSpPr>
        <xdr:cNvPr id="603" name="円/楕円 602"/>
        <xdr:cNvSpPr/>
      </xdr:nvSpPr>
      <xdr:spPr>
        <a:xfrm>
          <a:off x="15430500" y="93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48239</xdr:rowOff>
    </xdr:from>
    <xdr:ext cx="534377" cy="259045"/>
    <xdr:sp macro="" textlink="">
      <xdr:nvSpPr>
        <xdr:cNvPr id="604" name="テキスト ボックス 603"/>
        <xdr:cNvSpPr txBox="1"/>
      </xdr:nvSpPr>
      <xdr:spPr>
        <a:xfrm>
          <a:off x="15214111" y="913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89,003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88011</xdr:rowOff>
    </xdr:from>
    <xdr:to>
      <xdr:col>21</xdr:col>
      <xdr:colOff>212725</xdr:colOff>
      <xdr:row>58</xdr:row>
      <xdr:rowOff>18161</xdr:rowOff>
    </xdr:to>
    <xdr:sp macro="" textlink="">
      <xdr:nvSpPr>
        <xdr:cNvPr id="605" name="円/楕円 604"/>
        <xdr:cNvSpPr/>
      </xdr:nvSpPr>
      <xdr:spPr>
        <a:xfrm>
          <a:off x="14541500" y="986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34688</xdr:rowOff>
    </xdr:from>
    <xdr:ext cx="534377" cy="259045"/>
    <xdr:sp macro="" textlink="">
      <xdr:nvSpPr>
        <xdr:cNvPr id="606" name="テキスト ボックス 605"/>
        <xdr:cNvSpPr txBox="1"/>
      </xdr:nvSpPr>
      <xdr:spPr>
        <a:xfrm>
          <a:off x="14325111" y="963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49,570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113208</xdr:rowOff>
    </xdr:from>
    <xdr:to>
      <xdr:col>20</xdr:col>
      <xdr:colOff>9525</xdr:colOff>
      <xdr:row>58</xdr:row>
      <xdr:rowOff>43358</xdr:rowOff>
    </xdr:to>
    <xdr:sp macro="" textlink="">
      <xdr:nvSpPr>
        <xdr:cNvPr id="607" name="円/楕円 606"/>
        <xdr:cNvSpPr/>
      </xdr:nvSpPr>
      <xdr:spPr>
        <a:xfrm>
          <a:off x="13652500" y="988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34485</xdr:rowOff>
    </xdr:from>
    <xdr:ext cx="534377" cy="259045"/>
    <xdr:sp macro="" textlink="">
      <xdr:nvSpPr>
        <xdr:cNvPr id="608" name="テキスト ボックス 607"/>
        <xdr:cNvSpPr txBox="1"/>
      </xdr:nvSpPr>
      <xdr:spPr>
        <a:xfrm>
          <a:off x="13436111" y="997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47,586</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141783</xdr:rowOff>
    </xdr:from>
    <xdr:to>
      <xdr:col>18</xdr:col>
      <xdr:colOff>492125</xdr:colOff>
      <xdr:row>58</xdr:row>
      <xdr:rowOff>71933</xdr:rowOff>
    </xdr:to>
    <xdr:sp macro="" textlink="">
      <xdr:nvSpPr>
        <xdr:cNvPr id="609" name="円/楕円 608"/>
        <xdr:cNvSpPr/>
      </xdr:nvSpPr>
      <xdr:spPr>
        <a:xfrm>
          <a:off x="12763500" y="991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88460</xdr:rowOff>
    </xdr:from>
    <xdr:ext cx="534377" cy="259045"/>
    <xdr:sp macro="" textlink="">
      <xdr:nvSpPr>
        <xdr:cNvPr id="610" name="テキスト ボックス 609"/>
        <xdr:cNvSpPr txBox="1"/>
      </xdr:nvSpPr>
      <xdr:spPr>
        <a:xfrm>
          <a:off x="12547111" y="968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45,336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2,003</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35577</xdr:rowOff>
    </xdr:from>
    <xdr:ext cx="467179" cy="259045"/>
    <xdr:sp macro="" textlink="">
      <xdr:nvSpPr>
        <xdr:cNvPr id="624" name="テキスト ボックス 623"/>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73</xdr:row>
      <xdr:rowOff>168927</xdr:rowOff>
    </xdr:from>
    <xdr:ext cx="467179" cy="259045"/>
    <xdr:sp macro="" textlink="">
      <xdr:nvSpPr>
        <xdr:cNvPr id="626" name="テキスト ボックス 625"/>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71</xdr:row>
      <xdr:rowOff>130827</xdr:rowOff>
    </xdr:from>
    <xdr:ext cx="467179" cy="259045"/>
    <xdr:sp macro="" textlink="">
      <xdr:nvSpPr>
        <xdr:cNvPr id="628" name="テキスト ボックス 627"/>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69</xdr:row>
      <xdr:rowOff>92727</xdr:rowOff>
    </xdr:from>
    <xdr:ext cx="467179" cy="259045"/>
    <xdr:sp macro="" textlink="">
      <xdr:nvSpPr>
        <xdr:cNvPr id="630" name="テキスト ボックス 629"/>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2" name="テキスト ボックス 63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39116</xdr:rowOff>
    </xdr:from>
    <xdr:to>
      <xdr:col>23</xdr:col>
      <xdr:colOff>516889</xdr:colOff>
      <xdr:row>79</xdr:row>
      <xdr:rowOff>44450</xdr:rowOff>
    </xdr:to>
    <xdr:cxnSp macro="">
      <xdr:nvCxnSpPr>
        <xdr:cNvPr id="634" name="直線コネクタ 633"/>
        <xdr:cNvCxnSpPr/>
      </xdr:nvCxnSpPr>
      <xdr:spPr>
        <a:xfrm flipV="1">
          <a:off x="16317595" y="12040616"/>
          <a:ext cx="1269" cy="154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35"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157243</xdr:rowOff>
    </xdr:from>
    <xdr:ext cx="469744" cy="259045"/>
    <xdr:sp macro="" textlink="">
      <xdr:nvSpPr>
        <xdr:cNvPr id="637" name="災害復旧費最大値テキスト"/>
        <xdr:cNvSpPr txBox="1"/>
      </xdr:nvSpPr>
      <xdr:spPr>
        <a:xfrm>
          <a:off x="16370300" y="118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8,128</a:t>
          </a:r>
          <a:endParaRPr kumimoji="1" lang="ja-JP" altLang="en-US" sz="1000" b="1">
            <a:latin typeface="ＭＳ Ｐゴシック"/>
          </a:endParaRPr>
        </a:p>
      </xdr:txBody>
    </xdr:sp>
    <xdr:clientData/>
  </xdr:oneCellAnchor>
  <xdr:twoCellAnchor>
    <xdr:from>
      <xdr:col>23</xdr:col>
      <xdr:colOff>428625</xdr:colOff>
      <xdr:row>70</xdr:row>
      <xdr:rowOff>39116</xdr:rowOff>
    </xdr:from>
    <xdr:to>
      <xdr:col>23</xdr:col>
      <xdr:colOff>606425</xdr:colOff>
      <xdr:row>70</xdr:row>
      <xdr:rowOff>39116</xdr:rowOff>
    </xdr:to>
    <xdr:cxnSp macro="">
      <xdr:nvCxnSpPr>
        <xdr:cNvPr id="638" name="直線コネクタ 637"/>
        <xdr:cNvCxnSpPr/>
      </xdr:nvCxnSpPr>
      <xdr:spPr>
        <a:xfrm>
          <a:off x="16230600" y="12040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77106</xdr:rowOff>
    </xdr:from>
    <xdr:ext cx="378565" cy="259045"/>
    <xdr:sp macro="" textlink="">
      <xdr:nvSpPr>
        <xdr:cNvPr id="640" name="災害復旧費平均値テキスト"/>
        <xdr:cNvSpPr txBox="1"/>
      </xdr:nvSpPr>
      <xdr:spPr>
        <a:xfrm>
          <a:off x="16370300" y="1327875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54229</xdr:rowOff>
    </xdr:from>
    <xdr:to>
      <xdr:col>23</xdr:col>
      <xdr:colOff>568325</xdr:colOff>
      <xdr:row>78</xdr:row>
      <xdr:rowOff>155829</xdr:rowOff>
    </xdr:to>
    <xdr:sp macro="" textlink="">
      <xdr:nvSpPr>
        <xdr:cNvPr id="641" name="フローチャート : 判断 640"/>
        <xdr:cNvSpPr/>
      </xdr:nvSpPr>
      <xdr:spPr>
        <a:xfrm>
          <a:off x="16268700" y="13427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81280</xdr:rowOff>
    </xdr:from>
    <xdr:to>
      <xdr:col>22</xdr:col>
      <xdr:colOff>415925</xdr:colOff>
      <xdr:row>78</xdr:row>
      <xdr:rowOff>11430</xdr:rowOff>
    </xdr:to>
    <xdr:sp macro="" textlink="">
      <xdr:nvSpPr>
        <xdr:cNvPr id="643" name="フローチャート : 判断 642"/>
        <xdr:cNvSpPr/>
      </xdr:nvSpPr>
      <xdr:spPr>
        <a:xfrm>
          <a:off x="15430500" y="13282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27957</xdr:rowOff>
    </xdr:from>
    <xdr:ext cx="469744" cy="259045"/>
    <xdr:sp macro="" textlink="">
      <xdr:nvSpPr>
        <xdr:cNvPr id="644" name="テキスト ボックス 643"/>
        <xdr:cNvSpPr txBox="1"/>
      </xdr:nvSpPr>
      <xdr:spPr>
        <a:xfrm>
          <a:off x="15246427" y="13058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120904</xdr:rowOff>
    </xdr:from>
    <xdr:to>
      <xdr:col>21</xdr:col>
      <xdr:colOff>212725</xdr:colOff>
      <xdr:row>77</xdr:row>
      <xdr:rowOff>51054</xdr:rowOff>
    </xdr:to>
    <xdr:sp macro="" textlink="">
      <xdr:nvSpPr>
        <xdr:cNvPr id="646" name="フローチャート : 判断 645"/>
        <xdr:cNvSpPr/>
      </xdr:nvSpPr>
      <xdr:spPr>
        <a:xfrm>
          <a:off x="14541500" y="1315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67581</xdr:rowOff>
    </xdr:from>
    <xdr:ext cx="469744" cy="259045"/>
    <xdr:sp macro="" textlink="">
      <xdr:nvSpPr>
        <xdr:cNvPr id="647" name="テキスト ボックス 646"/>
        <xdr:cNvSpPr txBox="1"/>
      </xdr:nvSpPr>
      <xdr:spPr>
        <a:xfrm>
          <a:off x="14357427" y="1292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128524</xdr:rowOff>
    </xdr:from>
    <xdr:to>
      <xdr:col>20</xdr:col>
      <xdr:colOff>9525</xdr:colOff>
      <xdr:row>77</xdr:row>
      <xdr:rowOff>58674</xdr:rowOff>
    </xdr:to>
    <xdr:sp macro="" textlink="">
      <xdr:nvSpPr>
        <xdr:cNvPr id="649" name="フローチャート : 判断 648"/>
        <xdr:cNvSpPr/>
      </xdr:nvSpPr>
      <xdr:spPr>
        <a:xfrm>
          <a:off x="13652500" y="1315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75</xdr:row>
      <xdr:rowOff>75201</xdr:rowOff>
    </xdr:from>
    <xdr:ext cx="469744" cy="259045"/>
    <xdr:sp macro="" textlink="">
      <xdr:nvSpPr>
        <xdr:cNvPr id="650" name="テキスト ボックス 649"/>
        <xdr:cNvSpPr txBox="1"/>
      </xdr:nvSpPr>
      <xdr:spPr>
        <a:xfrm>
          <a:off x="13468427" y="12933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1,992</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5652</xdr:rowOff>
    </xdr:from>
    <xdr:to>
      <xdr:col>18</xdr:col>
      <xdr:colOff>492125</xdr:colOff>
      <xdr:row>75</xdr:row>
      <xdr:rowOff>107252</xdr:rowOff>
    </xdr:to>
    <xdr:sp macro="" textlink="">
      <xdr:nvSpPr>
        <xdr:cNvPr id="651" name="フローチャート : 判断 650"/>
        <xdr:cNvSpPr/>
      </xdr:nvSpPr>
      <xdr:spPr>
        <a:xfrm>
          <a:off x="12763500" y="12864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73</xdr:row>
      <xdr:rowOff>123779</xdr:rowOff>
    </xdr:from>
    <xdr:ext cx="469744" cy="259045"/>
    <xdr:sp macro="" textlink="">
      <xdr:nvSpPr>
        <xdr:cNvPr id="652" name="テキスト ボックス 651"/>
        <xdr:cNvSpPr txBox="1"/>
      </xdr:nvSpPr>
      <xdr:spPr>
        <a:xfrm>
          <a:off x="12579427" y="12639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80027</xdr:rowOff>
    </xdr:from>
    <xdr:ext cx="249299" cy="259045"/>
    <xdr:sp macro="" textlink="">
      <xdr:nvSpPr>
        <xdr:cNvPr id="659" name="災害復旧費該当値テキスト"/>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39,901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21970</xdr:rowOff>
    </xdr:from>
    <xdr:ext cx="531299" cy="259045"/>
    <xdr:sp macro="" textlink="">
      <xdr:nvSpPr>
        <xdr:cNvPr id="687" name="テキスト ボックス 68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117477</xdr:rowOff>
    </xdr:from>
    <xdr:to>
      <xdr:col>23</xdr:col>
      <xdr:colOff>516889</xdr:colOff>
      <xdr:row>98</xdr:row>
      <xdr:rowOff>105084</xdr:rowOff>
    </xdr:to>
    <xdr:cxnSp macro="">
      <xdr:nvCxnSpPr>
        <xdr:cNvPr id="693" name="直線コネクタ 692"/>
        <xdr:cNvCxnSpPr/>
      </xdr:nvCxnSpPr>
      <xdr:spPr>
        <a:xfrm flipV="1">
          <a:off x="16317595" y="15547977"/>
          <a:ext cx="1269" cy="1359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108911</xdr:rowOff>
    </xdr:from>
    <xdr:ext cx="534377" cy="259045"/>
    <xdr:sp macro="" textlink="">
      <xdr:nvSpPr>
        <xdr:cNvPr id="694" name="公債費最小値テキスト"/>
        <xdr:cNvSpPr txBox="1"/>
      </xdr:nvSpPr>
      <xdr:spPr>
        <a:xfrm>
          <a:off x="16370300" y="16911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10,120</a:t>
          </a:r>
          <a:endParaRPr kumimoji="1" lang="ja-JP" altLang="en-US" sz="1000" b="1">
            <a:latin typeface="ＭＳ Ｐゴシック"/>
          </a:endParaRPr>
        </a:p>
      </xdr:txBody>
    </xdr:sp>
    <xdr:clientData/>
  </xdr:oneCellAnchor>
  <xdr:twoCellAnchor>
    <xdr:from>
      <xdr:col>23</xdr:col>
      <xdr:colOff>428625</xdr:colOff>
      <xdr:row>98</xdr:row>
      <xdr:rowOff>105084</xdr:rowOff>
    </xdr:from>
    <xdr:to>
      <xdr:col>23</xdr:col>
      <xdr:colOff>606425</xdr:colOff>
      <xdr:row>98</xdr:row>
      <xdr:rowOff>105084</xdr:rowOff>
    </xdr:to>
    <xdr:cxnSp macro="">
      <xdr:nvCxnSpPr>
        <xdr:cNvPr id="695" name="直線コネクタ 694"/>
        <xdr:cNvCxnSpPr/>
      </xdr:nvCxnSpPr>
      <xdr:spPr>
        <a:xfrm>
          <a:off x="16230600" y="1690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64154</xdr:rowOff>
    </xdr:from>
    <xdr:ext cx="534377" cy="259045"/>
    <xdr:sp macro="" textlink="">
      <xdr:nvSpPr>
        <xdr:cNvPr id="696" name="公債費最大値テキスト"/>
        <xdr:cNvSpPr txBox="1"/>
      </xdr:nvSpPr>
      <xdr:spPr>
        <a:xfrm>
          <a:off x="16370300" y="153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93,361</a:t>
          </a:r>
          <a:endParaRPr kumimoji="1" lang="ja-JP" altLang="en-US" sz="1000" b="1">
            <a:latin typeface="ＭＳ Ｐゴシック"/>
          </a:endParaRPr>
        </a:p>
      </xdr:txBody>
    </xdr:sp>
    <xdr:clientData/>
  </xdr:oneCellAnchor>
  <xdr:twoCellAnchor>
    <xdr:from>
      <xdr:col>23</xdr:col>
      <xdr:colOff>428625</xdr:colOff>
      <xdr:row>90</xdr:row>
      <xdr:rowOff>117477</xdr:rowOff>
    </xdr:from>
    <xdr:to>
      <xdr:col>23</xdr:col>
      <xdr:colOff>606425</xdr:colOff>
      <xdr:row>90</xdr:row>
      <xdr:rowOff>117477</xdr:rowOff>
    </xdr:to>
    <xdr:cxnSp macro="">
      <xdr:nvCxnSpPr>
        <xdr:cNvPr id="697" name="直線コネクタ 696"/>
        <xdr:cNvCxnSpPr/>
      </xdr:nvCxnSpPr>
      <xdr:spPr>
        <a:xfrm>
          <a:off x="16230600" y="155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26870</xdr:rowOff>
    </xdr:from>
    <xdr:to>
      <xdr:col>23</xdr:col>
      <xdr:colOff>517525</xdr:colOff>
      <xdr:row>96</xdr:row>
      <xdr:rowOff>26885</xdr:rowOff>
    </xdr:to>
    <xdr:cxnSp macro="">
      <xdr:nvCxnSpPr>
        <xdr:cNvPr id="698" name="直線コネクタ 697"/>
        <xdr:cNvCxnSpPr/>
      </xdr:nvCxnSpPr>
      <xdr:spPr>
        <a:xfrm flipV="1">
          <a:off x="15481300" y="16486070"/>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126796</xdr:rowOff>
    </xdr:from>
    <xdr:ext cx="534377" cy="259045"/>
    <xdr:sp macro="" textlink="">
      <xdr:nvSpPr>
        <xdr:cNvPr id="699" name="公債費平均値テキスト"/>
        <xdr:cNvSpPr txBox="1"/>
      </xdr:nvSpPr>
      <xdr:spPr>
        <a:xfrm>
          <a:off x="16370300" y="16414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35,858</a:t>
          </a:r>
          <a:endParaRPr kumimoji="1" lang="ja-JP" altLang="en-US" sz="1000" b="1">
            <a:solidFill>
              <a:srgbClr val="000080"/>
            </a:solidFill>
            <a:latin typeface="ＭＳ Ｐゴシック"/>
          </a:endParaRPr>
        </a:p>
      </xdr:txBody>
    </xdr:sp>
    <xdr:clientData/>
  </xdr:oneCellAnchor>
  <xdr:twoCellAnchor>
    <xdr:from>
      <xdr:col>23</xdr:col>
      <xdr:colOff>466725</xdr:colOff>
      <xdr:row>95</xdr:row>
      <xdr:rowOff>148369</xdr:rowOff>
    </xdr:from>
    <xdr:to>
      <xdr:col>23</xdr:col>
      <xdr:colOff>568325</xdr:colOff>
      <xdr:row>96</xdr:row>
      <xdr:rowOff>78519</xdr:rowOff>
    </xdr:to>
    <xdr:sp macro="" textlink="">
      <xdr:nvSpPr>
        <xdr:cNvPr id="700" name="フローチャート : 判断 699"/>
        <xdr:cNvSpPr/>
      </xdr:nvSpPr>
      <xdr:spPr>
        <a:xfrm>
          <a:off x="162687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26885</xdr:rowOff>
    </xdr:from>
    <xdr:to>
      <xdr:col>22</xdr:col>
      <xdr:colOff>365125</xdr:colOff>
      <xdr:row>96</xdr:row>
      <xdr:rowOff>52963</xdr:rowOff>
    </xdr:to>
    <xdr:cxnSp macro="">
      <xdr:nvCxnSpPr>
        <xdr:cNvPr id="701" name="直線コネクタ 700"/>
        <xdr:cNvCxnSpPr/>
      </xdr:nvCxnSpPr>
      <xdr:spPr>
        <a:xfrm flipV="1">
          <a:off x="14592300" y="16486085"/>
          <a:ext cx="889000" cy="26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3257</xdr:rowOff>
    </xdr:from>
    <xdr:to>
      <xdr:col>22</xdr:col>
      <xdr:colOff>415925</xdr:colOff>
      <xdr:row>96</xdr:row>
      <xdr:rowOff>104857</xdr:rowOff>
    </xdr:to>
    <xdr:sp macro="" textlink="">
      <xdr:nvSpPr>
        <xdr:cNvPr id="702" name="フローチャート : 判断 701"/>
        <xdr:cNvSpPr/>
      </xdr:nvSpPr>
      <xdr:spPr>
        <a:xfrm>
          <a:off x="15430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95984</xdr:rowOff>
    </xdr:from>
    <xdr:ext cx="534377" cy="259045"/>
    <xdr:sp macro="" textlink="">
      <xdr:nvSpPr>
        <xdr:cNvPr id="703" name="テキスト ボックス 702"/>
        <xdr:cNvSpPr txBox="1"/>
      </xdr:nvSpPr>
      <xdr:spPr>
        <a:xfrm>
          <a:off x="15214111" y="16555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35540</xdr:rowOff>
    </xdr:from>
    <xdr:to>
      <xdr:col>21</xdr:col>
      <xdr:colOff>161925</xdr:colOff>
      <xdr:row>96</xdr:row>
      <xdr:rowOff>52963</xdr:rowOff>
    </xdr:to>
    <xdr:cxnSp macro="">
      <xdr:nvCxnSpPr>
        <xdr:cNvPr id="704" name="直線コネクタ 703"/>
        <xdr:cNvCxnSpPr/>
      </xdr:nvCxnSpPr>
      <xdr:spPr>
        <a:xfrm>
          <a:off x="13703300" y="16494740"/>
          <a:ext cx="889000" cy="1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170461</xdr:rowOff>
    </xdr:from>
    <xdr:to>
      <xdr:col>21</xdr:col>
      <xdr:colOff>212725</xdr:colOff>
      <xdr:row>96</xdr:row>
      <xdr:rowOff>100611</xdr:rowOff>
    </xdr:to>
    <xdr:sp macro="" textlink="">
      <xdr:nvSpPr>
        <xdr:cNvPr id="705" name="フローチャート : 判断 704"/>
        <xdr:cNvSpPr/>
      </xdr:nvSpPr>
      <xdr:spPr>
        <a:xfrm>
          <a:off x="14541500" y="1645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117138</xdr:rowOff>
    </xdr:from>
    <xdr:ext cx="534377" cy="259045"/>
    <xdr:sp macro="" textlink="">
      <xdr:nvSpPr>
        <xdr:cNvPr id="706" name="テキスト ボックス 705"/>
        <xdr:cNvSpPr txBox="1"/>
      </xdr:nvSpPr>
      <xdr:spPr>
        <a:xfrm>
          <a:off x="14325111" y="1623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158429</xdr:rowOff>
    </xdr:from>
    <xdr:to>
      <xdr:col>19</xdr:col>
      <xdr:colOff>644525</xdr:colOff>
      <xdr:row>96</xdr:row>
      <xdr:rowOff>35540</xdr:rowOff>
    </xdr:to>
    <xdr:cxnSp macro="">
      <xdr:nvCxnSpPr>
        <xdr:cNvPr id="707" name="直線コネクタ 706"/>
        <xdr:cNvCxnSpPr/>
      </xdr:nvCxnSpPr>
      <xdr:spPr>
        <a:xfrm>
          <a:off x="12814300" y="16446179"/>
          <a:ext cx="889000" cy="4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116120</xdr:rowOff>
    </xdr:from>
    <xdr:to>
      <xdr:col>20</xdr:col>
      <xdr:colOff>9525</xdr:colOff>
      <xdr:row>96</xdr:row>
      <xdr:rowOff>46270</xdr:rowOff>
    </xdr:to>
    <xdr:sp macro="" textlink="">
      <xdr:nvSpPr>
        <xdr:cNvPr id="708" name="フローチャート : 判断 707"/>
        <xdr:cNvSpPr/>
      </xdr:nvSpPr>
      <xdr:spPr>
        <a:xfrm>
          <a:off x="13652500" y="1640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62797</xdr:rowOff>
    </xdr:from>
    <xdr:ext cx="534377" cy="259045"/>
    <xdr:sp macro="" textlink="">
      <xdr:nvSpPr>
        <xdr:cNvPr id="709" name="テキスト ボックス 708"/>
        <xdr:cNvSpPr txBox="1"/>
      </xdr:nvSpPr>
      <xdr:spPr>
        <a:xfrm>
          <a:off x="13436111" y="1617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37,833</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143503</xdr:rowOff>
    </xdr:from>
    <xdr:to>
      <xdr:col>18</xdr:col>
      <xdr:colOff>492125</xdr:colOff>
      <xdr:row>96</xdr:row>
      <xdr:rowOff>73653</xdr:rowOff>
    </xdr:to>
    <xdr:sp macro="" textlink="">
      <xdr:nvSpPr>
        <xdr:cNvPr id="710" name="フローチャート : 判断 709"/>
        <xdr:cNvSpPr/>
      </xdr:nvSpPr>
      <xdr:spPr>
        <a:xfrm>
          <a:off x="12763500" y="1643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64780</xdr:rowOff>
    </xdr:from>
    <xdr:ext cx="534377" cy="259045"/>
    <xdr:sp macro="" textlink="">
      <xdr:nvSpPr>
        <xdr:cNvPr id="711" name="テキスト ボックス 710"/>
        <xdr:cNvSpPr txBox="1"/>
      </xdr:nvSpPr>
      <xdr:spPr>
        <a:xfrm>
          <a:off x="12547111" y="1652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36,156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95</xdr:row>
      <xdr:rowOff>147520</xdr:rowOff>
    </xdr:from>
    <xdr:to>
      <xdr:col>23</xdr:col>
      <xdr:colOff>568325</xdr:colOff>
      <xdr:row>96</xdr:row>
      <xdr:rowOff>77670</xdr:rowOff>
    </xdr:to>
    <xdr:sp macro="" textlink="">
      <xdr:nvSpPr>
        <xdr:cNvPr id="717" name="円/楕円 716"/>
        <xdr:cNvSpPr/>
      </xdr:nvSpPr>
      <xdr:spPr>
        <a:xfrm>
          <a:off x="16268700" y="164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94</xdr:row>
      <xdr:rowOff>170397</xdr:rowOff>
    </xdr:from>
    <xdr:ext cx="534377" cy="259045"/>
    <xdr:sp macro="" textlink="">
      <xdr:nvSpPr>
        <xdr:cNvPr id="718" name="公債費該当値テキスト"/>
        <xdr:cNvSpPr txBox="1"/>
      </xdr:nvSpPr>
      <xdr:spPr>
        <a:xfrm>
          <a:off x="16370300" y="162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35,910</a:t>
          </a:r>
          <a:endParaRPr kumimoji="1" lang="ja-JP" altLang="en-US" sz="1000" b="1">
            <a:solidFill>
              <a:srgbClr val="FF0000"/>
            </a:solidFill>
            <a:latin typeface="ＭＳ Ｐゴシック"/>
          </a:endParaRPr>
        </a:p>
      </xdr:txBody>
    </xdr:sp>
    <xdr:clientData/>
  </xdr:oneCellAnchor>
  <xdr:twoCellAnchor>
    <xdr:from>
      <xdr:col>22</xdr:col>
      <xdr:colOff>314325</xdr:colOff>
      <xdr:row>95</xdr:row>
      <xdr:rowOff>147535</xdr:rowOff>
    </xdr:from>
    <xdr:to>
      <xdr:col>22</xdr:col>
      <xdr:colOff>415925</xdr:colOff>
      <xdr:row>96</xdr:row>
      <xdr:rowOff>77685</xdr:rowOff>
    </xdr:to>
    <xdr:sp macro="" textlink="">
      <xdr:nvSpPr>
        <xdr:cNvPr id="719" name="円/楕円 718"/>
        <xdr:cNvSpPr/>
      </xdr:nvSpPr>
      <xdr:spPr>
        <a:xfrm>
          <a:off x="15430500" y="164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94212</xdr:rowOff>
    </xdr:from>
    <xdr:ext cx="534377" cy="259045"/>
    <xdr:sp macro="" textlink="">
      <xdr:nvSpPr>
        <xdr:cNvPr id="720" name="テキスト ボックス 719"/>
        <xdr:cNvSpPr txBox="1"/>
      </xdr:nvSpPr>
      <xdr:spPr>
        <a:xfrm>
          <a:off x="15214111" y="1621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35,909</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2163</xdr:rowOff>
    </xdr:from>
    <xdr:to>
      <xdr:col>21</xdr:col>
      <xdr:colOff>212725</xdr:colOff>
      <xdr:row>96</xdr:row>
      <xdr:rowOff>103763</xdr:rowOff>
    </xdr:to>
    <xdr:sp macro="" textlink="">
      <xdr:nvSpPr>
        <xdr:cNvPr id="721" name="円/楕円 720"/>
        <xdr:cNvSpPr/>
      </xdr:nvSpPr>
      <xdr:spPr>
        <a:xfrm>
          <a:off x="14541500" y="164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94890</xdr:rowOff>
    </xdr:from>
    <xdr:ext cx="534377" cy="259045"/>
    <xdr:sp macro="" textlink="">
      <xdr:nvSpPr>
        <xdr:cNvPr id="722" name="テキスト ボックス 721"/>
        <xdr:cNvSpPr txBox="1"/>
      </xdr:nvSpPr>
      <xdr:spPr>
        <a:xfrm>
          <a:off x="14325111" y="1655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34,312</a:t>
          </a:r>
          <a:endParaRPr kumimoji="1" lang="ja-JP" altLang="en-US" sz="1000" b="1">
            <a:solidFill>
              <a:srgbClr val="FF0000"/>
            </a:solidFill>
            <a:latin typeface="ＭＳ Ｐゴシック"/>
          </a:endParaRPr>
        </a:p>
      </xdr:txBody>
    </xdr:sp>
    <xdr:clientData/>
  </xdr:oneCellAnchor>
  <xdr:twoCellAnchor>
    <xdr:from>
      <xdr:col>19</xdr:col>
      <xdr:colOff>593725</xdr:colOff>
      <xdr:row>95</xdr:row>
      <xdr:rowOff>156190</xdr:rowOff>
    </xdr:from>
    <xdr:to>
      <xdr:col>20</xdr:col>
      <xdr:colOff>9525</xdr:colOff>
      <xdr:row>96</xdr:row>
      <xdr:rowOff>86340</xdr:rowOff>
    </xdr:to>
    <xdr:sp macro="" textlink="">
      <xdr:nvSpPr>
        <xdr:cNvPr id="723" name="円/楕円 722"/>
        <xdr:cNvSpPr/>
      </xdr:nvSpPr>
      <xdr:spPr>
        <a:xfrm>
          <a:off x="13652500" y="164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77467</xdr:rowOff>
    </xdr:from>
    <xdr:ext cx="534377" cy="259045"/>
    <xdr:sp macro="" textlink="">
      <xdr:nvSpPr>
        <xdr:cNvPr id="724" name="テキスト ボックス 723"/>
        <xdr:cNvSpPr txBox="1"/>
      </xdr:nvSpPr>
      <xdr:spPr>
        <a:xfrm>
          <a:off x="13436111" y="1653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107629</xdr:rowOff>
    </xdr:from>
    <xdr:to>
      <xdr:col>18</xdr:col>
      <xdr:colOff>492125</xdr:colOff>
      <xdr:row>96</xdr:row>
      <xdr:rowOff>37779</xdr:rowOff>
    </xdr:to>
    <xdr:sp macro="" textlink="">
      <xdr:nvSpPr>
        <xdr:cNvPr id="725" name="円/楕円 724"/>
        <xdr:cNvSpPr/>
      </xdr:nvSpPr>
      <xdr:spPr>
        <a:xfrm>
          <a:off x="12763500" y="1639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54306</xdr:rowOff>
    </xdr:from>
    <xdr:ext cx="534377" cy="259045"/>
    <xdr:sp macro="" textlink="">
      <xdr:nvSpPr>
        <xdr:cNvPr id="726" name="テキスト ボックス 725"/>
        <xdr:cNvSpPr txBox="1"/>
      </xdr:nvSpPr>
      <xdr:spPr>
        <a:xfrm>
          <a:off x="12547111" y="1617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38,353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8" name="テキスト ボックス 74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36</xdr:row>
      <xdr:rowOff>144272</xdr:rowOff>
    </xdr:from>
    <xdr:to>
      <xdr:col>32</xdr:col>
      <xdr:colOff>186689</xdr:colOff>
      <xdr:row>39</xdr:row>
      <xdr:rowOff>44450</xdr:rowOff>
    </xdr:to>
    <xdr:cxnSp macro="">
      <xdr:nvCxnSpPr>
        <xdr:cNvPr id="750" name="直線コネクタ 749"/>
        <xdr:cNvCxnSpPr/>
      </xdr:nvCxnSpPr>
      <xdr:spPr>
        <a:xfrm flipV="1">
          <a:off x="22159595" y="6316472"/>
          <a:ext cx="1269" cy="41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79646</xdr:rowOff>
    </xdr:from>
    <xdr:ext cx="249299" cy="259045"/>
    <xdr:sp macro="" textlink="">
      <xdr:nvSpPr>
        <xdr:cNvPr id="751" name="諸支出金最小値テキスト"/>
        <xdr:cNvSpPr txBox="1"/>
      </xdr:nvSpPr>
      <xdr:spPr>
        <a:xfrm>
          <a:off x="22212300" y="67661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35</xdr:row>
      <xdr:rowOff>90949</xdr:rowOff>
    </xdr:from>
    <xdr:ext cx="469744" cy="259045"/>
    <xdr:sp macro="" textlink="">
      <xdr:nvSpPr>
        <xdr:cNvPr id="753" name="諸支出金最大値テキスト"/>
        <xdr:cNvSpPr txBox="1"/>
      </xdr:nvSpPr>
      <xdr:spPr>
        <a:xfrm>
          <a:off x="22212300" y="609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2,176</a:t>
          </a:r>
          <a:endParaRPr kumimoji="1" lang="ja-JP" altLang="en-US" sz="1000" b="1">
            <a:latin typeface="ＭＳ Ｐゴシック"/>
          </a:endParaRPr>
        </a:p>
      </xdr:txBody>
    </xdr:sp>
    <xdr:clientData/>
  </xdr:oneCellAnchor>
  <xdr:twoCellAnchor>
    <xdr:from>
      <xdr:col>32</xdr:col>
      <xdr:colOff>98425</xdr:colOff>
      <xdr:row>36</xdr:row>
      <xdr:rowOff>144272</xdr:rowOff>
    </xdr:from>
    <xdr:to>
      <xdr:col>32</xdr:col>
      <xdr:colOff>276225</xdr:colOff>
      <xdr:row>36</xdr:row>
      <xdr:rowOff>144272</xdr:rowOff>
    </xdr:to>
    <xdr:cxnSp macro="">
      <xdr:nvCxnSpPr>
        <xdr:cNvPr id="754" name="直線コネクタ 753"/>
        <xdr:cNvCxnSpPr/>
      </xdr:nvCxnSpPr>
      <xdr:spPr>
        <a:xfrm>
          <a:off x="22072600" y="631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168546</xdr:rowOff>
    </xdr:from>
    <xdr:ext cx="378565" cy="259045"/>
    <xdr:sp macro="" textlink="">
      <xdr:nvSpPr>
        <xdr:cNvPr id="756" name="諸支出金平均値テキスト"/>
        <xdr:cNvSpPr txBox="1"/>
      </xdr:nvSpPr>
      <xdr:spPr>
        <a:xfrm>
          <a:off x="22212300" y="65121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145669</xdr:rowOff>
    </xdr:from>
    <xdr:to>
      <xdr:col>32</xdr:col>
      <xdr:colOff>238125</xdr:colOff>
      <xdr:row>39</xdr:row>
      <xdr:rowOff>75819</xdr:rowOff>
    </xdr:to>
    <xdr:sp macro="" textlink="">
      <xdr:nvSpPr>
        <xdr:cNvPr id="757" name="フローチャート : 判断 756"/>
        <xdr:cNvSpPr/>
      </xdr:nvSpPr>
      <xdr:spPr>
        <a:xfrm>
          <a:off x="22110700" y="6660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35</xdr:row>
      <xdr:rowOff>133414</xdr:rowOff>
    </xdr:from>
    <xdr:to>
      <xdr:col>31</xdr:col>
      <xdr:colOff>34925</xdr:colOff>
      <xdr:row>39</xdr:row>
      <xdr:rowOff>44450</xdr:rowOff>
    </xdr:to>
    <xdr:cxnSp macro="">
      <xdr:nvCxnSpPr>
        <xdr:cNvPr id="758" name="直線コネクタ 757"/>
        <xdr:cNvCxnSpPr/>
      </xdr:nvCxnSpPr>
      <xdr:spPr>
        <a:xfrm>
          <a:off x="20434300" y="6134164"/>
          <a:ext cx="889000" cy="59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134620</xdr:rowOff>
    </xdr:from>
    <xdr:to>
      <xdr:col>31</xdr:col>
      <xdr:colOff>85725</xdr:colOff>
      <xdr:row>39</xdr:row>
      <xdr:rowOff>64770</xdr:rowOff>
    </xdr:to>
    <xdr:sp macro="" textlink="">
      <xdr:nvSpPr>
        <xdr:cNvPr id="759" name="フローチャート : 判断 758"/>
        <xdr:cNvSpPr/>
      </xdr:nvSpPr>
      <xdr:spPr>
        <a:xfrm>
          <a:off x="212725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81297</xdr:rowOff>
    </xdr:from>
    <xdr:ext cx="378565" cy="259045"/>
    <xdr:sp macro="" textlink="">
      <xdr:nvSpPr>
        <xdr:cNvPr id="760" name="テキスト ボックス 759"/>
        <xdr:cNvSpPr txBox="1"/>
      </xdr:nvSpPr>
      <xdr:spPr>
        <a:xfrm>
          <a:off x="21134017" y="6424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28</xdr:col>
      <xdr:colOff>314325</xdr:colOff>
      <xdr:row>35</xdr:row>
      <xdr:rowOff>133414</xdr:rowOff>
    </xdr:from>
    <xdr:to>
      <xdr:col>29</xdr:col>
      <xdr:colOff>517525</xdr:colOff>
      <xdr:row>36</xdr:row>
      <xdr:rowOff>119126</xdr:rowOff>
    </xdr:to>
    <xdr:cxnSp macro="">
      <xdr:nvCxnSpPr>
        <xdr:cNvPr id="761" name="直線コネクタ 760"/>
        <xdr:cNvCxnSpPr/>
      </xdr:nvCxnSpPr>
      <xdr:spPr>
        <a:xfrm flipV="1">
          <a:off x="19545300" y="6134164"/>
          <a:ext cx="889000" cy="15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120714</xdr:rowOff>
    </xdr:from>
    <xdr:to>
      <xdr:col>29</xdr:col>
      <xdr:colOff>568325</xdr:colOff>
      <xdr:row>39</xdr:row>
      <xdr:rowOff>50864</xdr:rowOff>
    </xdr:to>
    <xdr:sp macro="" textlink="">
      <xdr:nvSpPr>
        <xdr:cNvPr id="762" name="フローチャート : 判断 761"/>
        <xdr:cNvSpPr/>
      </xdr:nvSpPr>
      <xdr:spPr>
        <a:xfrm>
          <a:off x="20383500" y="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41991</xdr:rowOff>
    </xdr:from>
    <xdr:ext cx="378565" cy="259045"/>
    <xdr:sp macro="" textlink="">
      <xdr:nvSpPr>
        <xdr:cNvPr id="763" name="テキスト ボックス 762"/>
        <xdr:cNvSpPr txBox="1"/>
      </xdr:nvSpPr>
      <xdr:spPr>
        <a:xfrm>
          <a:off x="20245017" y="6728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111125</xdr:colOff>
      <xdr:row>30</xdr:row>
      <xdr:rowOff>47308</xdr:rowOff>
    </xdr:from>
    <xdr:to>
      <xdr:col>28</xdr:col>
      <xdr:colOff>314325</xdr:colOff>
      <xdr:row>36</xdr:row>
      <xdr:rowOff>119126</xdr:rowOff>
    </xdr:to>
    <xdr:cxnSp macro="">
      <xdr:nvCxnSpPr>
        <xdr:cNvPr id="764" name="直線コネクタ 763"/>
        <xdr:cNvCxnSpPr/>
      </xdr:nvCxnSpPr>
      <xdr:spPr>
        <a:xfrm>
          <a:off x="18656300" y="5190808"/>
          <a:ext cx="889000" cy="1100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147765</xdr:rowOff>
    </xdr:from>
    <xdr:to>
      <xdr:col>28</xdr:col>
      <xdr:colOff>365125</xdr:colOff>
      <xdr:row>39</xdr:row>
      <xdr:rowOff>77915</xdr:rowOff>
    </xdr:to>
    <xdr:sp macro="" textlink="">
      <xdr:nvSpPr>
        <xdr:cNvPr id="765" name="フローチャート : 判断 764"/>
        <xdr:cNvSpPr/>
      </xdr:nvSpPr>
      <xdr:spPr>
        <a:xfrm>
          <a:off x="19494500" y="666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39</xdr:row>
      <xdr:rowOff>69042</xdr:rowOff>
    </xdr:from>
    <xdr:ext cx="313932" cy="259045"/>
    <xdr:sp macro="" textlink="">
      <xdr:nvSpPr>
        <xdr:cNvPr id="766" name="テキスト ボックス 765"/>
        <xdr:cNvSpPr txBox="1"/>
      </xdr:nvSpPr>
      <xdr:spPr>
        <a:xfrm>
          <a:off x="19388333" y="67555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112522</xdr:rowOff>
    </xdr:from>
    <xdr:to>
      <xdr:col>27</xdr:col>
      <xdr:colOff>161925</xdr:colOff>
      <xdr:row>39</xdr:row>
      <xdr:rowOff>42672</xdr:rowOff>
    </xdr:to>
    <xdr:sp macro="" textlink="">
      <xdr:nvSpPr>
        <xdr:cNvPr id="767" name="フローチャート : 判断 766"/>
        <xdr:cNvSpPr/>
      </xdr:nvSpPr>
      <xdr:spPr>
        <a:xfrm>
          <a:off x="18605500" y="66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33799</xdr:rowOff>
    </xdr:from>
    <xdr:ext cx="378565" cy="259045"/>
    <xdr:sp macro="" textlink="">
      <xdr:nvSpPr>
        <xdr:cNvPr id="768" name="テキスト ボックス 767"/>
        <xdr:cNvSpPr txBox="1"/>
      </xdr:nvSpPr>
      <xdr:spPr>
        <a:xfrm>
          <a:off x="18467017" y="67203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124096</xdr:rowOff>
    </xdr:from>
    <xdr:ext cx="249299" cy="259045"/>
    <xdr:sp macro="" textlink="">
      <xdr:nvSpPr>
        <xdr:cNvPr id="775" name="諸支出金該当値テキスト"/>
        <xdr:cNvSpPr txBox="1"/>
      </xdr:nvSpPr>
      <xdr:spPr>
        <a:xfrm>
          <a:off x="22212300" y="66391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35</xdr:row>
      <xdr:rowOff>82614</xdr:rowOff>
    </xdr:from>
    <xdr:to>
      <xdr:col>29</xdr:col>
      <xdr:colOff>568325</xdr:colOff>
      <xdr:row>36</xdr:row>
      <xdr:rowOff>12764</xdr:rowOff>
    </xdr:to>
    <xdr:sp macro="" textlink="">
      <xdr:nvSpPr>
        <xdr:cNvPr id="778" name="円/楕円 777"/>
        <xdr:cNvSpPr/>
      </xdr:nvSpPr>
      <xdr:spPr>
        <a:xfrm>
          <a:off x="20383500" y="608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34</xdr:row>
      <xdr:rowOff>29291</xdr:rowOff>
    </xdr:from>
    <xdr:ext cx="469744" cy="259045"/>
    <xdr:sp macro="" textlink="">
      <xdr:nvSpPr>
        <xdr:cNvPr id="779" name="テキスト ボックス 778"/>
        <xdr:cNvSpPr txBox="1"/>
      </xdr:nvSpPr>
      <xdr:spPr>
        <a:xfrm>
          <a:off x="20199427" y="585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3,133</a:t>
          </a:r>
          <a:endParaRPr kumimoji="1" lang="ja-JP" altLang="en-US" sz="1000" b="1">
            <a:solidFill>
              <a:srgbClr val="FF0000"/>
            </a:solidFill>
            <a:latin typeface="ＭＳ Ｐゴシック"/>
          </a:endParaRPr>
        </a:p>
      </xdr:txBody>
    </xdr:sp>
    <xdr:clientData/>
  </xdr:oneCellAnchor>
  <xdr:twoCellAnchor>
    <xdr:from>
      <xdr:col>28</xdr:col>
      <xdr:colOff>263525</xdr:colOff>
      <xdr:row>36</xdr:row>
      <xdr:rowOff>68326</xdr:rowOff>
    </xdr:from>
    <xdr:to>
      <xdr:col>28</xdr:col>
      <xdr:colOff>365125</xdr:colOff>
      <xdr:row>36</xdr:row>
      <xdr:rowOff>169926</xdr:rowOff>
    </xdr:to>
    <xdr:sp macro="" textlink="">
      <xdr:nvSpPr>
        <xdr:cNvPr id="780" name="円/楕円 779"/>
        <xdr:cNvSpPr/>
      </xdr:nvSpPr>
      <xdr:spPr>
        <a:xfrm>
          <a:off x="19494500" y="624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15003</xdr:rowOff>
    </xdr:from>
    <xdr:ext cx="469744" cy="259045"/>
    <xdr:sp macro="" textlink="">
      <xdr:nvSpPr>
        <xdr:cNvPr id="781" name="テキスト ボックス 780"/>
        <xdr:cNvSpPr txBox="1"/>
      </xdr:nvSpPr>
      <xdr:spPr>
        <a:xfrm>
          <a:off x="19310427" y="601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a:t>
          </a:r>
          <a:endParaRPr kumimoji="1" lang="ja-JP" altLang="en-US" sz="1000" b="1">
            <a:solidFill>
              <a:srgbClr val="FF0000"/>
            </a:solidFill>
            <a:latin typeface="ＭＳ Ｐゴシック"/>
          </a:endParaRPr>
        </a:p>
      </xdr:txBody>
    </xdr:sp>
    <xdr:clientData/>
  </xdr:oneCellAnchor>
  <xdr:twoCellAnchor>
    <xdr:from>
      <xdr:col>27</xdr:col>
      <xdr:colOff>60325</xdr:colOff>
      <xdr:row>29</xdr:row>
      <xdr:rowOff>167958</xdr:rowOff>
    </xdr:from>
    <xdr:to>
      <xdr:col>27</xdr:col>
      <xdr:colOff>161925</xdr:colOff>
      <xdr:row>30</xdr:row>
      <xdr:rowOff>98108</xdr:rowOff>
    </xdr:to>
    <xdr:sp macro="" textlink="">
      <xdr:nvSpPr>
        <xdr:cNvPr id="782" name="円/楕円 781"/>
        <xdr:cNvSpPr/>
      </xdr:nvSpPr>
      <xdr:spPr>
        <a:xfrm>
          <a:off x="18605500" y="5140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28</xdr:row>
      <xdr:rowOff>114635</xdr:rowOff>
    </xdr:from>
    <xdr:ext cx="469744" cy="259045"/>
    <xdr:sp macro="" textlink="">
      <xdr:nvSpPr>
        <xdr:cNvPr id="783" name="テキスト ボックス 782"/>
        <xdr:cNvSpPr txBox="1"/>
      </xdr:nvSpPr>
      <xdr:spPr>
        <a:xfrm>
          <a:off x="18421427" y="4915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三重県平均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民生費は、住民一人当たり１２０，８１０円となっている。決算額全体でみると、民生費のうち介護給付費を中心とする障がい福祉費が年々増加していることが主な要因となっている。これは、障がい者福祉の相談支援が充実してきたためである。</a:t>
          </a:r>
          <a:endParaRPr kumimoji="1" lang="en-US" altLang="ja-JP" sz="1300">
            <a:latin typeface="ＭＳ Ｐゴシック"/>
          </a:endParaRPr>
        </a:p>
        <a:p>
          <a:endParaRPr kumimoji="1" lang="en-US" altLang="ja-JP" sz="1300">
            <a:latin typeface="ＭＳ Ｐゴシック"/>
          </a:endParaRPr>
        </a:p>
        <a:p>
          <a:r>
            <a:rPr kumimoji="1" lang="ja-JP" altLang="en-US" sz="1300">
              <a:latin typeface="ＭＳ Ｐゴシック"/>
            </a:rPr>
            <a:t>　教育費は、住民一人当たり７８，２７８円となっており、類似団体平均より大きく上回っている。前年度は認定こども園を新設したので、前年度よりは減額となっているが、今年度も小学校のプール改修工事と空調設備設置工事を行ったことが要因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昨年に比べ、実質単年度収支は昨年度を７．８２ポイント上回り３．８４％となった。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実質収支額が３．０７％増加したのは、１億円強のふるさと寄附があったためである。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三重県明和町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一般会計・斎宮跡保存事業特別会計・住宅新築資金等貸付事業特別会計）ベースでは、１０．１６％の黒字となり前年に比べ３．０７ポイントの増となった。増加の要因としては、斎宮跡保存事業特別会計で歴まち事業が本格的に始まったことによ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公共下水道事業については、前年度より０．２１ポイント増加となり、要因としては建設工事が本格的に始まってきたことによる。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50" zoomScaleNormal="50"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9722896</v>
      </c>
      <c r="BO4" s="409"/>
      <c r="BP4" s="409"/>
      <c r="BQ4" s="409"/>
      <c r="BR4" s="409"/>
      <c r="BS4" s="409"/>
      <c r="BT4" s="409"/>
      <c r="BU4" s="410"/>
      <c r="BV4" s="408">
        <v>9366518</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10.199999999999999</v>
      </c>
      <c r="CU4" s="586"/>
      <c r="CV4" s="586"/>
      <c r="CW4" s="586"/>
      <c r="CX4" s="586"/>
      <c r="CY4" s="586"/>
      <c r="CZ4" s="586"/>
      <c r="DA4" s="587"/>
      <c r="DB4" s="585">
        <v>7.1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9075138</v>
      </c>
      <c r="BO5" s="414"/>
      <c r="BP5" s="414"/>
      <c r="BQ5" s="414"/>
      <c r="BR5" s="414"/>
      <c r="BS5" s="414"/>
      <c r="BT5" s="414"/>
      <c r="BU5" s="415"/>
      <c r="BV5" s="413">
        <v>8962813</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86</v>
      </c>
      <c r="CU5" s="384"/>
      <c r="CV5" s="384"/>
      <c r="CW5" s="384"/>
      <c r="CX5" s="384"/>
      <c r="CY5" s="384"/>
      <c r="CZ5" s="384"/>
      <c r="DA5" s="385"/>
      <c r="DB5" s="383">
        <v>84.9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647758</v>
      </c>
      <c r="BO6" s="414"/>
      <c r="BP6" s="414"/>
      <c r="BQ6" s="414"/>
      <c r="BR6" s="414"/>
      <c r="BS6" s="414"/>
      <c r="BT6" s="414"/>
      <c r="BU6" s="415"/>
      <c r="BV6" s="413">
        <v>403705</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92.5</v>
      </c>
      <c r="CU6" s="560"/>
      <c r="CV6" s="560"/>
      <c r="CW6" s="560"/>
      <c r="CX6" s="560"/>
      <c r="CY6" s="560"/>
      <c r="CZ6" s="560"/>
      <c r="DA6" s="561"/>
      <c r="DB6" s="559">
        <v>91.8</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115684</v>
      </c>
      <c r="BO7" s="414"/>
      <c r="BP7" s="414"/>
      <c r="BQ7" s="414"/>
      <c r="BR7" s="414"/>
      <c r="BS7" s="414"/>
      <c r="BT7" s="414"/>
      <c r="BU7" s="415"/>
      <c r="BV7" s="413">
        <v>39844</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5227887</v>
      </c>
      <c r="CU7" s="414"/>
      <c r="CV7" s="414"/>
      <c r="CW7" s="414"/>
      <c r="CX7" s="414"/>
      <c r="CY7" s="414"/>
      <c r="CZ7" s="414"/>
      <c r="DA7" s="415"/>
      <c r="DB7" s="413">
        <v>5119664</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77</v>
      </c>
      <c r="AV8" s="471"/>
      <c r="AW8" s="471"/>
      <c r="AX8" s="471"/>
      <c r="AY8" s="393" t="s">
        <v>91</v>
      </c>
      <c r="AZ8" s="394"/>
      <c r="BA8" s="394"/>
      <c r="BB8" s="394"/>
      <c r="BC8" s="394"/>
      <c r="BD8" s="394"/>
      <c r="BE8" s="394"/>
      <c r="BF8" s="394"/>
      <c r="BG8" s="394"/>
      <c r="BH8" s="394"/>
      <c r="BI8" s="394"/>
      <c r="BJ8" s="394"/>
      <c r="BK8" s="394"/>
      <c r="BL8" s="394"/>
      <c r="BM8" s="395"/>
      <c r="BN8" s="413">
        <v>532074</v>
      </c>
      <c r="BO8" s="414"/>
      <c r="BP8" s="414"/>
      <c r="BQ8" s="414"/>
      <c r="BR8" s="414"/>
      <c r="BS8" s="414"/>
      <c r="BT8" s="414"/>
      <c r="BU8" s="415"/>
      <c r="BV8" s="413">
        <v>363861</v>
      </c>
      <c r="BW8" s="414"/>
      <c r="BX8" s="414"/>
      <c r="BY8" s="414"/>
      <c r="BZ8" s="414"/>
      <c r="CA8" s="414"/>
      <c r="CB8" s="414"/>
      <c r="CC8" s="415"/>
      <c r="CD8" s="422" t="s">
        <v>92</v>
      </c>
      <c r="CE8" s="423"/>
      <c r="CF8" s="423"/>
      <c r="CG8" s="423"/>
      <c r="CH8" s="423"/>
      <c r="CI8" s="423"/>
      <c r="CJ8" s="423"/>
      <c r="CK8" s="423"/>
      <c r="CL8" s="423"/>
      <c r="CM8" s="423"/>
      <c r="CN8" s="423"/>
      <c r="CO8" s="423"/>
      <c r="CP8" s="423"/>
      <c r="CQ8" s="423"/>
      <c r="CR8" s="423"/>
      <c r="CS8" s="424"/>
      <c r="CT8" s="522">
        <v>0.56000000000000005</v>
      </c>
      <c r="CU8" s="523"/>
      <c r="CV8" s="523"/>
      <c r="CW8" s="523"/>
      <c r="CX8" s="523"/>
      <c r="CY8" s="523"/>
      <c r="CZ8" s="523"/>
      <c r="DA8" s="524"/>
      <c r="DB8" s="522">
        <v>0.55000000000000004</v>
      </c>
      <c r="DC8" s="523"/>
      <c r="DD8" s="523"/>
      <c r="DE8" s="523"/>
      <c r="DF8" s="523"/>
      <c r="DG8" s="523"/>
      <c r="DH8" s="523"/>
      <c r="DI8" s="524"/>
      <c r="DJ8" s="137"/>
      <c r="DK8" s="137"/>
      <c r="DL8" s="137"/>
      <c r="DM8" s="137"/>
      <c r="DN8" s="137"/>
      <c r="DO8" s="137"/>
    </row>
    <row r="9" spans="1:119" ht="18.75" customHeight="1" thickBot="1" x14ac:dyDescent="0.2">
      <c r="A9" s="138"/>
      <c r="B9" s="548" t="s">
        <v>93</v>
      </c>
      <c r="C9" s="549"/>
      <c r="D9" s="549"/>
      <c r="E9" s="549"/>
      <c r="F9" s="549"/>
      <c r="G9" s="549"/>
      <c r="H9" s="549"/>
      <c r="I9" s="549"/>
      <c r="J9" s="549"/>
      <c r="K9" s="476"/>
      <c r="L9" s="550" t="s">
        <v>94</v>
      </c>
      <c r="M9" s="551"/>
      <c r="N9" s="551"/>
      <c r="O9" s="551"/>
      <c r="P9" s="551"/>
      <c r="Q9" s="552"/>
      <c r="R9" s="553">
        <v>22586</v>
      </c>
      <c r="S9" s="554"/>
      <c r="T9" s="554"/>
      <c r="U9" s="554"/>
      <c r="V9" s="555"/>
      <c r="W9" s="492" t="s">
        <v>95</v>
      </c>
      <c r="X9" s="493"/>
      <c r="Y9" s="493"/>
      <c r="Z9" s="493"/>
      <c r="AA9" s="493"/>
      <c r="AB9" s="493"/>
      <c r="AC9" s="493"/>
      <c r="AD9" s="493"/>
      <c r="AE9" s="493"/>
      <c r="AF9" s="493"/>
      <c r="AG9" s="493"/>
      <c r="AH9" s="493"/>
      <c r="AI9" s="493"/>
      <c r="AJ9" s="493"/>
      <c r="AK9" s="493"/>
      <c r="AL9" s="556"/>
      <c r="AM9" s="482" t="s">
        <v>96</v>
      </c>
      <c r="AN9" s="387"/>
      <c r="AO9" s="387"/>
      <c r="AP9" s="387"/>
      <c r="AQ9" s="387"/>
      <c r="AR9" s="387"/>
      <c r="AS9" s="387"/>
      <c r="AT9" s="388"/>
      <c r="AU9" s="470" t="s">
        <v>97</v>
      </c>
      <c r="AV9" s="471"/>
      <c r="AW9" s="471"/>
      <c r="AX9" s="471"/>
      <c r="AY9" s="393" t="s">
        <v>98</v>
      </c>
      <c r="AZ9" s="394"/>
      <c r="BA9" s="394"/>
      <c r="BB9" s="394"/>
      <c r="BC9" s="394"/>
      <c r="BD9" s="394"/>
      <c r="BE9" s="394"/>
      <c r="BF9" s="394"/>
      <c r="BG9" s="394"/>
      <c r="BH9" s="394"/>
      <c r="BI9" s="394"/>
      <c r="BJ9" s="394"/>
      <c r="BK9" s="394"/>
      <c r="BL9" s="394"/>
      <c r="BM9" s="395"/>
      <c r="BN9" s="413">
        <v>168213</v>
      </c>
      <c r="BO9" s="414"/>
      <c r="BP9" s="414"/>
      <c r="BQ9" s="414"/>
      <c r="BR9" s="414"/>
      <c r="BS9" s="414"/>
      <c r="BT9" s="414"/>
      <c r="BU9" s="415"/>
      <c r="BV9" s="413">
        <v>-235702</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11.6</v>
      </c>
      <c r="CU9" s="384"/>
      <c r="CV9" s="384"/>
      <c r="CW9" s="384"/>
      <c r="CX9" s="384"/>
      <c r="CY9" s="384"/>
      <c r="CZ9" s="384"/>
      <c r="DA9" s="385"/>
      <c r="DB9" s="383">
        <v>11.8</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22833</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263789</v>
      </c>
      <c r="BO10" s="414"/>
      <c r="BP10" s="414"/>
      <c r="BQ10" s="414"/>
      <c r="BR10" s="414"/>
      <c r="BS10" s="414"/>
      <c r="BT10" s="414"/>
      <c r="BU10" s="415"/>
      <c r="BV10" s="413">
        <v>181793</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77</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23160</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v>231000</v>
      </c>
      <c r="BO12" s="414"/>
      <c r="BP12" s="414"/>
      <c r="BQ12" s="414"/>
      <c r="BR12" s="414"/>
      <c r="BS12" s="414"/>
      <c r="BT12" s="414"/>
      <c r="BU12" s="415"/>
      <c r="BV12" s="413">
        <v>150000</v>
      </c>
      <c r="BW12" s="414"/>
      <c r="BX12" s="414"/>
      <c r="BY12" s="414"/>
      <c r="BZ12" s="414"/>
      <c r="CA12" s="414"/>
      <c r="CB12" s="414"/>
      <c r="CC12" s="415"/>
      <c r="CD12" s="422" t="s">
        <v>117</v>
      </c>
      <c r="CE12" s="423"/>
      <c r="CF12" s="423"/>
      <c r="CG12" s="423"/>
      <c r="CH12" s="423"/>
      <c r="CI12" s="423"/>
      <c r="CJ12" s="423"/>
      <c r="CK12" s="423"/>
      <c r="CL12" s="423"/>
      <c r="CM12" s="423"/>
      <c r="CN12" s="423"/>
      <c r="CO12" s="423"/>
      <c r="CP12" s="423"/>
      <c r="CQ12" s="423"/>
      <c r="CR12" s="423"/>
      <c r="CS12" s="424"/>
      <c r="CT12" s="522" t="s">
        <v>118</v>
      </c>
      <c r="CU12" s="523"/>
      <c r="CV12" s="523"/>
      <c r="CW12" s="523"/>
      <c r="CX12" s="523"/>
      <c r="CY12" s="523"/>
      <c r="CZ12" s="523"/>
      <c r="DA12" s="524"/>
      <c r="DB12" s="522" t="s">
        <v>118</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23006</v>
      </c>
      <c r="S13" s="515"/>
      <c r="T13" s="515"/>
      <c r="U13" s="515"/>
      <c r="V13" s="516"/>
      <c r="W13" s="502" t="s">
        <v>120</v>
      </c>
      <c r="X13" s="426"/>
      <c r="Y13" s="426"/>
      <c r="Z13" s="426"/>
      <c r="AA13" s="426"/>
      <c r="AB13" s="427"/>
      <c r="AC13" s="389">
        <v>722</v>
      </c>
      <c r="AD13" s="390"/>
      <c r="AE13" s="390"/>
      <c r="AF13" s="390"/>
      <c r="AG13" s="391"/>
      <c r="AH13" s="389">
        <v>1003</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201002</v>
      </c>
      <c r="BO13" s="414"/>
      <c r="BP13" s="414"/>
      <c r="BQ13" s="414"/>
      <c r="BR13" s="414"/>
      <c r="BS13" s="414"/>
      <c r="BT13" s="414"/>
      <c r="BU13" s="415"/>
      <c r="BV13" s="413">
        <v>-203909</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8</v>
      </c>
      <c r="CU13" s="384"/>
      <c r="CV13" s="384"/>
      <c r="CW13" s="384"/>
      <c r="CX13" s="384"/>
      <c r="CY13" s="384"/>
      <c r="CZ13" s="384"/>
      <c r="DA13" s="385"/>
      <c r="DB13" s="383">
        <v>7.8</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23181</v>
      </c>
      <c r="S14" s="515"/>
      <c r="T14" s="515"/>
      <c r="U14" s="515"/>
      <c r="V14" s="516"/>
      <c r="W14" s="517"/>
      <c r="X14" s="429"/>
      <c r="Y14" s="429"/>
      <c r="Z14" s="429"/>
      <c r="AA14" s="429"/>
      <c r="AB14" s="430"/>
      <c r="AC14" s="507">
        <v>6.8</v>
      </c>
      <c r="AD14" s="508"/>
      <c r="AE14" s="508"/>
      <c r="AF14" s="508"/>
      <c r="AG14" s="509"/>
      <c r="AH14" s="507">
        <v>8.6</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89.8</v>
      </c>
      <c r="CU14" s="486"/>
      <c r="CV14" s="486"/>
      <c r="CW14" s="486"/>
      <c r="CX14" s="486"/>
      <c r="CY14" s="486"/>
      <c r="CZ14" s="486"/>
      <c r="DA14" s="487"/>
      <c r="DB14" s="518">
        <v>80.5</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23006</v>
      </c>
      <c r="S15" s="515"/>
      <c r="T15" s="515"/>
      <c r="U15" s="515"/>
      <c r="V15" s="516"/>
      <c r="W15" s="502" t="s">
        <v>127</v>
      </c>
      <c r="X15" s="426"/>
      <c r="Y15" s="426"/>
      <c r="Z15" s="426"/>
      <c r="AA15" s="426"/>
      <c r="AB15" s="427"/>
      <c r="AC15" s="389">
        <v>3478</v>
      </c>
      <c r="AD15" s="390"/>
      <c r="AE15" s="390"/>
      <c r="AF15" s="390"/>
      <c r="AG15" s="391"/>
      <c r="AH15" s="389">
        <v>3988</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2396213</v>
      </c>
      <c r="BO15" s="409"/>
      <c r="BP15" s="409"/>
      <c r="BQ15" s="409"/>
      <c r="BR15" s="409"/>
      <c r="BS15" s="409"/>
      <c r="BT15" s="409"/>
      <c r="BU15" s="410"/>
      <c r="BV15" s="408">
        <v>2314340</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32.6</v>
      </c>
      <c r="AD16" s="508"/>
      <c r="AE16" s="508"/>
      <c r="AF16" s="508"/>
      <c r="AG16" s="509"/>
      <c r="AH16" s="507">
        <v>34.200000000000003</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4232469</v>
      </c>
      <c r="BO16" s="414"/>
      <c r="BP16" s="414"/>
      <c r="BQ16" s="414"/>
      <c r="BR16" s="414"/>
      <c r="BS16" s="414"/>
      <c r="BT16" s="414"/>
      <c r="BU16" s="415"/>
      <c r="BV16" s="413">
        <v>4095010</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134</v>
      </c>
      <c r="S17" s="500"/>
      <c r="T17" s="500"/>
      <c r="U17" s="500"/>
      <c r="V17" s="501"/>
      <c r="W17" s="502" t="s">
        <v>135</v>
      </c>
      <c r="X17" s="426"/>
      <c r="Y17" s="426"/>
      <c r="Z17" s="426"/>
      <c r="AA17" s="426"/>
      <c r="AB17" s="427"/>
      <c r="AC17" s="389">
        <v>6470</v>
      </c>
      <c r="AD17" s="390"/>
      <c r="AE17" s="390"/>
      <c r="AF17" s="390"/>
      <c r="AG17" s="391"/>
      <c r="AH17" s="389">
        <v>6393</v>
      </c>
      <c r="AI17" s="390"/>
      <c r="AJ17" s="390"/>
      <c r="AK17" s="390"/>
      <c r="AL17" s="392"/>
      <c r="AM17" s="482"/>
      <c r="AN17" s="387"/>
      <c r="AO17" s="387"/>
      <c r="AP17" s="387"/>
      <c r="AQ17" s="387"/>
      <c r="AR17" s="387"/>
      <c r="AS17" s="387"/>
      <c r="AT17" s="388"/>
      <c r="AU17" s="470"/>
      <c r="AV17" s="471"/>
      <c r="AW17" s="471"/>
      <c r="AX17" s="471"/>
      <c r="AY17" s="393" t="s">
        <v>136</v>
      </c>
      <c r="AZ17" s="394"/>
      <c r="BA17" s="394"/>
      <c r="BB17" s="394"/>
      <c r="BC17" s="394"/>
      <c r="BD17" s="394"/>
      <c r="BE17" s="394"/>
      <c r="BF17" s="394"/>
      <c r="BG17" s="394"/>
      <c r="BH17" s="394"/>
      <c r="BI17" s="394"/>
      <c r="BJ17" s="394"/>
      <c r="BK17" s="394"/>
      <c r="BL17" s="394"/>
      <c r="BM17" s="395"/>
      <c r="BN17" s="413">
        <v>3017189</v>
      </c>
      <c r="BO17" s="414"/>
      <c r="BP17" s="414"/>
      <c r="BQ17" s="414"/>
      <c r="BR17" s="414"/>
      <c r="BS17" s="414"/>
      <c r="BT17" s="414"/>
      <c r="BU17" s="415"/>
      <c r="BV17" s="413">
        <v>2951549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137</v>
      </c>
      <c r="C18" s="476"/>
      <c r="D18" s="476"/>
      <c r="E18" s="477"/>
      <c r="F18" s="477"/>
      <c r="G18" s="477"/>
      <c r="H18" s="477"/>
      <c r="I18" s="477"/>
      <c r="J18" s="477"/>
      <c r="K18" s="477"/>
      <c r="L18" s="478">
        <v>41.04</v>
      </c>
      <c r="M18" s="478"/>
      <c r="N18" s="478"/>
      <c r="O18" s="478"/>
      <c r="P18" s="478"/>
      <c r="Q18" s="478"/>
      <c r="R18" s="479"/>
      <c r="S18" s="479"/>
      <c r="T18" s="479"/>
      <c r="U18" s="479"/>
      <c r="V18" s="480"/>
      <c r="W18" s="494"/>
      <c r="X18" s="495"/>
      <c r="Y18" s="495"/>
      <c r="Z18" s="495"/>
      <c r="AA18" s="495"/>
      <c r="AB18" s="503"/>
      <c r="AC18" s="377">
        <v>60.6</v>
      </c>
      <c r="AD18" s="378"/>
      <c r="AE18" s="378"/>
      <c r="AF18" s="378"/>
      <c r="AG18" s="481"/>
      <c r="AH18" s="377">
        <v>54.9</v>
      </c>
      <c r="AI18" s="378"/>
      <c r="AJ18" s="378"/>
      <c r="AK18" s="378"/>
      <c r="AL18" s="379"/>
      <c r="AM18" s="482"/>
      <c r="AN18" s="387"/>
      <c r="AO18" s="387"/>
      <c r="AP18" s="387"/>
      <c r="AQ18" s="387"/>
      <c r="AR18" s="387"/>
      <c r="AS18" s="387"/>
      <c r="AT18" s="388"/>
      <c r="AU18" s="470"/>
      <c r="AV18" s="471"/>
      <c r="AW18" s="471"/>
      <c r="AX18" s="471"/>
      <c r="AY18" s="393" t="s">
        <v>138</v>
      </c>
      <c r="AZ18" s="394"/>
      <c r="BA18" s="394"/>
      <c r="BB18" s="394"/>
      <c r="BC18" s="394"/>
      <c r="BD18" s="394"/>
      <c r="BE18" s="394"/>
      <c r="BF18" s="394"/>
      <c r="BG18" s="394"/>
      <c r="BH18" s="394"/>
      <c r="BI18" s="394"/>
      <c r="BJ18" s="394"/>
      <c r="BK18" s="394"/>
      <c r="BL18" s="394"/>
      <c r="BM18" s="395"/>
      <c r="BN18" s="413">
        <v>4582075</v>
      </c>
      <c r="BO18" s="414"/>
      <c r="BP18" s="414"/>
      <c r="BQ18" s="414"/>
      <c r="BR18" s="414"/>
      <c r="BS18" s="414"/>
      <c r="BT18" s="414"/>
      <c r="BU18" s="415"/>
      <c r="BV18" s="413">
        <v>4348032</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139</v>
      </c>
      <c r="C19" s="476"/>
      <c r="D19" s="476"/>
      <c r="E19" s="477"/>
      <c r="F19" s="477"/>
      <c r="G19" s="477"/>
      <c r="H19" s="477"/>
      <c r="I19" s="477"/>
      <c r="J19" s="477"/>
      <c r="K19" s="477"/>
      <c r="L19" s="483">
        <v>550</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140</v>
      </c>
      <c r="AZ19" s="394"/>
      <c r="BA19" s="394"/>
      <c r="BB19" s="394"/>
      <c r="BC19" s="394"/>
      <c r="BD19" s="394"/>
      <c r="BE19" s="394"/>
      <c r="BF19" s="394"/>
      <c r="BG19" s="394"/>
      <c r="BH19" s="394"/>
      <c r="BI19" s="394"/>
      <c r="BJ19" s="394"/>
      <c r="BK19" s="394"/>
      <c r="BL19" s="394"/>
      <c r="BM19" s="395"/>
      <c r="BN19" s="413">
        <v>6384504</v>
      </c>
      <c r="BO19" s="414"/>
      <c r="BP19" s="414"/>
      <c r="BQ19" s="414"/>
      <c r="BR19" s="414"/>
      <c r="BS19" s="414"/>
      <c r="BT19" s="414"/>
      <c r="BU19" s="415"/>
      <c r="BV19" s="413">
        <v>6360645</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141</v>
      </c>
      <c r="C20" s="476"/>
      <c r="D20" s="476"/>
      <c r="E20" s="477"/>
      <c r="F20" s="477"/>
      <c r="G20" s="477"/>
      <c r="H20" s="477"/>
      <c r="I20" s="477"/>
      <c r="J20" s="477"/>
      <c r="K20" s="477"/>
      <c r="L20" s="483">
        <v>7697</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142</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143</v>
      </c>
      <c r="C22" s="443"/>
      <c r="D22" s="444"/>
      <c r="E22" s="451" t="s">
        <v>1</v>
      </c>
      <c r="F22" s="426"/>
      <c r="G22" s="426"/>
      <c r="H22" s="426"/>
      <c r="I22" s="426"/>
      <c r="J22" s="426"/>
      <c r="K22" s="427"/>
      <c r="L22" s="451" t="s">
        <v>144</v>
      </c>
      <c r="M22" s="426"/>
      <c r="N22" s="426"/>
      <c r="O22" s="426"/>
      <c r="P22" s="427"/>
      <c r="Q22" s="436" t="s">
        <v>145</v>
      </c>
      <c r="R22" s="437"/>
      <c r="S22" s="437"/>
      <c r="T22" s="437"/>
      <c r="U22" s="437"/>
      <c r="V22" s="452"/>
      <c r="W22" s="454" t="s">
        <v>146</v>
      </c>
      <c r="X22" s="443"/>
      <c r="Y22" s="444"/>
      <c r="Z22" s="451" t="s">
        <v>1</v>
      </c>
      <c r="AA22" s="426"/>
      <c r="AB22" s="426"/>
      <c r="AC22" s="426"/>
      <c r="AD22" s="426"/>
      <c r="AE22" s="426"/>
      <c r="AF22" s="426"/>
      <c r="AG22" s="427"/>
      <c r="AH22" s="425" t="s">
        <v>147</v>
      </c>
      <c r="AI22" s="426"/>
      <c r="AJ22" s="426"/>
      <c r="AK22" s="426"/>
      <c r="AL22" s="427"/>
      <c r="AM22" s="425" t="s">
        <v>148</v>
      </c>
      <c r="AN22" s="431"/>
      <c r="AO22" s="431"/>
      <c r="AP22" s="431"/>
      <c r="AQ22" s="431"/>
      <c r="AR22" s="432"/>
      <c r="AS22" s="436" t="s">
        <v>145</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149</v>
      </c>
      <c r="AZ23" s="406"/>
      <c r="BA23" s="406"/>
      <c r="BB23" s="406"/>
      <c r="BC23" s="406"/>
      <c r="BD23" s="406"/>
      <c r="BE23" s="406"/>
      <c r="BF23" s="406"/>
      <c r="BG23" s="406"/>
      <c r="BH23" s="406"/>
      <c r="BI23" s="406"/>
      <c r="BJ23" s="406"/>
      <c r="BK23" s="406"/>
      <c r="BL23" s="406"/>
      <c r="BM23" s="407"/>
      <c r="BN23" s="413">
        <v>8915376</v>
      </c>
      <c r="BO23" s="414"/>
      <c r="BP23" s="414"/>
      <c r="BQ23" s="414"/>
      <c r="BR23" s="414"/>
      <c r="BS23" s="414"/>
      <c r="BT23" s="414"/>
      <c r="BU23" s="415"/>
      <c r="BV23" s="413">
        <v>8548855</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150</v>
      </c>
      <c r="F24" s="387"/>
      <c r="G24" s="387"/>
      <c r="H24" s="387"/>
      <c r="I24" s="387"/>
      <c r="J24" s="387"/>
      <c r="K24" s="388"/>
      <c r="L24" s="389">
        <v>1</v>
      </c>
      <c r="M24" s="390"/>
      <c r="N24" s="390"/>
      <c r="O24" s="390"/>
      <c r="P24" s="391"/>
      <c r="Q24" s="389">
        <v>7200</v>
      </c>
      <c r="R24" s="390"/>
      <c r="S24" s="390"/>
      <c r="T24" s="390"/>
      <c r="U24" s="390"/>
      <c r="V24" s="391"/>
      <c r="W24" s="455"/>
      <c r="X24" s="446"/>
      <c r="Y24" s="447"/>
      <c r="Z24" s="386" t="s">
        <v>151</v>
      </c>
      <c r="AA24" s="387"/>
      <c r="AB24" s="387"/>
      <c r="AC24" s="387"/>
      <c r="AD24" s="387"/>
      <c r="AE24" s="387"/>
      <c r="AF24" s="387"/>
      <c r="AG24" s="388"/>
      <c r="AH24" s="389">
        <v>173</v>
      </c>
      <c r="AI24" s="390"/>
      <c r="AJ24" s="390"/>
      <c r="AK24" s="390"/>
      <c r="AL24" s="391"/>
      <c r="AM24" s="389">
        <v>508793</v>
      </c>
      <c r="AN24" s="390"/>
      <c r="AO24" s="390"/>
      <c r="AP24" s="390"/>
      <c r="AQ24" s="390"/>
      <c r="AR24" s="391"/>
      <c r="AS24" s="389">
        <v>2941</v>
      </c>
      <c r="AT24" s="390"/>
      <c r="AU24" s="390"/>
      <c r="AV24" s="390"/>
      <c r="AW24" s="390"/>
      <c r="AX24" s="392"/>
      <c r="AY24" s="380" t="s">
        <v>152</v>
      </c>
      <c r="AZ24" s="381"/>
      <c r="BA24" s="381"/>
      <c r="BB24" s="381"/>
      <c r="BC24" s="381"/>
      <c r="BD24" s="381"/>
      <c r="BE24" s="381"/>
      <c r="BF24" s="381"/>
      <c r="BG24" s="381"/>
      <c r="BH24" s="381"/>
      <c r="BI24" s="381"/>
      <c r="BJ24" s="381"/>
      <c r="BK24" s="381"/>
      <c r="BL24" s="381"/>
      <c r="BM24" s="382"/>
      <c r="BN24" s="413">
        <v>4667726</v>
      </c>
      <c r="BO24" s="414"/>
      <c r="BP24" s="414"/>
      <c r="BQ24" s="414"/>
      <c r="BR24" s="414"/>
      <c r="BS24" s="414"/>
      <c r="BT24" s="414"/>
      <c r="BU24" s="415"/>
      <c r="BV24" s="413">
        <v>4983251</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153</v>
      </c>
      <c r="F25" s="387"/>
      <c r="G25" s="387"/>
      <c r="H25" s="387"/>
      <c r="I25" s="387"/>
      <c r="J25" s="387"/>
      <c r="K25" s="388"/>
      <c r="L25" s="389">
        <v>1</v>
      </c>
      <c r="M25" s="390"/>
      <c r="N25" s="390"/>
      <c r="O25" s="390"/>
      <c r="P25" s="391"/>
      <c r="Q25" s="389">
        <v>5890</v>
      </c>
      <c r="R25" s="390"/>
      <c r="S25" s="390"/>
      <c r="T25" s="390"/>
      <c r="U25" s="390"/>
      <c r="V25" s="391"/>
      <c r="W25" s="455"/>
      <c r="X25" s="446"/>
      <c r="Y25" s="447"/>
      <c r="Z25" s="386" t="s">
        <v>154</v>
      </c>
      <c r="AA25" s="387"/>
      <c r="AB25" s="387"/>
      <c r="AC25" s="387"/>
      <c r="AD25" s="387"/>
      <c r="AE25" s="387"/>
      <c r="AF25" s="387"/>
      <c r="AG25" s="388"/>
      <c r="AH25" s="389" t="s">
        <v>118</v>
      </c>
      <c r="AI25" s="390"/>
      <c r="AJ25" s="390"/>
      <c r="AK25" s="390"/>
      <c r="AL25" s="391"/>
      <c r="AM25" s="389" t="s">
        <v>118</v>
      </c>
      <c r="AN25" s="390"/>
      <c r="AO25" s="390"/>
      <c r="AP25" s="390"/>
      <c r="AQ25" s="390"/>
      <c r="AR25" s="391"/>
      <c r="AS25" s="389" t="s">
        <v>118</v>
      </c>
      <c r="AT25" s="390"/>
      <c r="AU25" s="390"/>
      <c r="AV25" s="390"/>
      <c r="AW25" s="390"/>
      <c r="AX25" s="392"/>
      <c r="AY25" s="405" t="s">
        <v>155</v>
      </c>
      <c r="AZ25" s="406"/>
      <c r="BA25" s="406"/>
      <c r="BB25" s="406"/>
      <c r="BC25" s="406"/>
      <c r="BD25" s="406"/>
      <c r="BE25" s="406"/>
      <c r="BF25" s="406"/>
      <c r="BG25" s="406"/>
      <c r="BH25" s="406"/>
      <c r="BI25" s="406"/>
      <c r="BJ25" s="406"/>
      <c r="BK25" s="406"/>
      <c r="BL25" s="406"/>
      <c r="BM25" s="407"/>
      <c r="BN25" s="408">
        <v>262774</v>
      </c>
      <c r="BO25" s="409"/>
      <c r="BP25" s="409"/>
      <c r="BQ25" s="409"/>
      <c r="BR25" s="409"/>
      <c r="BS25" s="409"/>
      <c r="BT25" s="409"/>
      <c r="BU25" s="410"/>
      <c r="BV25" s="408">
        <v>235667</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156</v>
      </c>
      <c r="F26" s="387"/>
      <c r="G26" s="387"/>
      <c r="H26" s="387"/>
      <c r="I26" s="387"/>
      <c r="J26" s="387"/>
      <c r="K26" s="388"/>
      <c r="L26" s="389">
        <v>1</v>
      </c>
      <c r="M26" s="390"/>
      <c r="N26" s="390"/>
      <c r="O26" s="390"/>
      <c r="P26" s="391"/>
      <c r="Q26" s="389">
        <v>5390</v>
      </c>
      <c r="R26" s="390"/>
      <c r="S26" s="390"/>
      <c r="T26" s="390"/>
      <c r="U26" s="390"/>
      <c r="V26" s="391"/>
      <c r="W26" s="455"/>
      <c r="X26" s="446"/>
      <c r="Y26" s="447"/>
      <c r="Z26" s="386" t="s">
        <v>157</v>
      </c>
      <c r="AA26" s="468"/>
      <c r="AB26" s="468"/>
      <c r="AC26" s="468"/>
      <c r="AD26" s="468"/>
      <c r="AE26" s="468"/>
      <c r="AF26" s="468"/>
      <c r="AG26" s="469"/>
      <c r="AH26" s="389">
        <v>23</v>
      </c>
      <c r="AI26" s="390"/>
      <c r="AJ26" s="390"/>
      <c r="AK26" s="390"/>
      <c r="AL26" s="391"/>
      <c r="AM26" s="389">
        <v>65504</v>
      </c>
      <c r="AN26" s="390"/>
      <c r="AO26" s="390"/>
      <c r="AP26" s="390"/>
      <c r="AQ26" s="390"/>
      <c r="AR26" s="391"/>
      <c r="AS26" s="389">
        <v>2848</v>
      </c>
      <c r="AT26" s="390"/>
      <c r="AU26" s="390"/>
      <c r="AV26" s="390"/>
      <c r="AW26" s="390"/>
      <c r="AX26" s="392"/>
      <c r="AY26" s="422" t="s">
        <v>158</v>
      </c>
      <c r="AZ26" s="423"/>
      <c r="BA26" s="423"/>
      <c r="BB26" s="423"/>
      <c r="BC26" s="423"/>
      <c r="BD26" s="423"/>
      <c r="BE26" s="423"/>
      <c r="BF26" s="423"/>
      <c r="BG26" s="423"/>
      <c r="BH26" s="423"/>
      <c r="BI26" s="423"/>
      <c r="BJ26" s="423"/>
      <c r="BK26" s="423"/>
      <c r="BL26" s="423"/>
      <c r="BM26" s="424"/>
      <c r="BN26" s="413" t="s">
        <v>118</v>
      </c>
      <c r="BO26" s="414"/>
      <c r="BP26" s="414"/>
      <c r="BQ26" s="414"/>
      <c r="BR26" s="414"/>
      <c r="BS26" s="414"/>
      <c r="BT26" s="414"/>
      <c r="BU26" s="415"/>
      <c r="BV26" s="413" t="s">
        <v>118</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159</v>
      </c>
      <c r="F27" s="387"/>
      <c r="G27" s="387"/>
      <c r="H27" s="387"/>
      <c r="I27" s="387"/>
      <c r="J27" s="387"/>
      <c r="K27" s="388"/>
      <c r="L27" s="389">
        <v>1</v>
      </c>
      <c r="M27" s="390"/>
      <c r="N27" s="390"/>
      <c r="O27" s="390"/>
      <c r="P27" s="391"/>
      <c r="Q27" s="389">
        <v>3000</v>
      </c>
      <c r="R27" s="390"/>
      <c r="S27" s="390"/>
      <c r="T27" s="390"/>
      <c r="U27" s="390"/>
      <c r="V27" s="391"/>
      <c r="W27" s="455"/>
      <c r="X27" s="446"/>
      <c r="Y27" s="447"/>
      <c r="Z27" s="386" t="s">
        <v>160</v>
      </c>
      <c r="AA27" s="387"/>
      <c r="AB27" s="387"/>
      <c r="AC27" s="387"/>
      <c r="AD27" s="387"/>
      <c r="AE27" s="387"/>
      <c r="AF27" s="387"/>
      <c r="AG27" s="388"/>
      <c r="AH27" s="389">
        <v>17</v>
      </c>
      <c r="AI27" s="390"/>
      <c r="AJ27" s="390"/>
      <c r="AK27" s="390"/>
      <c r="AL27" s="391"/>
      <c r="AM27" s="389">
        <v>52580</v>
      </c>
      <c r="AN27" s="390"/>
      <c r="AO27" s="390"/>
      <c r="AP27" s="390"/>
      <c r="AQ27" s="390"/>
      <c r="AR27" s="391"/>
      <c r="AS27" s="389">
        <v>3093</v>
      </c>
      <c r="AT27" s="390"/>
      <c r="AU27" s="390"/>
      <c r="AV27" s="390"/>
      <c r="AW27" s="390"/>
      <c r="AX27" s="392"/>
      <c r="AY27" s="419" t="s">
        <v>161</v>
      </c>
      <c r="AZ27" s="420"/>
      <c r="BA27" s="420"/>
      <c r="BB27" s="420"/>
      <c r="BC27" s="420"/>
      <c r="BD27" s="420"/>
      <c r="BE27" s="420"/>
      <c r="BF27" s="420"/>
      <c r="BG27" s="420"/>
      <c r="BH27" s="420"/>
      <c r="BI27" s="420"/>
      <c r="BJ27" s="420"/>
      <c r="BK27" s="420"/>
      <c r="BL27" s="420"/>
      <c r="BM27" s="421"/>
      <c r="BN27" s="416">
        <v>60000</v>
      </c>
      <c r="BO27" s="417"/>
      <c r="BP27" s="417"/>
      <c r="BQ27" s="417"/>
      <c r="BR27" s="417"/>
      <c r="BS27" s="417"/>
      <c r="BT27" s="417"/>
      <c r="BU27" s="418"/>
      <c r="BV27" s="416">
        <v>266000</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162</v>
      </c>
      <c r="F28" s="387"/>
      <c r="G28" s="387"/>
      <c r="H28" s="387"/>
      <c r="I28" s="387"/>
      <c r="J28" s="387"/>
      <c r="K28" s="388"/>
      <c r="L28" s="389">
        <v>1</v>
      </c>
      <c r="M28" s="390"/>
      <c r="N28" s="390"/>
      <c r="O28" s="390"/>
      <c r="P28" s="391"/>
      <c r="Q28" s="389">
        <v>2300</v>
      </c>
      <c r="R28" s="390"/>
      <c r="S28" s="390"/>
      <c r="T28" s="390"/>
      <c r="U28" s="390"/>
      <c r="V28" s="391"/>
      <c r="W28" s="455"/>
      <c r="X28" s="446"/>
      <c r="Y28" s="447"/>
      <c r="Z28" s="386" t="s">
        <v>163</v>
      </c>
      <c r="AA28" s="387"/>
      <c r="AB28" s="387"/>
      <c r="AC28" s="387"/>
      <c r="AD28" s="387"/>
      <c r="AE28" s="387"/>
      <c r="AF28" s="387"/>
      <c r="AG28" s="388"/>
      <c r="AH28" s="389" t="s">
        <v>118</v>
      </c>
      <c r="AI28" s="390"/>
      <c r="AJ28" s="390"/>
      <c r="AK28" s="390"/>
      <c r="AL28" s="391"/>
      <c r="AM28" s="389" t="s">
        <v>118</v>
      </c>
      <c r="AN28" s="390"/>
      <c r="AO28" s="390"/>
      <c r="AP28" s="390"/>
      <c r="AQ28" s="390"/>
      <c r="AR28" s="391"/>
      <c r="AS28" s="389" t="s">
        <v>118</v>
      </c>
      <c r="AT28" s="390"/>
      <c r="AU28" s="390"/>
      <c r="AV28" s="390"/>
      <c r="AW28" s="390"/>
      <c r="AX28" s="392"/>
      <c r="AY28" s="396" t="s">
        <v>164</v>
      </c>
      <c r="AZ28" s="397"/>
      <c r="BA28" s="397"/>
      <c r="BB28" s="398"/>
      <c r="BC28" s="405" t="s">
        <v>165</v>
      </c>
      <c r="BD28" s="406"/>
      <c r="BE28" s="406"/>
      <c r="BF28" s="406"/>
      <c r="BG28" s="406"/>
      <c r="BH28" s="406"/>
      <c r="BI28" s="406"/>
      <c r="BJ28" s="406"/>
      <c r="BK28" s="406"/>
      <c r="BL28" s="406"/>
      <c r="BM28" s="407"/>
      <c r="BN28" s="408">
        <v>1100846</v>
      </c>
      <c r="BO28" s="409"/>
      <c r="BP28" s="409"/>
      <c r="BQ28" s="409"/>
      <c r="BR28" s="409"/>
      <c r="BS28" s="409"/>
      <c r="BT28" s="409"/>
      <c r="BU28" s="410"/>
      <c r="BV28" s="408">
        <v>1068057</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166</v>
      </c>
      <c r="F29" s="387"/>
      <c r="G29" s="387"/>
      <c r="H29" s="387"/>
      <c r="I29" s="387"/>
      <c r="J29" s="387"/>
      <c r="K29" s="388"/>
      <c r="L29" s="389">
        <v>12</v>
      </c>
      <c r="M29" s="390"/>
      <c r="N29" s="390"/>
      <c r="O29" s="390"/>
      <c r="P29" s="391"/>
      <c r="Q29" s="389">
        <v>2200</v>
      </c>
      <c r="R29" s="390"/>
      <c r="S29" s="390"/>
      <c r="T29" s="390"/>
      <c r="U29" s="390"/>
      <c r="V29" s="391"/>
      <c r="W29" s="456"/>
      <c r="X29" s="457"/>
      <c r="Y29" s="458"/>
      <c r="Z29" s="386" t="s">
        <v>167</v>
      </c>
      <c r="AA29" s="387"/>
      <c r="AB29" s="387"/>
      <c r="AC29" s="387"/>
      <c r="AD29" s="387"/>
      <c r="AE29" s="387"/>
      <c r="AF29" s="387"/>
      <c r="AG29" s="388"/>
      <c r="AH29" s="389">
        <v>190</v>
      </c>
      <c r="AI29" s="390"/>
      <c r="AJ29" s="390"/>
      <c r="AK29" s="390"/>
      <c r="AL29" s="391"/>
      <c r="AM29" s="389">
        <v>561373</v>
      </c>
      <c r="AN29" s="390"/>
      <c r="AO29" s="390"/>
      <c r="AP29" s="390"/>
      <c r="AQ29" s="390"/>
      <c r="AR29" s="391"/>
      <c r="AS29" s="389">
        <v>2955</v>
      </c>
      <c r="AT29" s="390"/>
      <c r="AU29" s="390"/>
      <c r="AV29" s="390"/>
      <c r="AW29" s="390"/>
      <c r="AX29" s="392"/>
      <c r="AY29" s="399"/>
      <c r="AZ29" s="400"/>
      <c r="BA29" s="400"/>
      <c r="BB29" s="401"/>
      <c r="BC29" s="393" t="s">
        <v>168</v>
      </c>
      <c r="BD29" s="394"/>
      <c r="BE29" s="394"/>
      <c r="BF29" s="394"/>
      <c r="BG29" s="394"/>
      <c r="BH29" s="394"/>
      <c r="BI29" s="394"/>
      <c r="BJ29" s="394"/>
      <c r="BK29" s="394"/>
      <c r="BL29" s="394"/>
      <c r="BM29" s="395"/>
      <c r="BN29" s="413">
        <v>237887</v>
      </c>
      <c r="BO29" s="414"/>
      <c r="BP29" s="414"/>
      <c r="BQ29" s="414"/>
      <c r="BR29" s="414"/>
      <c r="BS29" s="414"/>
      <c r="BT29" s="414"/>
      <c r="BU29" s="415"/>
      <c r="BV29" s="413">
        <v>238667</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169</v>
      </c>
      <c r="X30" s="466"/>
      <c r="Y30" s="466"/>
      <c r="Z30" s="466"/>
      <c r="AA30" s="466"/>
      <c r="AB30" s="466"/>
      <c r="AC30" s="466"/>
      <c r="AD30" s="466"/>
      <c r="AE30" s="466"/>
      <c r="AF30" s="466"/>
      <c r="AG30" s="467"/>
      <c r="AH30" s="377">
        <v>95.4</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170</v>
      </c>
      <c r="BD30" s="381"/>
      <c r="BE30" s="381"/>
      <c r="BF30" s="381"/>
      <c r="BG30" s="381"/>
      <c r="BH30" s="381"/>
      <c r="BI30" s="381"/>
      <c r="BJ30" s="381"/>
      <c r="BK30" s="381"/>
      <c r="BL30" s="381"/>
      <c r="BM30" s="382"/>
      <c r="BN30" s="416">
        <v>861209</v>
      </c>
      <c r="BO30" s="417"/>
      <c r="BP30" s="417"/>
      <c r="BQ30" s="417"/>
      <c r="BR30" s="417"/>
      <c r="BS30" s="417"/>
      <c r="BT30" s="417"/>
      <c r="BU30" s="418"/>
      <c r="BV30" s="416">
        <v>1010543</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177</v>
      </c>
      <c r="D33" s="376"/>
      <c r="E33" s="375" t="s">
        <v>178</v>
      </c>
      <c r="F33" s="375"/>
      <c r="G33" s="375"/>
      <c r="H33" s="375"/>
      <c r="I33" s="375"/>
      <c r="J33" s="375"/>
      <c r="K33" s="375"/>
      <c r="L33" s="375"/>
      <c r="M33" s="375"/>
      <c r="N33" s="375"/>
      <c r="O33" s="375"/>
      <c r="P33" s="375"/>
      <c r="Q33" s="375"/>
      <c r="R33" s="375"/>
      <c r="S33" s="375"/>
      <c r="T33" s="167"/>
      <c r="U33" s="376" t="s">
        <v>177</v>
      </c>
      <c r="V33" s="376"/>
      <c r="W33" s="375" t="s">
        <v>178</v>
      </c>
      <c r="X33" s="375"/>
      <c r="Y33" s="375"/>
      <c r="Z33" s="375"/>
      <c r="AA33" s="375"/>
      <c r="AB33" s="375"/>
      <c r="AC33" s="375"/>
      <c r="AD33" s="375"/>
      <c r="AE33" s="375"/>
      <c r="AF33" s="375"/>
      <c r="AG33" s="375"/>
      <c r="AH33" s="375"/>
      <c r="AI33" s="375"/>
      <c r="AJ33" s="375"/>
      <c r="AK33" s="375"/>
      <c r="AL33" s="167"/>
      <c r="AM33" s="376" t="s">
        <v>177</v>
      </c>
      <c r="AN33" s="376"/>
      <c r="AO33" s="375" t="s">
        <v>178</v>
      </c>
      <c r="AP33" s="375"/>
      <c r="AQ33" s="375"/>
      <c r="AR33" s="375"/>
      <c r="AS33" s="375"/>
      <c r="AT33" s="375"/>
      <c r="AU33" s="375"/>
      <c r="AV33" s="375"/>
      <c r="AW33" s="375"/>
      <c r="AX33" s="375"/>
      <c r="AY33" s="375"/>
      <c r="AZ33" s="375"/>
      <c r="BA33" s="375"/>
      <c r="BB33" s="375"/>
      <c r="BC33" s="375"/>
      <c r="BD33" s="168"/>
      <c r="BE33" s="375" t="s">
        <v>179</v>
      </c>
      <c r="BF33" s="375"/>
      <c r="BG33" s="375" t="s">
        <v>180</v>
      </c>
      <c r="BH33" s="375"/>
      <c r="BI33" s="375"/>
      <c r="BJ33" s="375"/>
      <c r="BK33" s="375"/>
      <c r="BL33" s="375"/>
      <c r="BM33" s="375"/>
      <c r="BN33" s="375"/>
      <c r="BO33" s="375"/>
      <c r="BP33" s="375"/>
      <c r="BQ33" s="375"/>
      <c r="BR33" s="375"/>
      <c r="BS33" s="375"/>
      <c r="BT33" s="375"/>
      <c r="BU33" s="375"/>
      <c r="BV33" s="168"/>
      <c r="BW33" s="376" t="s">
        <v>179</v>
      </c>
      <c r="BX33" s="376"/>
      <c r="BY33" s="375" t="s">
        <v>181</v>
      </c>
      <c r="BZ33" s="375"/>
      <c r="CA33" s="375"/>
      <c r="CB33" s="375"/>
      <c r="CC33" s="375"/>
      <c r="CD33" s="375"/>
      <c r="CE33" s="375"/>
      <c r="CF33" s="375"/>
      <c r="CG33" s="375"/>
      <c r="CH33" s="375"/>
      <c r="CI33" s="375"/>
      <c r="CJ33" s="375"/>
      <c r="CK33" s="375"/>
      <c r="CL33" s="375"/>
      <c r="CM33" s="375"/>
      <c r="CN33" s="167"/>
      <c r="CO33" s="376" t="s">
        <v>177</v>
      </c>
      <c r="CP33" s="376"/>
      <c r="CQ33" s="375" t="s">
        <v>182</v>
      </c>
      <c r="CR33" s="375"/>
      <c r="CS33" s="375"/>
      <c r="CT33" s="375"/>
      <c r="CU33" s="375"/>
      <c r="CV33" s="375"/>
      <c r="CW33" s="375"/>
      <c r="CX33" s="375"/>
      <c r="CY33" s="375"/>
      <c r="CZ33" s="375"/>
      <c r="DA33" s="375"/>
      <c r="DB33" s="375"/>
      <c r="DC33" s="375"/>
      <c r="DD33" s="375"/>
      <c r="DE33" s="375"/>
      <c r="DF33" s="167"/>
      <c r="DG33" s="375" t="s">
        <v>183</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4</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7</v>
      </c>
      <c r="AN34" s="373"/>
      <c r="AO34" s="372" t="str">
        <f>IF('各会計、関係団体の財政状況及び健全化判断比率'!B31="","",'各会計、関係団体の財政状況及び健全化判断比率'!B31)</f>
        <v>水道事業会計</v>
      </c>
      <c r="AP34" s="372"/>
      <c r="AQ34" s="372"/>
      <c r="AR34" s="372"/>
      <c r="AS34" s="372"/>
      <c r="AT34" s="372"/>
      <c r="AU34" s="372"/>
      <c r="AV34" s="372"/>
      <c r="AW34" s="372"/>
      <c r="AX34" s="372"/>
      <c r="AY34" s="372"/>
      <c r="AZ34" s="372"/>
      <c r="BA34" s="372"/>
      <c r="BB34" s="372"/>
      <c r="BC34" s="372"/>
      <c r="BD34" s="165"/>
      <c r="BE34" s="373">
        <f>IF(BG34="","",MAX(C34:D43,U34:V43,AM34:AN43)+1)</f>
        <v>8</v>
      </c>
      <c r="BF34" s="373"/>
      <c r="BG34" s="372" t="str">
        <f>IF('各会計、関係団体の財政状況及び健全化判断比率'!B32="","",'各会計、関係団体の財政状況及び健全化判断比率'!B32)</f>
        <v>農業集落排水事業特別会計</v>
      </c>
      <c r="BH34" s="372"/>
      <c r="BI34" s="372"/>
      <c r="BJ34" s="372"/>
      <c r="BK34" s="372"/>
      <c r="BL34" s="372"/>
      <c r="BM34" s="372"/>
      <c r="BN34" s="372"/>
      <c r="BO34" s="372"/>
      <c r="BP34" s="372"/>
      <c r="BQ34" s="372"/>
      <c r="BR34" s="372"/>
      <c r="BS34" s="372"/>
      <c r="BT34" s="372"/>
      <c r="BU34" s="372"/>
      <c r="BV34" s="165"/>
      <c r="BW34" s="373">
        <f>IF(BY34="","",MAX(C34:D43,U34:V43,AM34:AN43,BE34:BF43)+1)</f>
        <v>10</v>
      </c>
      <c r="BX34" s="373"/>
      <c r="BY34" s="372" t="str">
        <f>IF('各会計、関係団体の財政状況及び健全化判断比率'!B68="","",'各会計、関係団体の財政状況及び健全化判断比率'!B68)</f>
        <v>伊勢広域環境組合</v>
      </c>
      <c r="BZ34" s="372"/>
      <c r="CA34" s="372"/>
      <c r="CB34" s="372"/>
      <c r="CC34" s="372"/>
      <c r="CD34" s="372"/>
      <c r="CE34" s="372"/>
      <c r="CF34" s="372"/>
      <c r="CG34" s="372"/>
      <c r="CH34" s="372"/>
      <c r="CI34" s="372"/>
      <c r="CJ34" s="372"/>
      <c r="CK34" s="372"/>
      <c r="CL34" s="372"/>
      <c r="CM34" s="372"/>
      <c r="CN34" s="165"/>
      <c r="CO34" s="373">
        <f>IF(CQ34="","",MAX(C34:D43,U34:V43,AM34:AN43,BE34:BF43,BW34:BX43)+1)</f>
        <v>20</v>
      </c>
      <c r="CP34" s="373"/>
      <c r="CQ34" s="372" t="str">
        <f>IF('各会計、関係団体の財政状況及び健全化判断比率'!BS7="","",'各会計、関係団体の財政状況及び健全化判断比率'!BS7)</f>
        <v>多気東部土地開発公社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〇</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斎宮跡保存事業特別会計</v>
      </c>
      <c r="F35" s="372"/>
      <c r="G35" s="372"/>
      <c r="H35" s="372"/>
      <c r="I35" s="372"/>
      <c r="J35" s="372"/>
      <c r="K35" s="372"/>
      <c r="L35" s="372"/>
      <c r="M35" s="372"/>
      <c r="N35" s="372"/>
      <c r="O35" s="372"/>
      <c r="P35" s="372"/>
      <c r="Q35" s="372"/>
      <c r="R35" s="372"/>
      <c r="S35" s="372"/>
      <c r="T35" s="165"/>
      <c r="U35" s="373">
        <f>IF(W35="","",U34+1)</f>
        <v>5</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t="str">
        <f t="shared" ref="AM35:AM43" si="0">IF(AO35="","",AM34+1)</f>
        <v/>
      </c>
      <c r="AN35" s="373"/>
      <c r="AO35" s="372"/>
      <c r="AP35" s="372"/>
      <c r="AQ35" s="372"/>
      <c r="AR35" s="372"/>
      <c r="AS35" s="372"/>
      <c r="AT35" s="372"/>
      <c r="AU35" s="372"/>
      <c r="AV35" s="372"/>
      <c r="AW35" s="372"/>
      <c r="AX35" s="372"/>
      <c r="AY35" s="372"/>
      <c r="AZ35" s="372"/>
      <c r="BA35" s="372"/>
      <c r="BB35" s="372"/>
      <c r="BC35" s="372"/>
      <c r="BD35" s="165"/>
      <c r="BE35" s="373">
        <f t="shared" ref="BE35:BE43" si="1">IF(BG35="","",BE34+1)</f>
        <v>9</v>
      </c>
      <c r="BF35" s="373"/>
      <c r="BG35" s="372" t="str">
        <f>IF('各会計、関係団体の財政状況及び健全化判断比率'!B33="","",'各会計、関係団体の財政状況及び健全化判断比率'!B33)</f>
        <v>公共下水道事業特別会計</v>
      </c>
      <c r="BH35" s="372"/>
      <c r="BI35" s="372"/>
      <c r="BJ35" s="372"/>
      <c r="BK35" s="372"/>
      <c r="BL35" s="372"/>
      <c r="BM35" s="372"/>
      <c r="BN35" s="372"/>
      <c r="BO35" s="372"/>
      <c r="BP35" s="372"/>
      <c r="BQ35" s="372"/>
      <c r="BR35" s="372"/>
      <c r="BS35" s="372"/>
      <c r="BT35" s="372"/>
      <c r="BU35" s="372"/>
      <c r="BV35" s="165"/>
      <c r="BW35" s="373">
        <f t="shared" ref="BW35:BW43" si="2">IF(BY35="","",BW34+1)</f>
        <v>11</v>
      </c>
      <c r="BX35" s="373"/>
      <c r="BY35" s="372" t="str">
        <f>IF('各会計、関係団体の財政状況及び健全化判断比率'!B69="","",'各会計、関係団体の財政状況及び健全化判断比率'!B69)</f>
        <v>松阪地区広域消防組合</v>
      </c>
      <c r="BZ35" s="372"/>
      <c r="CA35" s="372"/>
      <c r="CB35" s="372"/>
      <c r="CC35" s="372"/>
      <c r="CD35" s="372"/>
      <c r="CE35" s="372"/>
      <c r="CF35" s="372"/>
      <c r="CG35" s="372"/>
      <c r="CH35" s="372"/>
      <c r="CI35" s="372"/>
      <c r="CJ35" s="372"/>
      <c r="CK35" s="372"/>
      <c r="CL35" s="372"/>
      <c r="CM35" s="372"/>
      <c r="CN35" s="165"/>
      <c r="CO35" s="373" t="str">
        <f t="shared" ref="CO35:CO43" si="3">IF(CQ35="","",CO34+1)</f>
        <v/>
      </c>
      <c r="CP35" s="373"/>
      <c r="CQ35" s="372" t="str">
        <f>IF('各会計、関係団体の財政状況及び健全化判断比率'!BS8="","",'各会計、関係団体の財政状況及び健全化判断比率'!BS8)</f>
        <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住宅新築資金等貸付事業特別会計</v>
      </c>
      <c r="F36" s="372"/>
      <c r="G36" s="372"/>
      <c r="H36" s="372"/>
      <c r="I36" s="372"/>
      <c r="J36" s="372"/>
      <c r="K36" s="372"/>
      <c r="L36" s="372"/>
      <c r="M36" s="372"/>
      <c r="N36" s="372"/>
      <c r="O36" s="372"/>
      <c r="P36" s="372"/>
      <c r="Q36" s="372"/>
      <c r="R36" s="372"/>
      <c r="S36" s="372"/>
      <c r="T36" s="165"/>
      <c r="U36" s="373">
        <f t="shared" ref="U36:U43" si="4">IF(W36="","",U35+1)</f>
        <v>6</v>
      </c>
      <c r="V36" s="373"/>
      <c r="W36" s="372" t="str">
        <f>IF('各会計、関係団体の財政状況及び健全化判断比率'!B30="","",'各会計、関係団体の財政状況及び健全化判断比率'!B30)</f>
        <v>後期高齢者医療特別会計</v>
      </c>
      <c r="X36" s="372"/>
      <c r="Y36" s="372"/>
      <c r="Z36" s="372"/>
      <c r="AA36" s="372"/>
      <c r="AB36" s="372"/>
      <c r="AC36" s="372"/>
      <c r="AD36" s="372"/>
      <c r="AE36" s="372"/>
      <c r="AF36" s="372"/>
      <c r="AG36" s="372"/>
      <c r="AH36" s="372"/>
      <c r="AI36" s="372"/>
      <c r="AJ36" s="372"/>
      <c r="AK36" s="372"/>
      <c r="AL36" s="165"/>
      <c r="AM36" s="373" t="str">
        <f t="shared" si="0"/>
        <v/>
      </c>
      <c r="AN36" s="373"/>
      <c r="AO36" s="372"/>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12</v>
      </c>
      <c r="BX36" s="373"/>
      <c r="BY36" s="372" t="str">
        <f>IF('各会計、関係団体の財政状況及び健全化判断比率'!B70="","",'各会計、関係団体の財政状況及び健全化判断比率'!B70)</f>
        <v>宮川福祉施設組合　一般会計</v>
      </c>
      <c r="BZ36" s="372"/>
      <c r="CA36" s="372"/>
      <c r="CB36" s="372"/>
      <c r="CC36" s="372"/>
      <c r="CD36" s="372"/>
      <c r="CE36" s="372"/>
      <c r="CF36" s="372"/>
      <c r="CG36" s="372"/>
      <c r="CH36" s="372"/>
      <c r="CI36" s="372"/>
      <c r="CJ36" s="372"/>
      <c r="CK36" s="372"/>
      <c r="CL36" s="372"/>
      <c r="CM36" s="372"/>
      <c r="CN36" s="165"/>
      <c r="CO36" s="373" t="str">
        <f t="shared" si="3"/>
        <v/>
      </c>
      <c r="CP36" s="373"/>
      <c r="CQ36" s="372" t="str">
        <f>IF('各会計、関係団体の財政状況及び健全化判断比率'!BS9="","",'各会計、関係団体の財政状況及び健全化判断比率'!BS9)</f>
        <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t="str">
        <f>IF(E37="","",C36+1)</f>
        <v/>
      </c>
      <c r="D37" s="373"/>
      <c r="E37" s="372" t="str">
        <f>IF('各会計、関係団体の財政状況及び健全化判断比率'!B10="","",'各会計、関係団体の財政状況及び健全化判断比率'!B10)</f>
        <v/>
      </c>
      <c r="F37" s="372"/>
      <c r="G37" s="372"/>
      <c r="H37" s="372"/>
      <c r="I37" s="372"/>
      <c r="J37" s="372"/>
      <c r="K37" s="372"/>
      <c r="L37" s="372"/>
      <c r="M37" s="372"/>
      <c r="N37" s="372"/>
      <c r="O37" s="372"/>
      <c r="P37" s="372"/>
      <c r="Q37" s="372"/>
      <c r="R37" s="372"/>
      <c r="S37" s="372"/>
      <c r="T37" s="165"/>
      <c r="U37" s="373" t="str">
        <f t="shared" si="4"/>
        <v/>
      </c>
      <c r="V37" s="373"/>
      <c r="W37" s="372"/>
      <c r="X37" s="372"/>
      <c r="Y37" s="372"/>
      <c r="Z37" s="372"/>
      <c r="AA37" s="372"/>
      <c r="AB37" s="372"/>
      <c r="AC37" s="372"/>
      <c r="AD37" s="372"/>
      <c r="AE37" s="372"/>
      <c r="AF37" s="372"/>
      <c r="AG37" s="372"/>
      <c r="AH37" s="372"/>
      <c r="AI37" s="372"/>
      <c r="AJ37" s="372"/>
      <c r="AK37" s="372"/>
      <c r="AL37" s="165"/>
      <c r="AM37" s="373" t="str">
        <f t="shared" si="0"/>
        <v/>
      </c>
      <c r="AN37" s="373"/>
      <c r="AO37" s="372"/>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13</v>
      </c>
      <c r="BX37" s="373"/>
      <c r="BY37" s="372" t="str">
        <f>IF('各会計、関係団体の財政状況及び健全化判断比率'!B71="","",'各会計、関係団体の財政状況及び健全化判断比率'!B71)</f>
        <v>宮川福祉施設組合　介護ｻｰﾋﾞｽ事業特別会計</v>
      </c>
      <c r="BZ37" s="372"/>
      <c r="CA37" s="372"/>
      <c r="CB37" s="372"/>
      <c r="CC37" s="372"/>
      <c r="CD37" s="372"/>
      <c r="CE37" s="372"/>
      <c r="CF37" s="372"/>
      <c r="CG37" s="372"/>
      <c r="CH37" s="372"/>
      <c r="CI37" s="372"/>
      <c r="CJ37" s="372"/>
      <c r="CK37" s="372"/>
      <c r="CL37" s="372"/>
      <c r="CM37" s="372"/>
      <c r="CN37" s="165"/>
      <c r="CO37" s="373" t="str">
        <f t="shared" si="3"/>
        <v/>
      </c>
      <c r="CP37" s="373"/>
      <c r="CQ37" s="372" t="str">
        <f>IF('各会計、関係団体の財政状況及び健全化判断比率'!BS10="","",'各会計、関係団体の財政状況及び健全化判断比率'!BS10)</f>
        <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t="str">
        <f t="shared" ref="C38:C43" si="5">IF(E38="","",C37+1)</f>
        <v/>
      </c>
      <c r="D38" s="373"/>
      <c r="E38" s="372" t="str">
        <f>IF('各会計、関係団体の財政状況及び健全化判断比率'!B11="","",'各会計、関係団体の財政状況及び健全化判断比率'!B11)</f>
        <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t="str">
        <f t="shared" si="0"/>
        <v/>
      </c>
      <c r="AN38" s="373"/>
      <c r="AO38" s="372"/>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f t="shared" si="2"/>
        <v>14</v>
      </c>
      <c r="BX38" s="373"/>
      <c r="BY38" s="372" t="str">
        <f>IF('各会計、関係団体の財政状況及び健全化判断比率'!B72="","",'各会計、関係団体の財政状況及び健全化判断比率'!B72)</f>
        <v>三重県後期高齢者医療広域連合　一般会計</v>
      </c>
      <c r="BZ38" s="372"/>
      <c r="CA38" s="372"/>
      <c r="CB38" s="372"/>
      <c r="CC38" s="372"/>
      <c r="CD38" s="372"/>
      <c r="CE38" s="372"/>
      <c r="CF38" s="372"/>
      <c r="CG38" s="372"/>
      <c r="CH38" s="372"/>
      <c r="CI38" s="372"/>
      <c r="CJ38" s="372"/>
      <c r="CK38" s="372"/>
      <c r="CL38" s="372"/>
      <c r="CM38" s="372"/>
      <c r="CN38" s="165"/>
      <c r="CO38" s="373" t="str">
        <f t="shared" si="3"/>
        <v/>
      </c>
      <c r="CP38" s="373"/>
      <c r="CQ38" s="372" t="str">
        <f>IF('各会計、関係団体の財政状況及び健全化判断比率'!BS11="","",'各会計、関係団体の財政状況及び健全化判断比率'!BS11)</f>
        <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t="str">
        <f t="shared" si="5"/>
        <v/>
      </c>
      <c r="D39" s="373"/>
      <c r="E39" s="372" t="str">
        <f>IF('各会計、関係団体の財政状況及び健全化判断比率'!B12="","",'各会計、関係団体の財政状況及び健全化判断比率'!B12)</f>
        <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f t="shared" si="2"/>
        <v>15</v>
      </c>
      <c r="BX39" s="373"/>
      <c r="BY39" s="372" t="str">
        <f>IF('各会計、関係団体の財政状況及び健全化判断比率'!B73="","",'各会計、関係団体の財政状況及び健全化判断比率'!B73)</f>
        <v>三重県後期高齢者医療広域連合　後期高齢者医療特別会計</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f t="shared" si="2"/>
        <v>16</v>
      </c>
      <c r="BX40" s="373"/>
      <c r="BY40" s="372" t="str">
        <f>IF('各会計、関係団体の財政状況及び健全化判断比率'!B74="","",'各会計、関係団体の財政状況及び健全化判断比率'!B74)</f>
        <v>三重地方税管理回収機構　一般会計</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f t="shared" si="2"/>
        <v>17</v>
      </c>
      <c r="BX41" s="373"/>
      <c r="BY41" s="372" t="str">
        <f>IF('各会計、関係団体の財政状況及び健全化判断比率'!B75="","",'各会計、関係団体の財政状況及び健全化判断比率'!B75)</f>
        <v>三重地方税管理回収機構　滞納整理拡充事業特別会計</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f t="shared" si="2"/>
        <v>18</v>
      </c>
      <c r="BX42" s="373"/>
      <c r="BY42" s="372" t="str">
        <f>IF('各会計、関係団体の財政状況及び健全化判断比率'!B76="","",'各会計、関係団体の財政状況及び健全化判断比率'!B76)</f>
        <v>菊狭間環境整備施設組合</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f t="shared" si="2"/>
        <v>19</v>
      </c>
      <c r="BX43" s="373"/>
      <c r="BY43" s="372" t="str">
        <f>IF('各会計、関係団体の財政状況及び健全化判断比率'!B77="","",'各会計、関係団体の財政状況及び健全化判断比率'!B77)</f>
        <v>松阪地区広域衛生組合</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0" zoomScaleNormal="5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529</v>
      </c>
      <c r="D34" s="1184"/>
      <c r="E34" s="1185"/>
      <c r="F34" s="32">
        <v>8.1199999999999992</v>
      </c>
      <c r="G34" s="33">
        <v>8.06</v>
      </c>
      <c r="H34" s="33">
        <v>7.41</v>
      </c>
      <c r="I34" s="33">
        <v>9.24</v>
      </c>
      <c r="J34" s="34">
        <v>12.17</v>
      </c>
      <c r="K34" s="22"/>
      <c r="L34" s="22"/>
      <c r="M34" s="22"/>
      <c r="N34" s="22"/>
      <c r="O34" s="22"/>
      <c r="P34" s="22"/>
    </row>
    <row r="35" spans="1:16" ht="39" customHeight="1" x14ac:dyDescent="0.15">
      <c r="A35" s="22"/>
      <c r="B35" s="35"/>
      <c r="C35" s="1178" t="s">
        <v>530</v>
      </c>
      <c r="D35" s="1179"/>
      <c r="E35" s="1180"/>
      <c r="F35" s="36">
        <v>0.02</v>
      </c>
      <c r="G35" s="37">
        <v>0.05</v>
      </c>
      <c r="H35" s="37">
        <v>0.18</v>
      </c>
      <c r="I35" s="37">
        <v>0.33</v>
      </c>
      <c r="J35" s="38">
        <v>5.2</v>
      </c>
      <c r="K35" s="22"/>
      <c r="L35" s="22"/>
      <c r="M35" s="22"/>
      <c r="N35" s="22"/>
      <c r="O35" s="22"/>
      <c r="P35" s="22"/>
    </row>
    <row r="36" spans="1:16" ht="39" customHeight="1" x14ac:dyDescent="0.15">
      <c r="A36" s="22"/>
      <c r="B36" s="35"/>
      <c r="C36" s="1178" t="s">
        <v>531</v>
      </c>
      <c r="D36" s="1179"/>
      <c r="E36" s="1180"/>
      <c r="F36" s="36">
        <v>8.7799999999999994</v>
      </c>
      <c r="G36" s="37">
        <v>8.67</v>
      </c>
      <c r="H36" s="37">
        <v>10.96</v>
      </c>
      <c r="I36" s="37">
        <v>6.38</v>
      </c>
      <c r="J36" s="38">
        <v>4.68</v>
      </c>
      <c r="K36" s="22"/>
      <c r="L36" s="22"/>
      <c r="M36" s="22"/>
      <c r="N36" s="22"/>
      <c r="O36" s="22"/>
      <c r="P36" s="22"/>
    </row>
    <row r="37" spans="1:16" ht="39" customHeight="1" x14ac:dyDescent="0.15">
      <c r="A37" s="22"/>
      <c r="B37" s="35"/>
      <c r="C37" s="1178" t="s">
        <v>532</v>
      </c>
      <c r="D37" s="1179"/>
      <c r="E37" s="1180"/>
      <c r="F37" s="36">
        <v>0.9</v>
      </c>
      <c r="G37" s="37">
        <v>1.53</v>
      </c>
      <c r="H37" s="37">
        <v>1.9</v>
      </c>
      <c r="I37" s="37">
        <v>1.05</v>
      </c>
      <c r="J37" s="38">
        <v>2.52</v>
      </c>
      <c r="K37" s="22"/>
      <c r="L37" s="22"/>
      <c r="M37" s="22"/>
      <c r="N37" s="22"/>
      <c r="O37" s="22"/>
      <c r="P37" s="22"/>
    </row>
    <row r="38" spans="1:16" ht="39" customHeight="1" x14ac:dyDescent="0.15">
      <c r="A38" s="22"/>
      <c r="B38" s="35"/>
      <c r="C38" s="1178" t="s">
        <v>533</v>
      </c>
      <c r="D38" s="1179"/>
      <c r="E38" s="1180"/>
      <c r="F38" s="36">
        <v>2.94</v>
      </c>
      <c r="G38" s="37">
        <v>3.09</v>
      </c>
      <c r="H38" s="37">
        <v>3.55</v>
      </c>
      <c r="I38" s="37">
        <v>2.4900000000000002</v>
      </c>
      <c r="J38" s="38">
        <v>1.58</v>
      </c>
      <c r="K38" s="22"/>
      <c r="L38" s="22"/>
      <c r="M38" s="22"/>
      <c r="N38" s="22"/>
      <c r="O38" s="22"/>
      <c r="P38" s="22"/>
    </row>
    <row r="39" spans="1:16" ht="39" customHeight="1" x14ac:dyDescent="0.15">
      <c r="A39" s="22"/>
      <c r="B39" s="35"/>
      <c r="C39" s="1178" t="s">
        <v>534</v>
      </c>
      <c r="D39" s="1179"/>
      <c r="E39" s="1180"/>
      <c r="F39" s="36">
        <v>0.11</v>
      </c>
      <c r="G39" s="37">
        <v>0.14000000000000001</v>
      </c>
      <c r="H39" s="37">
        <v>0.01</v>
      </c>
      <c r="I39" s="37">
        <v>0.2</v>
      </c>
      <c r="J39" s="38">
        <v>0.41</v>
      </c>
      <c r="K39" s="22"/>
      <c r="L39" s="22"/>
      <c r="M39" s="22"/>
      <c r="N39" s="22"/>
      <c r="O39" s="22"/>
      <c r="P39" s="22"/>
    </row>
    <row r="40" spans="1:16" ht="39" customHeight="1" x14ac:dyDescent="0.15">
      <c r="A40" s="22"/>
      <c r="B40" s="35"/>
      <c r="C40" s="1178" t="s">
        <v>535</v>
      </c>
      <c r="D40" s="1179"/>
      <c r="E40" s="1180"/>
      <c r="F40" s="36">
        <v>0.77</v>
      </c>
      <c r="G40" s="37">
        <v>0.61</v>
      </c>
      <c r="H40" s="37">
        <v>0.55000000000000004</v>
      </c>
      <c r="I40" s="37">
        <v>0.38</v>
      </c>
      <c r="J40" s="38">
        <v>0.28000000000000003</v>
      </c>
      <c r="K40" s="22"/>
      <c r="L40" s="22"/>
      <c r="M40" s="22"/>
      <c r="N40" s="22"/>
      <c r="O40" s="22"/>
      <c r="P40" s="22"/>
    </row>
    <row r="41" spans="1:16" ht="39" customHeight="1" x14ac:dyDescent="0.15">
      <c r="A41" s="22"/>
      <c r="B41" s="35"/>
      <c r="C41" s="1178" t="s">
        <v>536</v>
      </c>
      <c r="D41" s="1179"/>
      <c r="E41" s="1180"/>
      <c r="F41" s="36">
        <v>0.43</v>
      </c>
      <c r="G41" s="37">
        <v>0.62</v>
      </c>
      <c r="H41" s="37">
        <v>0.49</v>
      </c>
      <c r="I41" s="37">
        <v>0.1</v>
      </c>
      <c r="J41" s="38">
        <v>0.21</v>
      </c>
      <c r="K41" s="22"/>
      <c r="L41" s="22"/>
      <c r="M41" s="22"/>
      <c r="N41" s="22"/>
      <c r="O41" s="22"/>
      <c r="P41" s="22"/>
    </row>
    <row r="42" spans="1:16" ht="39" customHeight="1" x14ac:dyDescent="0.15">
      <c r="A42" s="22"/>
      <c r="B42" s="39"/>
      <c r="C42" s="1178" t="s">
        <v>537</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538</v>
      </c>
      <c r="D43" s="1182"/>
      <c r="E43" s="1183"/>
      <c r="F43" s="41">
        <v>0.11</v>
      </c>
      <c r="G43" s="42">
        <v>7.0000000000000007E-2</v>
      </c>
      <c r="H43" s="42">
        <v>0.19</v>
      </c>
      <c r="I43" s="42">
        <v>0.17</v>
      </c>
      <c r="J43" s="43">
        <v>0.06</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50" zoomScaleNormal="5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889</v>
      </c>
      <c r="L45" s="60">
        <v>824</v>
      </c>
      <c r="M45" s="60">
        <v>797</v>
      </c>
      <c r="N45" s="60">
        <v>832</v>
      </c>
      <c r="O45" s="61">
        <v>832</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14</v>
      </c>
      <c r="F48" s="1188"/>
      <c r="G48" s="1188"/>
      <c r="H48" s="1188"/>
      <c r="I48" s="1188"/>
      <c r="J48" s="1189"/>
      <c r="K48" s="63">
        <v>169</v>
      </c>
      <c r="L48" s="64">
        <v>175</v>
      </c>
      <c r="M48" s="64">
        <v>187</v>
      </c>
      <c r="N48" s="64">
        <v>201</v>
      </c>
      <c r="O48" s="65">
        <v>213</v>
      </c>
      <c r="P48" s="48"/>
      <c r="Q48" s="48"/>
      <c r="R48" s="48"/>
      <c r="S48" s="48"/>
      <c r="T48" s="48"/>
      <c r="U48" s="48"/>
    </row>
    <row r="49" spans="1:21" ht="30.75" customHeight="1" x14ac:dyDescent="0.15">
      <c r="A49" s="48"/>
      <c r="B49" s="1196"/>
      <c r="C49" s="1197"/>
      <c r="D49" s="62"/>
      <c r="E49" s="1188" t="s">
        <v>15</v>
      </c>
      <c r="F49" s="1188"/>
      <c r="G49" s="1188"/>
      <c r="H49" s="1188"/>
      <c r="I49" s="1188"/>
      <c r="J49" s="1189"/>
      <c r="K49" s="63">
        <v>53</v>
      </c>
      <c r="L49" s="64">
        <v>71</v>
      </c>
      <c r="M49" s="64">
        <v>95</v>
      </c>
      <c r="N49" s="64">
        <v>68</v>
      </c>
      <c r="O49" s="65">
        <v>76</v>
      </c>
      <c r="P49" s="48"/>
      <c r="Q49" s="48"/>
      <c r="R49" s="48"/>
      <c r="S49" s="48"/>
      <c r="T49" s="48"/>
      <c r="U49" s="48"/>
    </row>
    <row r="50" spans="1:21" ht="30.75" customHeight="1" x14ac:dyDescent="0.15">
      <c r="A50" s="48"/>
      <c r="B50" s="1196"/>
      <c r="C50" s="1197"/>
      <c r="D50" s="62"/>
      <c r="E50" s="1188" t="s">
        <v>16</v>
      </c>
      <c r="F50" s="1188"/>
      <c r="G50" s="1188"/>
      <c r="H50" s="1188"/>
      <c r="I50" s="1188"/>
      <c r="J50" s="1189"/>
      <c r="K50" s="63">
        <v>0</v>
      </c>
      <c r="L50" s="64">
        <v>1</v>
      </c>
      <c r="M50" s="64">
        <v>1</v>
      </c>
      <c r="N50" s="64">
        <v>0</v>
      </c>
      <c r="O50" s="65" t="s">
        <v>481</v>
      </c>
      <c r="P50" s="48"/>
      <c r="Q50" s="48"/>
      <c r="R50" s="48"/>
      <c r="S50" s="48"/>
      <c r="T50" s="48"/>
      <c r="U50" s="48"/>
    </row>
    <row r="51" spans="1:21" ht="30.75" customHeight="1" x14ac:dyDescent="0.15">
      <c r="A51" s="48"/>
      <c r="B51" s="1198"/>
      <c r="C51" s="1199"/>
      <c r="D51" s="66"/>
      <c r="E51" s="1188" t="s">
        <v>17</v>
      </c>
      <c r="F51" s="1188"/>
      <c r="G51" s="1188"/>
      <c r="H51" s="1188"/>
      <c r="I51" s="1188"/>
      <c r="J51" s="1189"/>
      <c r="K51" s="63" t="s">
        <v>481</v>
      </c>
      <c r="L51" s="64" t="s">
        <v>481</v>
      </c>
      <c r="M51" s="64" t="s">
        <v>481</v>
      </c>
      <c r="N51" s="64" t="s">
        <v>481</v>
      </c>
      <c r="O51" s="65" t="s">
        <v>481</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766</v>
      </c>
      <c r="L52" s="64">
        <v>729</v>
      </c>
      <c r="M52" s="64">
        <v>720</v>
      </c>
      <c r="N52" s="64">
        <v>748</v>
      </c>
      <c r="O52" s="65">
        <v>747</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345</v>
      </c>
      <c r="L53" s="69">
        <v>342</v>
      </c>
      <c r="M53" s="69">
        <v>360</v>
      </c>
      <c r="N53" s="69">
        <v>353</v>
      </c>
      <c r="O53" s="70">
        <v>374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50" zoomScaleNormal="5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521</v>
      </c>
      <c r="J40" s="79" t="s">
        <v>522</v>
      </c>
      <c r="K40" s="79" t="s">
        <v>523</v>
      </c>
      <c r="L40" s="79" t="s">
        <v>524</v>
      </c>
      <c r="M40" s="80" t="s">
        <v>525</v>
      </c>
    </row>
    <row r="41" spans="2:13" ht="27.75" customHeight="1" x14ac:dyDescent="0.15">
      <c r="B41" s="1214" t="s">
        <v>23</v>
      </c>
      <c r="C41" s="1215"/>
      <c r="D41" s="81"/>
      <c r="E41" s="1216" t="s">
        <v>24</v>
      </c>
      <c r="F41" s="1216"/>
      <c r="G41" s="1216"/>
      <c r="H41" s="1217"/>
      <c r="I41" s="82">
        <v>8092</v>
      </c>
      <c r="J41" s="83">
        <v>8056</v>
      </c>
      <c r="K41" s="83">
        <v>8488</v>
      </c>
      <c r="L41" s="83">
        <v>8549</v>
      </c>
      <c r="M41" s="84">
        <v>8915</v>
      </c>
    </row>
    <row r="42" spans="2:13" ht="27.75" customHeight="1" x14ac:dyDescent="0.15">
      <c r="B42" s="1204"/>
      <c r="C42" s="1205"/>
      <c r="D42" s="85"/>
      <c r="E42" s="1208" t="s">
        <v>25</v>
      </c>
      <c r="F42" s="1208"/>
      <c r="G42" s="1208"/>
      <c r="H42" s="1209"/>
      <c r="I42" s="86">
        <v>1</v>
      </c>
      <c r="J42" s="87">
        <v>1</v>
      </c>
      <c r="K42" s="87">
        <v>0</v>
      </c>
      <c r="L42" s="87" t="s">
        <v>481</v>
      </c>
      <c r="M42" s="88" t="s">
        <v>481</v>
      </c>
    </row>
    <row r="43" spans="2:13" ht="27.75" customHeight="1" x14ac:dyDescent="0.15">
      <c r="B43" s="1204"/>
      <c r="C43" s="1205"/>
      <c r="D43" s="85"/>
      <c r="E43" s="1208" t="s">
        <v>26</v>
      </c>
      <c r="F43" s="1208"/>
      <c r="G43" s="1208"/>
      <c r="H43" s="1209"/>
      <c r="I43" s="86">
        <v>3707</v>
      </c>
      <c r="J43" s="87">
        <v>4321</v>
      </c>
      <c r="K43" s="87">
        <v>4725</v>
      </c>
      <c r="L43" s="87">
        <v>4797</v>
      </c>
      <c r="M43" s="88">
        <v>4787</v>
      </c>
    </row>
    <row r="44" spans="2:13" ht="27.75" customHeight="1" x14ac:dyDescent="0.15">
      <c r="B44" s="1204"/>
      <c r="C44" s="1205"/>
      <c r="D44" s="85"/>
      <c r="E44" s="1208" t="s">
        <v>27</v>
      </c>
      <c r="F44" s="1208"/>
      <c r="G44" s="1208"/>
      <c r="H44" s="1209"/>
      <c r="I44" s="86">
        <v>600</v>
      </c>
      <c r="J44" s="87">
        <v>572</v>
      </c>
      <c r="K44" s="87">
        <v>500</v>
      </c>
      <c r="L44" s="87">
        <v>458</v>
      </c>
      <c r="M44" s="88">
        <v>408</v>
      </c>
    </row>
    <row r="45" spans="2:13" ht="27.75" customHeight="1" x14ac:dyDescent="0.15">
      <c r="B45" s="1204"/>
      <c r="C45" s="1205"/>
      <c r="D45" s="85"/>
      <c r="E45" s="1208" t="s">
        <v>28</v>
      </c>
      <c r="F45" s="1208"/>
      <c r="G45" s="1208"/>
      <c r="H45" s="1209"/>
      <c r="I45" s="86">
        <v>1326</v>
      </c>
      <c r="J45" s="87">
        <v>1216</v>
      </c>
      <c r="K45" s="87">
        <v>1387</v>
      </c>
      <c r="L45" s="87">
        <v>1274</v>
      </c>
      <c r="M45" s="88">
        <v>1165</v>
      </c>
    </row>
    <row r="46" spans="2:13" ht="27.75" customHeight="1" x14ac:dyDescent="0.15">
      <c r="B46" s="1204"/>
      <c r="C46" s="1205"/>
      <c r="D46" s="85"/>
      <c r="E46" s="1208" t="s">
        <v>29</v>
      </c>
      <c r="F46" s="1208"/>
      <c r="G46" s="1208"/>
      <c r="H46" s="1209"/>
      <c r="I46" s="86">
        <v>125</v>
      </c>
      <c r="J46" s="87">
        <v>582</v>
      </c>
      <c r="K46" s="87">
        <v>414</v>
      </c>
      <c r="L46" s="87">
        <v>510</v>
      </c>
      <c r="M46" s="88">
        <v>458</v>
      </c>
    </row>
    <row r="47" spans="2:13" ht="27.75" customHeight="1" x14ac:dyDescent="0.15">
      <c r="B47" s="1204"/>
      <c r="C47" s="1205"/>
      <c r="D47" s="85"/>
      <c r="E47" s="1208" t="s">
        <v>30</v>
      </c>
      <c r="F47" s="1208"/>
      <c r="G47" s="1208"/>
      <c r="H47" s="1209"/>
      <c r="I47" s="86" t="s">
        <v>481</v>
      </c>
      <c r="J47" s="87" t="s">
        <v>481</v>
      </c>
      <c r="K47" s="87" t="s">
        <v>481</v>
      </c>
      <c r="L47" s="87" t="s">
        <v>481</v>
      </c>
      <c r="M47" s="88" t="s">
        <v>481</v>
      </c>
    </row>
    <row r="48" spans="2:13" ht="27.75" customHeight="1" x14ac:dyDescent="0.15">
      <c r="B48" s="1206"/>
      <c r="C48" s="1207"/>
      <c r="D48" s="85"/>
      <c r="E48" s="1208" t="s">
        <v>31</v>
      </c>
      <c r="F48" s="1208"/>
      <c r="G48" s="1208"/>
      <c r="H48" s="1209"/>
      <c r="I48" s="86" t="s">
        <v>481</v>
      </c>
      <c r="J48" s="87" t="s">
        <v>481</v>
      </c>
      <c r="K48" s="87" t="s">
        <v>481</v>
      </c>
      <c r="L48" s="87" t="s">
        <v>481</v>
      </c>
      <c r="M48" s="88" t="s">
        <v>481</v>
      </c>
    </row>
    <row r="49" spans="2:13" ht="27.75" customHeight="1" x14ac:dyDescent="0.15">
      <c r="B49" s="1202" t="s">
        <v>32</v>
      </c>
      <c r="C49" s="1203"/>
      <c r="D49" s="89"/>
      <c r="E49" s="1208" t="s">
        <v>33</v>
      </c>
      <c r="F49" s="1208"/>
      <c r="G49" s="1208"/>
      <c r="H49" s="1209"/>
      <c r="I49" s="86">
        <v>3343</v>
      </c>
      <c r="J49" s="87">
        <v>2825</v>
      </c>
      <c r="K49" s="87">
        <v>2638</v>
      </c>
      <c r="L49" s="87">
        <v>2685</v>
      </c>
      <c r="M49" s="88">
        <v>2283</v>
      </c>
    </row>
    <row r="50" spans="2:13" ht="27.75" customHeight="1" x14ac:dyDescent="0.15">
      <c r="B50" s="1204"/>
      <c r="C50" s="1205"/>
      <c r="D50" s="85"/>
      <c r="E50" s="1208" t="s">
        <v>34</v>
      </c>
      <c r="F50" s="1208"/>
      <c r="G50" s="1208"/>
      <c r="H50" s="1209"/>
      <c r="I50" s="86">
        <v>1109</v>
      </c>
      <c r="J50" s="87">
        <v>1412</v>
      </c>
      <c r="K50" s="87">
        <v>1101</v>
      </c>
      <c r="L50" s="87">
        <v>1071</v>
      </c>
      <c r="M50" s="88">
        <v>992</v>
      </c>
    </row>
    <row r="51" spans="2:13" ht="27.75" customHeight="1" x14ac:dyDescent="0.15">
      <c r="B51" s="1206"/>
      <c r="C51" s="1207"/>
      <c r="D51" s="85"/>
      <c r="E51" s="1208" t="s">
        <v>35</v>
      </c>
      <c r="F51" s="1208"/>
      <c r="G51" s="1208"/>
      <c r="H51" s="1209"/>
      <c r="I51" s="86">
        <v>7464</v>
      </c>
      <c r="J51" s="87">
        <v>7891</v>
      </c>
      <c r="K51" s="87">
        <v>8252</v>
      </c>
      <c r="L51" s="87">
        <v>8243</v>
      </c>
      <c r="M51" s="88">
        <v>8353</v>
      </c>
    </row>
    <row r="52" spans="2:13" ht="27.75" customHeight="1" thickBot="1" x14ac:dyDescent="0.2">
      <c r="B52" s="1210" t="s">
        <v>36</v>
      </c>
      <c r="C52" s="1211"/>
      <c r="D52" s="90"/>
      <c r="E52" s="1212" t="s">
        <v>37</v>
      </c>
      <c r="F52" s="1212"/>
      <c r="G52" s="1212"/>
      <c r="H52" s="1213"/>
      <c r="I52" s="91">
        <v>1935</v>
      </c>
      <c r="J52" s="92">
        <v>2621</v>
      </c>
      <c r="K52" s="92">
        <v>3525</v>
      </c>
      <c r="L52" s="92">
        <v>3589</v>
      </c>
      <c r="M52" s="93">
        <v>4105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50" zoomScaleNormal="50" zoomScaleSheetLayoutView="55" workbookViewId="0"/>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563</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563</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564</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565</v>
      </c>
      <c r="I42" s="352"/>
      <c r="J42" s="352"/>
      <c r="K42" s="352"/>
      <c r="L42" s="244"/>
      <c r="M42" s="244"/>
      <c r="N42" s="244"/>
      <c r="O42" s="244"/>
    </row>
    <row r="43" spans="2:17" x14ac:dyDescent="0.15">
      <c r="B43" s="248"/>
      <c r="C43" s="244"/>
      <c r="D43" s="244"/>
      <c r="E43" s="244"/>
      <c r="F43" s="244"/>
      <c r="G43" s="1218"/>
      <c r="H43" s="1219"/>
      <c r="I43" s="1219"/>
      <c r="J43" s="1219"/>
      <c r="K43" s="1219"/>
      <c r="L43" s="1219"/>
      <c r="M43" s="1219"/>
      <c r="N43" s="1219"/>
      <c r="O43" s="1220"/>
    </row>
    <row r="44" spans="2:17" x14ac:dyDescent="0.15">
      <c r="B44" s="248"/>
      <c r="C44" s="244"/>
      <c r="D44" s="244"/>
      <c r="E44" s="244"/>
      <c r="F44" s="244"/>
      <c r="G44" s="1221"/>
      <c r="H44" s="1222"/>
      <c r="I44" s="1222"/>
      <c r="J44" s="1222"/>
      <c r="K44" s="1222"/>
      <c r="L44" s="1222"/>
      <c r="M44" s="1222"/>
      <c r="N44" s="1222"/>
      <c r="O44" s="1223"/>
    </row>
    <row r="45" spans="2:17" x14ac:dyDescent="0.15">
      <c r="B45" s="248"/>
      <c r="C45" s="244"/>
      <c r="D45" s="244"/>
      <c r="E45" s="244"/>
      <c r="F45" s="244"/>
      <c r="G45" s="1221"/>
      <c r="H45" s="1222"/>
      <c r="I45" s="1222"/>
      <c r="J45" s="1222"/>
      <c r="K45" s="1222"/>
      <c r="L45" s="1222"/>
      <c r="M45" s="1222"/>
      <c r="N45" s="1222"/>
      <c r="O45" s="1223"/>
    </row>
    <row r="46" spans="2:17" x14ac:dyDescent="0.15">
      <c r="B46" s="248"/>
      <c r="C46" s="244"/>
      <c r="D46" s="244"/>
      <c r="E46" s="244"/>
      <c r="F46" s="244"/>
      <c r="G46" s="1221"/>
      <c r="H46" s="1222"/>
      <c r="I46" s="1222"/>
      <c r="J46" s="1222"/>
      <c r="K46" s="1222"/>
      <c r="L46" s="1222"/>
      <c r="M46" s="1222"/>
      <c r="N46" s="1222"/>
      <c r="O46" s="1223"/>
    </row>
    <row r="47" spans="2:17" x14ac:dyDescent="0.15">
      <c r="B47" s="248"/>
      <c r="C47" s="244"/>
      <c r="D47" s="244"/>
      <c r="E47" s="244"/>
      <c r="F47" s="244"/>
      <c r="G47" s="1224"/>
      <c r="H47" s="1225"/>
      <c r="I47" s="1225"/>
      <c r="J47" s="1225"/>
      <c r="K47" s="1225"/>
      <c r="L47" s="1225"/>
      <c r="M47" s="1225"/>
      <c r="N47" s="1225"/>
      <c r="O47" s="1226"/>
    </row>
    <row r="48" spans="2:17" x14ac:dyDescent="0.15">
      <c r="B48" s="248"/>
      <c r="C48" s="244"/>
      <c r="D48" s="244"/>
      <c r="E48" s="244"/>
      <c r="F48" s="244"/>
      <c r="G48" s="244"/>
      <c r="H48" s="353"/>
      <c r="I48" s="353"/>
      <c r="J48" s="353"/>
    </row>
    <row r="49" spans="1:17" x14ac:dyDescent="0.15">
      <c r="B49" s="248"/>
      <c r="C49" s="244"/>
      <c r="D49" s="244"/>
      <c r="E49" s="244"/>
      <c r="F49" s="244"/>
      <c r="G49" s="243" t="s">
        <v>566</v>
      </c>
    </row>
    <row r="50" spans="1:17" x14ac:dyDescent="0.15">
      <c r="B50" s="248"/>
      <c r="C50" s="244"/>
      <c r="D50" s="244"/>
      <c r="E50" s="244"/>
      <c r="F50" s="244"/>
      <c r="G50" s="1227"/>
      <c r="H50" s="1228"/>
      <c r="I50" s="1228"/>
      <c r="J50" s="1229"/>
      <c r="K50" s="354" t="s">
        <v>521</v>
      </c>
      <c r="L50" s="354" t="s">
        <v>522</v>
      </c>
      <c r="M50" s="354" t="s">
        <v>523</v>
      </c>
      <c r="N50" s="354" t="s">
        <v>524</v>
      </c>
      <c r="O50" s="354" t="s">
        <v>525</v>
      </c>
    </row>
    <row r="51" spans="1:17" x14ac:dyDescent="0.15">
      <c r="B51" s="248"/>
      <c r="C51" s="244"/>
      <c r="D51" s="244"/>
      <c r="E51" s="244"/>
      <c r="F51" s="244"/>
      <c r="G51" s="1230" t="s">
        <v>567</v>
      </c>
      <c r="H51" s="1231"/>
      <c r="I51" s="1236" t="s">
        <v>568</v>
      </c>
      <c r="J51" s="1236"/>
      <c r="K51" s="1238"/>
      <c r="L51" s="1238"/>
      <c r="M51" s="1238"/>
      <c r="N51" s="1238"/>
      <c r="O51" s="1238"/>
    </row>
    <row r="52" spans="1:17" x14ac:dyDescent="0.15">
      <c r="B52" s="248"/>
      <c r="C52" s="244"/>
      <c r="D52" s="244"/>
      <c r="E52" s="244"/>
      <c r="F52" s="244"/>
      <c r="G52" s="1232"/>
      <c r="H52" s="1233"/>
      <c r="I52" s="1237"/>
      <c r="J52" s="1237"/>
      <c r="K52" s="1239"/>
      <c r="L52" s="1239"/>
      <c r="M52" s="1239"/>
      <c r="N52" s="1239"/>
      <c r="O52" s="1239"/>
    </row>
    <row r="53" spans="1:17" x14ac:dyDescent="0.15">
      <c r="A53" s="355"/>
      <c r="B53" s="248"/>
      <c r="C53" s="244"/>
      <c r="D53" s="244"/>
      <c r="E53" s="244"/>
      <c r="F53" s="244"/>
      <c r="G53" s="1232"/>
      <c r="H53" s="1233"/>
      <c r="I53" s="1240" t="s">
        <v>569</v>
      </c>
      <c r="J53" s="1240"/>
      <c r="K53" s="1247"/>
      <c r="L53" s="1247"/>
      <c r="M53" s="1247"/>
      <c r="N53" s="1247"/>
      <c r="O53" s="1247"/>
    </row>
    <row r="54" spans="1:17" x14ac:dyDescent="0.15">
      <c r="A54" s="355"/>
      <c r="B54" s="248"/>
      <c r="C54" s="244"/>
      <c r="D54" s="244"/>
      <c r="E54" s="244"/>
      <c r="F54" s="244"/>
      <c r="G54" s="1234"/>
      <c r="H54" s="1235"/>
      <c r="I54" s="1240"/>
      <c r="J54" s="1240"/>
      <c r="K54" s="1248"/>
      <c r="L54" s="1248"/>
      <c r="M54" s="1248"/>
      <c r="N54" s="1248"/>
      <c r="O54" s="1248"/>
    </row>
    <row r="55" spans="1:17" x14ac:dyDescent="0.15">
      <c r="A55" s="355"/>
      <c r="B55" s="248"/>
      <c r="C55" s="244"/>
      <c r="D55" s="244"/>
      <c r="E55" s="244"/>
      <c r="F55" s="244"/>
      <c r="G55" s="1241" t="s">
        <v>570</v>
      </c>
      <c r="H55" s="1242"/>
      <c r="I55" s="1240" t="s">
        <v>568</v>
      </c>
      <c r="J55" s="1240"/>
      <c r="K55" s="1238"/>
      <c r="L55" s="1238"/>
      <c r="M55" s="1238"/>
      <c r="N55" s="1238"/>
      <c r="O55" s="1238"/>
    </row>
    <row r="56" spans="1:17" x14ac:dyDescent="0.15">
      <c r="A56" s="355"/>
      <c r="B56" s="248"/>
      <c r="C56" s="244"/>
      <c r="D56" s="244"/>
      <c r="E56" s="244"/>
      <c r="F56" s="244"/>
      <c r="G56" s="1243"/>
      <c r="H56" s="1244"/>
      <c r="I56" s="1240"/>
      <c r="J56" s="1240"/>
      <c r="K56" s="1239"/>
      <c r="L56" s="1239"/>
      <c r="M56" s="1239"/>
      <c r="N56" s="1239"/>
      <c r="O56" s="1239"/>
    </row>
    <row r="57" spans="1:17" s="355" customFormat="1" x14ac:dyDescent="0.15">
      <c r="B57" s="356"/>
      <c r="C57" s="352"/>
      <c r="D57" s="352"/>
      <c r="E57" s="352"/>
      <c r="F57" s="352"/>
      <c r="G57" s="1243"/>
      <c r="H57" s="1244"/>
      <c r="I57" s="1249" t="s">
        <v>569</v>
      </c>
      <c r="J57" s="1249"/>
      <c r="K57" s="1247"/>
      <c r="L57" s="1247"/>
      <c r="M57" s="1247"/>
      <c r="N57" s="1247"/>
      <c r="O57" s="1247"/>
      <c r="P57" s="357"/>
      <c r="Q57" s="356"/>
    </row>
    <row r="58" spans="1:17" s="355" customFormat="1" x14ac:dyDescent="0.15">
      <c r="A58" s="243"/>
      <c r="B58" s="356"/>
      <c r="C58" s="352"/>
      <c r="D58" s="352"/>
      <c r="E58" s="352"/>
      <c r="F58" s="352"/>
      <c r="G58" s="1245"/>
      <c r="H58" s="1246"/>
      <c r="I58" s="1249"/>
      <c r="J58" s="1249"/>
      <c r="K58" s="1248"/>
      <c r="L58" s="1248"/>
      <c r="M58" s="1248"/>
      <c r="N58" s="1248"/>
      <c r="O58" s="1248"/>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571</v>
      </c>
      <c r="C63" s="244"/>
      <c r="D63" s="244"/>
      <c r="E63" s="244"/>
      <c r="F63" s="244"/>
      <c r="G63" s="244"/>
      <c r="H63" s="244"/>
      <c r="I63" s="244"/>
      <c r="J63" s="244"/>
      <c r="K63" s="244"/>
      <c r="L63" s="244"/>
      <c r="M63" s="244"/>
      <c r="N63" s="244"/>
      <c r="O63" s="244"/>
    </row>
    <row r="64" spans="1:17" x14ac:dyDescent="0.15">
      <c r="B64" s="248"/>
      <c r="C64" s="244"/>
      <c r="D64" s="244"/>
      <c r="E64" s="244"/>
      <c r="F64" s="244"/>
      <c r="G64" s="351" t="s">
        <v>565</v>
      </c>
      <c r="I64" s="352"/>
      <c r="J64" s="352"/>
      <c r="K64" s="352"/>
      <c r="L64" s="244"/>
      <c r="M64" s="244"/>
      <c r="N64" s="244"/>
      <c r="O64" s="244"/>
    </row>
    <row r="65" spans="2:30" x14ac:dyDescent="0.15">
      <c r="B65" s="248"/>
      <c r="C65" s="244"/>
      <c r="D65" s="244"/>
      <c r="E65" s="244"/>
      <c r="F65" s="244"/>
      <c r="G65" s="1250" t="s">
        <v>574</v>
      </c>
      <c r="H65" s="1219"/>
      <c r="I65" s="1219"/>
      <c r="J65" s="1219"/>
      <c r="K65" s="1219"/>
      <c r="L65" s="1219"/>
      <c r="M65" s="1219"/>
      <c r="N65" s="1219"/>
      <c r="O65" s="1220"/>
    </row>
    <row r="66" spans="2:30" x14ac:dyDescent="0.15">
      <c r="B66" s="248"/>
      <c r="C66" s="244"/>
      <c r="D66" s="244"/>
      <c r="E66" s="244"/>
      <c r="F66" s="244"/>
      <c r="G66" s="1221"/>
      <c r="H66" s="1222"/>
      <c r="I66" s="1222"/>
      <c r="J66" s="1222"/>
      <c r="K66" s="1222"/>
      <c r="L66" s="1222"/>
      <c r="M66" s="1222"/>
      <c r="N66" s="1222"/>
      <c r="O66" s="1223"/>
    </row>
    <row r="67" spans="2:30" x14ac:dyDescent="0.15">
      <c r="B67" s="248"/>
      <c r="C67" s="244"/>
      <c r="D67" s="244"/>
      <c r="E67" s="244"/>
      <c r="F67" s="244"/>
      <c r="G67" s="1221"/>
      <c r="H67" s="1222"/>
      <c r="I67" s="1222"/>
      <c r="J67" s="1222"/>
      <c r="K67" s="1222"/>
      <c r="L67" s="1222"/>
      <c r="M67" s="1222"/>
      <c r="N67" s="1222"/>
      <c r="O67" s="1223"/>
    </row>
    <row r="68" spans="2:30" x14ac:dyDescent="0.15">
      <c r="B68" s="248"/>
      <c r="C68" s="244"/>
      <c r="D68" s="244"/>
      <c r="E68" s="244"/>
      <c r="F68" s="244"/>
      <c r="G68" s="1221"/>
      <c r="H68" s="1222"/>
      <c r="I68" s="1222"/>
      <c r="J68" s="1222"/>
      <c r="K68" s="1222"/>
      <c r="L68" s="1222"/>
      <c r="M68" s="1222"/>
      <c r="N68" s="1222"/>
      <c r="O68" s="1223"/>
    </row>
    <row r="69" spans="2:30" x14ac:dyDescent="0.15">
      <c r="B69" s="248"/>
      <c r="C69" s="244"/>
      <c r="D69" s="244"/>
      <c r="E69" s="244"/>
      <c r="F69" s="244"/>
      <c r="G69" s="1224"/>
      <c r="H69" s="1225"/>
      <c r="I69" s="1225"/>
      <c r="J69" s="1225"/>
      <c r="K69" s="1225"/>
      <c r="L69" s="1225"/>
      <c r="M69" s="1225"/>
      <c r="N69" s="1225"/>
      <c r="O69" s="1226"/>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572</v>
      </c>
      <c r="I71" s="368"/>
      <c r="J71" s="364"/>
      <c r="K71" s="364"/>
      <c r="L71" s="365"/>
      <c r="M71" s="364"/>
      <c r="N71" s="365"/>
      <c r="O71" s="366"/>
    </row>
    <row r="72" spans="2:30" x14ac:dyDescent="0.15">
      <c r="B72" s="248"/>
      <c r="C72" s="244"/>
      <c r="D72" s="244"/>
      <c r="E72" s="244"/>
      <c r="F72" s="244"/>
      <c r="G72" s="1227"/>
      <c r="H72" s="1228"/>
      <c r="I72" s="1228"/>
      <c r="J72" s="1229"/>
      <c r="K72" s="354" t="s">
        <v>521</v>
      </c>
      <c r="L72" s="354" t="s">
        <v>522</v>
      </c>
      <c r="M72" s="354" t="s">
        <v>523</v>
      </c>
      <c r="N72" s="354" t="s">
        <v>524</v>
      </c>
      <c r="O72" s="354" t="s">
        <v>525</v>
      </c>
    </row>
    <row r="73" spans="2:30" x14ac:dyDescent="0.15">
      <c r="B73" s="248"/>
      <c r="C73" s="244"/>
      <c r="D73" s="244"/>
      <c r="E73" s="244"/>
      <c r="F73" s="244"/>
      <c r="G73" s="1230" t="s">
        <v>567</v>
      </c>
      <c r="H73" s="1231"/>
      <c r="I73" s="1236" t="s">
        <v>568</v>
      </c>
      <c r="J73" s="1236"/>
      <c r="K73" s="1251">
        <v>42.4</v>
      </c>
      <c r="L73" s="1251">
        <v>58.7</v>
      </c>
      <c r="M73" s="1239">
        <v>78.400000000000006</v>
      </c>
      <c r="N73" s="1239">
        <v>80.5</v>
      </c>
      <c r="O73" s="1239">
        <v>89.8</v>
      </c>
      <c r="S73" s="243">
        <v>9.9</v>
      </c>
    </row>
    <row r="74" spans="2:30" x14ac:dyDescent="0.15">
      <c r="B74" s="248"/>
      <c r="C74" s="244"/>
      <c r="D74" s="244"/>
      <c r="E74" s="244"/>
      <c r="F74" s="244"/>
      <c r="G74" s="1232"/>
      <c r="H74" s="1233"/>
      <c r="I74" s="1237"/>
      <c r="J74" s="1237"/>
      <c r="K74" s="1251"/>
      <c r="L74" s="1251"/>
      <c r="M74" s="1239"/>
      <c r="N74" s="1239"/>
      <c r="O74" s="1239"/>
    </row>
    <row r="75" spans="2:30" x14ac:dyDescent="0.15">
      <c r="B75" s="248"/>
      <c r="C75" s="244"/>
      <c r="D75" s="244"/>
      <c r="E75" s="244"/>
      <c r="F75" s="244"/>
      <c r="G75" s="1232"/>
      <c r="H75" s="1233"/>
      <c r="I75" s="1240" t="s">
        <v>573</v>
      </c>
      <c r="J75" s="1240"/>
      <c r="K75" s="1252">
        <v>8.6999999999999993</v>
      </c>
      <c r="L75" s="1252">
        <v>7.9</v>
      </c>
      <c r="M75" s="1252">
        <v>7.7</v>
      </c>
      <c r="N75" s="1252">
        <v>7.8</v>
      </c>
      <c r="O75" s="1252">
        <v>8</v>
      </c>
      <c r="U75" s="243">
        <v>81.2</v>
      </c>
      <c r="W75" s="243">
        <v>87.2</v>
      </c>
      <c r="Y75" s="243">
        <v>99.8</v>
      </c>
      <c r="AA75" s="243">
        <v>109.5</v>
      </c>
      <c r="AC75" s="243">
        <v>115.2</v>
      </c>
    </row>
    <row r="76" spans="2:30" x14ac:dyDescent="0.15">
      <c r="B76" s="248"/>
      <c r="C76" s="244"/>
      <c r="D76" s="244"/>
      <c r="E76" s="244"/>
      <c r="F76" s="244"/>
      <c r="G76" s="1234"/>
      <c r="H76" s="1235"/>
      <c r="I76" s="1240"/>
      <c r="J76" s="1240"/>
      <c r="K76" s="1248"/>
      <c r="L76" s="1248"/>
      <c r="M76" s="1248"/>
      <c r="N76" s="1248"/>
      <c r="O76" s="1248"/>
    </row>
    <row r="77" spans="2:30" x14ac:dyDescent="0.15">
      <c r="B77" s="248"/>
      <c r="C77" s="244"/>
      <c r="D77" s="244"/>
      <c r="E77" s="244"/>
      <c r="F77" s="244"/>
      <c r="G77" s="1241" t="s">
        <v>570</v>
      </c>
      <c r="H77" s="1242"/>
      <c r="I77" s="1240" t="s">
        <v>568</v>
      </c>
      <c r="J77" s="1240"/>
      <c r="K77" s="1251">
        <v>40.200000000000003</v>
      </c>
      <c r="L77" s="1251">
        <v>43</v>
      </c>
      <c r="M77" s="1239">
        <v>22.3</v>
      </c>
      <c r="N77" s="1239">
        <v>20.3</v>
      </c>
      <c r="O77" s="1239">
        <v>20.2</v>
      </c>
      <c r="R77" s="243">
        <v>12.3</v>
      </c>
      <c r="T77" s="243">
        <v>11.1</v>
      </c>
    </row>
    <row r="78" spans="2:30" x14ac:dyDescent="0.15">
      <c r="B78" s="248"/>
      <c r="C78" s="244"/>
      <c r="D78" s="244"/>
      <c r="E78" s="244"/>
      <c r="F78" s="244"/>
      <c r="G78" s="1243"/>
      <c r="H78" s="1244"/>
      <c r="I78" s="1240"/>
      <c r="J78" s="1240"/>
      <c r="K78" s="1251"/>
      <c r="L78" s="1251"/>
      <c r="M78" s="1239"/>
      <c r="N78" s="1239"/>
      <c r="O78" s="1239"/>
    </row>
    <row r="79" spans="2:30" x14ac:dyDescent="0.15">
      <c r="B79" s="248"/>
      <c r="C79" s="244"/>
      <c r="D79" s="244"/>
      <c r="E79" s="244"/>
      <c r="F79" s="244"/>
      <c r="G79" s="1243"/>
      <c r="H79" s="1244"/>
      <c r="I79" s="1253" t="s">
        <v>573</v>
      </c>
      <c r="J79" s="1249"/>
      <c r="K79" s="1254">
        <v>10.1</v>
      </c>
      <c r="L79" s="1254">
        <v>10.3</v>
      </c>
      <c r="M79" s="1254">
        <v>8.5</v>
      </c>
      <c r="N79" s="1254">
        <v>7.7</v>
      </c>
      <c r="O79" s="1254">
        <v>7.1</v>
      </c>
      <c r="V79" s="243">
        <v>53.5</v>
      </c>
      <c r="X79" s="243">
        <v>48.2</v>
      </c>
      <c r="Z79" s="243">
        <v>34.200000000000003</v>
      </c>
      <c r="AB79" s="243">
        <v>30.3</v>
      </c>
      <c r="AD79" s="243">
        <v>28.9</v>
      </c>
    </row>
    <row r="80" spans="2:30" x14ac:dyDescent="0.15">
      <c r="B80" s="248"/>
      <c r="C80" s="244"/>
      <c r="D80" s="244"/>
      <c r="E80" s="244"/>
      <c r="F80" s="244"/>
      <c r="G80" s="1245"/>
      <c r="H80" s="1246"/>
      <c r="I80" s="1249"/>
      <c r="J80" s="1249"/>
      <c r="K80" s="1254"/>
      <c r="L80" s="1254"/>
      <c r="M80" s="1254"/>
      <c r="N80" s="1254"/>
      <c r="O80" s="1254"/>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 header="0.39370078740157483" footer="0"/>
  <pageSetup paperSize="9" scale="47"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520</v>
      </c>
      <c r="G2" s="111"/>
      <c r="H2" s="112"/>
    </row>
    <row r="3" spans="1:8" x14ac:dyDescent="0.15">
      <c r="A3" s="108" t="s">
        <v>513</v>
      </c>
      <c r="B3" s="113"/>
      <c r="C3" s="114"/>
      <c r="D3" s="115">
        <v>45951</v>
      </c>
      <c r="E3" s="116"/>
      <c r="F3" s="117">
        <v>42839</v>
      </c>
      <c r="G3" s="118"/>
      <c r="H3" s="119"/>
    </row>
    <row r="4" spans="1:8" x14ac:dyDescent="0.15">
      <c r="A4" s="120"/>
      <c r="B4" s="121"/>
      <c r="C4" s="122"/>
      <c r="D4" s="123">
        <v>13905</v>
      </c>
      <c r="E4" s="124"/>
      <c r="F4" s="125">
        <v>22027</v>
      </c>
      <c r="G4" s="126"/>
      <c r="H4" s="127"/>
    </row>
    <row r="5" spans="1:8" x14ac:dyDescent="0.15">
      <c r="A5" s="108" t="s">
        <v>515</v>
      </c>
      <c r="B5" s="113"/>
      <c r="C5" s="114"/>
      <c r="D5" s="115">
        <v>46856</v>
      </c>
      <c r="E5" s="116"/>
      <c r="F5" s="117">
        <v>48407</v>
      </c>
      <c r="G5" s="118"/>
      <c r="H5" s="119"/>
    </row>
    <row r="6" spans="1:8" x14ac:dyDescent="0.15">
      <c r="A6" s="120"/>
      <c r="B6" s="121"/>
      <c r="C6" s="122"/>
      <c r="D6" s="123">
        <v>11761</v>
      </c>
      <c r="E6" s="124"/>
      <c r="F6" s="125">
        <v>23914</v>
      </c>
      <c r="G6" s="126"/>
      <c r="H6" s="127"/>
    </row>
    <row r="7" spans="1:8" x14ac:dyDescent="0.15">
      <c r="A7" s="108" t="s">
        <v>516</v>
      </c>
      <c r="B7" s="113"/>
      <c r="C7" s="114"/>
      <c r="D7" s="115">
        <v>71778</v>
      </c>
      <c r="E7" s="116"/>
      <c r="F7" s="117">
        <v>53270</v>
      </c>
      <c r="G7" s="118"/>
      <c r="H7" s="119"/>
    </row>
    <row r="8" spans="1:8" x14ac:dyDescent="0.15">
      <c r="A8" s="120"/>
      <c r="B8" s="121"/>
      <c r="C8" s="122"/>
      <c r="D8" s="123">
        <v>29369</v>
      </c>
      <c r="E8" s="124"/>
      <c r="F8" s="125">
        <v>24316</v>
      </c>
      <c r="G8" s="126"/>
      <c r="H8" s="127"/>
    </row>
    <row r="9" spans="1:8" x14ac:dyDescent="0.15">
      <c r="A9" s="108" t="s">
        <v>517</v>
      </c>
      <c r="B9" s="113"/>
      <c r="C9" s="114"/>
      <c r="D9" s="115">
        <v>86646</v>
      </c>
      <c r="E9" s="116"/>
      <c r="F9" s="117">
        <v>53292</v>
      </c>
      <c r="G9" s="118"/>
      <c r="H9" s="119"/>
    </row>
    <row r="10" spans="1:8" x14ac:dyDescent="0.15">
      <c r="A10" s="120"/>
      <c r="B10" s="121"/>
      <c r="C10" s="122"/>
      <c r="D10" s="123">
        <v>47161</v>
      </c>
      <c r="E10" s="124"/>
      <c r="F10" s="125">
        <v>28900</v>
      </c>
      <c r="G10" s="126"/>
      <c r="H10" s="127"/>
    </row>
    <row r="11" spans="1:8" x14ac:dyDescent="0.15">
      <c r="A11" s="108" t="s">
        <v>518</v>
      </c>
      <c r="B11" s="113"/>
      <c r="C11" s="114"/>
      <c r="D11" s="115">
        <v>81698</v>
      </c>
      <c r="E11" s="116"/>
      <c r="F11" s="117">
        <v>56894</v>
      </c>
      <c r="G11" s="118"/>
      <c r="H11" s="119"/>
    </row>
    <row r="12" spans="1:8" x14ac:dyDescent="0.15">
      <c r="A12" s="120"/>
      <c r="B12" s="121"/>
      <c r="C12" s="128"/>
      <c r="D12" s="123">
        <v>15970</v>
      </c>
      <c r="E12" s="124"/>
      <c r="F12" s="125">
        <v>32548</v>
      </c>
      <c r="G12" s="126"/>
      <c r="H12" s="127"/>
    </row>
    <row r="13" spans="1:8" x14ac:dyDescent="0.15">
      <c r="A13" s="108"/>
      <c r="B13" s="113"/>
      <c r="C13" s="129"/>
      <c r="D13" s="130">
        <v>66586</v>
      </c>
      <c r="E13" s="131"/>
      <c r="F13" s="132">
        <v>50940</v>
      </c>
      <c r="G13" s="133"/>
      <c r="H13" s="119"/>
    </row>
    <row r="14" spans="1:8" x14ac:dyDescent="0.15">
      <c r="A14" s="120"/>
      <c r="B14" s="121"/>
      <c r="C14" s="122"/>
      <c r="D14" s="123">
        <v>23633</v>
      </c>
      <c r="E14" s="124"/>
      <c r="F14" s="125">
        <v>26341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9.58</v>
      </c>
      <c r="C19" s="134">
        <f>ROUND(VALUE(SUBSTITUTE(実質収支比率等に係る経年分析!G$48,"▲","-")),2)</f>
        <v>9.35</v>
      </c>
      <c r="D19" s="134">
        <f>ROUND(VALUE(SUBSTITUTE(実質収支比率等に係る経年分析!H$48,"▲","-")),2)</f>
        <v>11.71</v>
      </c>
      <c r="E19" s="134">
        <f>ROUND(VALUE(SUBSTITUTE(実質収支比率等に係る経年分析!I$48,"▲","-")),2)</f>
        <v>7.11</v>
      </c>
      <c r="F19" s="134">
        <f>ROUND(VALUE(SUBSTITUTE(実質収支比率等に係る経年分析!J$48,"▲","-")),2)</f>
        <v>10.18</v>
      </c>
    </row>
    <row r="20" spans="1:11" x14ac:dyDescent="0.15">
      <c r="A20" s="134" t="s">
        <v>42</v>
      </c>
      <c r="B20" s="134">
        <f>ROUND(VALUE(SUBSTITUTE(実質収支比率等に係る経年分析!F$47,"▲","-")),2)</f>
        <v>29.59</v>
      </c>
      <c r="C20" s="134">
        <f>ROUND(VALUE(SUBSTITUTE(実質収支比率等に係る経年分析!G$47,"▲","-")),2)</f>
        <v>23.16</v>
      </c>
      <c r="D20" s="134">
        <f>ROUND(VALUE(SUBSTITUTE(実質収支比率等に係る経年分析!H$47,"▲","-")),2)</f>
        <v>20.239999999999998</v>
      </c>
      <c r="E20" s="134">
        <f>ROUND(VALUE(SUBSTITUTE(実質収支比率等に係る経年分析!I$47,"▲","-")),2)</f>
        <v>20.86</v>
      </c>
      <c r="F20" s="134">
        <f>ROUND(VALUE(SUBSTITUTE(実質収支比率等に係る経年分析!J$47,"▲","-")),2)</f>
        <v>21.06</v>
      </c>
    </row>
    <row r="21" spans="1:11" x14ac:dyDescent="0.15">
      <c r="A21" s="134" t="s">
        <v>43</v>
      </c>
      <c r="B21" s="134">
        <f>IF(ISNUMBER(VALUE(SUBSTITUTE(実質収支比率等に係る経年分析!F$49,"▲","-"))),ROUND(VALUE(SUBSTITUTE(実質収支比率等に係る経年分析!F$49,"▲","-")),2),NA())</f>
        <v>1.38</v>
      </c>
      <c r="C21" s="134">
        <f>IF(ISNUMBER(VALUE(SUBSTITUTE(実質収支比率等に係る経年分析!G$49,"▲","-"))),ROUND(VALUE(SUBSTITUTE(実質収支比率等に係る経年分析!G$49,"▲","-")),2),NA())</f>
        <v>-7.22</v>
      </c>
      <c r="D21" s="134">
        <f>IF(ISNUMBER(VALUE(SUBSTITUTE(実質収支比率等に係る経年分析!H$49,"▲","-"))),ROUND(VALUE(SUBSTITUTE(実質収支比率等に係る経年分析!H$49,"▲","-")),2),NA())</f>
        <v>-0.18</v>
      </c>
      <c r="E21" s="134">
        <f>IF(ISNUMBER(VALUE(SUBSTITUTE(実質収支比率等に係る経年分析!I$49,"▲","-"))),ROUND(VALUE(SUBSTITUTE(実質収支比率等に係る経年分析!I$49,"▲","-")),2),NA())</f>
        <v>-3.98</v>
      </c>
      <c r="F21" s="134">
        <f>IF(ISNUMBER(VALUE(SUBSTITUTE(実質収支比率等に係る経年分析!J$49,"▲","-"))),ROUND(VALUE(SUBSTITUTE(実質収支比率等に係る経年分析!J$49,"▲","-")),2),NA())</f>
        <v>3.84</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0.11</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7.0000000000000007E-2</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0.19</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0.17</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0.06</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農業集落排水事業特別会計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0.43</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0.62</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0.49</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0.1</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0.21</v>
      </c>
    </row>
    <row r="30" spans="1:11" x14ac:dyDescent="0.15">
      <c r="A30" s="135" t="str">
        <f>IF(連結実質赤字比率に係る赤字・黒字の構成分析!C$40="",NA(),連結実質赤字比率に係る赤字・黒字の構成分析!C$40)</f>
        <v>住宅新築資金等貸付事業特別会計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0.77</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0.61</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0.55000000000000004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0.38</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0.28000000000000003</v>
      </c>
    </row>
    <row r="31" spans="1:11" x14ac:dyDescent="0.15">
      <c r="A31" s="135" t="str">
        <f>IF(連結実質赤字比率に係る赤字・黒字の構成分析!C$39="",NA(),連結実質赤字比率に係る赤字・黒字の構成分析!C$39)</f>
        <v>公共下水道事業特別会計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0.11</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0.14000000000000001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0.01</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0.2</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0.41</v>
      </c>
    </row>
    <row r="32" spans="1:11" x14ac:dyDescent="0.15">
      <c r="A32" s="135" t="str">
        <f>IF(連結実質赤字比率に係る赤字・黒字の構成分析!C$38="",NA(),連結実質赤字比率に係る赤字・黒字の構成分析!C$38)</f>
        <v>国民健康保険特別会計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2.94</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3.09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3.55</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2.4900000000000002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1.58</v>
      </c>
    </row>
    <row r="33" spans="1:16" x14ac:dyDescent="0.15">
      <c r="A33" s="135" t="str">
        <f>IF(連結実質赤字比率に係る赤字・黒字の構成分析!C$37="",NA(),連結実質赤字比率に係る赤字・黒字の構成分析!C$37)</f>
        <v>介護保険特別会計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0.9</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1.53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1.9</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1.05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2.52</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8.7799999999999994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8.67</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10.96</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6.38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4.68</v>
      </c>
    </row>
    <row r="35" spans="1:16" x14ac:dyDescent="0.15">
      <c r="A35" s="135" t="str">
        <f>IF(連結実質赤字比率に係る赤字・黒字の構成分析!C$35="",NA(),連結実質赤字比率に係る赤字・黒字の構成分析!C$35)</f>
        <v>斎宮跡保存事業特別会計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0.02</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0.05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0.18</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0.33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5.2</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8.1199999999999992</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8.06</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7.41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9.24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12.17</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766</v>
      </c>
      <c r="E42" s="136"/>
      <c r="F42" s="136"/>
      <c r="G42" s="136">
        <f>'実質公債費比率（分子）の構造'!L$52</f>
        <v>729</v>
      </c>
      <c r="H42" s="136"/>
      <c r="I42" s="136"/>
      <c r="J42" s="136">
        <f>'実質公債費比率（分子）の構造'!M$52</f>
        <v>720</v>
      </c>
      <c r="K42" s="136"/>
      <c r="L42" s="136"/>
      <c r="M42" s="136">
        <f>'実質公債費比率（分子）の構造'!N$52</f>
        <v>748</v>
      </c>
      <c r="N42" s="136"/>
      <c r="O42" s="136"/>
      <c r="P42" s="136">
        <f>'実質公債費比率（分子）の構造'!O$52</f>
        <v>747</v>
      </c>
    </row>
    <row r="43" spans="1:16" x14ac:dyDescent="0.15">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x14ac:dyDescent="0.15">
      <c r="A44" s="136" t="s">
        <v>52</v>
      </c>
      <c r="B44" s="136">
        <f>'実質公債費比率（分子）の構造'!K$50</f>
        <v>0</v>
      </c>
      <c r="C44" s="136"/>
      <c r="D44" s="136"/>
      <c r="E44" s="136">
        <f>'実質公債費比率（分子）の構造'!L$50</f>
        <v>1</v>
      </c>
      <c r="F44" s="136"/>
      <c r="G44" s="136"/>
      <c r="H44" s="136">
        <f>'実質公債費比率（分子）の構造'!M$50</f>
        <v>1</v>
      </c>
      <c r="I44" s="136"/>
      <c r="J44" s="136"/>
      <c r="K44" s="136">
        <f>'実質公債費比率（分子）の構造'!N$50</f>
        <v>0</v>
      </c>
      <c r="L44" s="136"/>
      <c r="M44" s="136"/>
      <c r="N44" s="136" t="str">
        <f>'実質公債費比率（分子）の構造'!O$50</f>
        <v>-</v>
      </c>
      <c r="O44" s="136"/>
      <c r="P44" s="136"/>
    </row>
    <row r="45" spans="1:16" x14ac:dyDescent="0.15">
      <c r="A45" s="136" t="s">
        <v>53</v>
      </c>
      <c r="B45" s="136">
        <f>'実質公債費比率（分子）の構造'!K$49</f>
        <v>53</v>
      </c>
      <c r="C45" s="136"/>
      <c r="D45" s="136"/>
      <c r="E45" s="136">
        <f>'実質公債費比率（分子）の構造'!L$49</f>
        <v>71</v>
      </c>
      <c r="F45" s="136"/>
      <c r="G45" s="136"/>
      <c r="H45" s="136">
        <f>'実質公債費比率（分子）の構造'!M$49</f>
        <v>95</v>
      </c>
      <c r="I45" s="136"/>
      <c r="J45" s="136"/>
      <c r="K45" s="136">
        <f>'実質公債費比率（分子）の構造'!N$49</f>
        <v>68</v>
      </c>
      <c r="L45" s="136"/>
      <c r="M45" s="136"/>
      <c r="N45" s="136">
        <f>'実質公債費比率（分子）の構造'!O$49</f>
        <v>76</v>
      </c>
      <c r="O45" s="136"/>
      <c r="P45" s="136"/>
    </row>
    <row r="46" spans="1:16" x14ac:dyDescent="0.15">
      <c r="A46" s="136" t="s">
        <v>54</v>
      </c>
      <c r="B46" s="136">
        <f>'実質公債費比率（分子）の構造'!K$48</f>
        <v>169</v>
      </c>
      <c r="C46" s="136"/>
      <c r="D46" s="136"/>
      <c r="E46" s="136">
        <f>'実質公債費比率（分子）の構造'!L$48</f>
        <v>175</v>
      </c>
      <c r="F46" s="136"/>
      <c r="G46" s="136"/>
      <c r="H46" s="136">
        <f>'実質公債費比率（分子）の構造'!M$48</f>
        <v>187</v>
      </c>
      <c r="I46" s="136"/>
      <c r="J46" s="136"/>
      <c r="K46" s="136">
        <f>'実質公債費比率（分子）の構造'!N$48</f>
        <v>201</v>
      </c>
      <c r="L46" s="136"/>
      <c r="M46" s="136"/>
      <c r="N46" s="136">
        <f>'実質公債費比率（分子）の構造'!O$48</f>
        <v>213</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889</v>
      </c>
      <c r="C49" s="136"/>
      <c r="D49" s="136"/>
      <c r="E49" s="136">
        <f>'実質公債費比率（分子）の構造'!L$45</f>
        <v>824</v>
      </c>
      <c r="F49" s="136"/>
      <c r="G49" s="136"/>
      <c r="H49" s="136">
        <f>'実質公債費比率（分子）の構造'!M$45</f>
        <v>797</v>
      </c>
      <c r="I49" s="136"/>
      <c r="J49" s="136"/>
      <c r="K49" s="136">
        <f>'実質公債費比率（分子）の構造'!N$45</f>
        <v>832</v>
      </c>
      <c r="L49" s="136"/>
      <c r="M49" s="136"/>
      <c r="N49" s="136">
        <f>'実質公債費比率（分子）の構造'!O$45</f>
        <v>832</v>
      </c>
      <c r="O49" s="136"/>
      <c r="P49" s="136"/>
    </row>
    <row r="50" spans="1:16" x14ac:dyDescent="0.15">
      <c r="A50" s="136" t="s">
        <v>58</v>
      </c>
      <c r="B50" s="136" t="e">
        <f>NA()</f>
        <v>#N/A</v>
      </c>
      <c r="C50" s="136">
        <f>IF(ISNUMBER('実質公債費比率（分子）の構造'!K$53),'実質公債費比率（分子）の構造'!K$53,NA())</f>
        <v>345</v>
      </c>
      <c r="D50" s="136" t="e">
        <f>NA()</f>
        <v>#N/A</v>
      </c>
      <c r="E50" s="136" t="e">
        <f>NA()</f>
        <v>#N/A</v>
      </c>
      <c r="F50" s="136">
        <f>IF(ISNUMBER('実質公債費比率（分子）の構造'!L$53),'実質公債費比率（分子）の構造'!L$53,NA())</f>
        <v>342</v>
      </c>
      <c r="G50" s="136" t="e">
        <f>NA()</f>
        <v>#N/A</v>
      </c>
      <c r="H50" s="136" t="e">
        <f>NA()</f>
        <v>#N/A</v>
      </c>
      <c r="I50" s="136">
        <f>IF(ISNUMBER('実質公債費比率（分子）の構造'!M$53),'実質公債費比率（分子）の構造'!M$53,NA())</f>
        <v>360</v>
      </c>
      <c r="J50" s="136" t="e">
        <f>NA()</f>
        <v>#N/A</v>
      </c>
      <c r="K50" s="136" t="e">
        <f>NA()</f>
        <v>#N/A</v>
      </c>
      <c r="L50" s="136">
        <f>IF(ISNUMBER('実質公債費比率（分子）の構造'!N$53),'実質公債費比率（分子）の構造'!N$53,NA())</f>
        <v>353</v>
      </c>
      <c r="M50" s="136" t="e">
        <f>NA()</f>
        <v>#N/A</v>
      </c>
      <c r="N50" s="136" t="e">
        <f>NA()</f>
        <v>#N/A</v>
      </c>
      <c r="O50" s="136">
        <f>IF(ISNUMBER('実質公債費比率（分子）の構造'!O$53),'実質公債費比率（分子）の構造'!O$53,NA())</f>
        <v>374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7464</v>
      </c>
      <c r="E56" s="135"/>
      <c r="F56" s="135"/>
      <c r="G56" s="135">
        <f>'将来負担比率（分子）の構造'!J$51</f>
        <v>7891</v>
      </c>
      <c r="H56" s="135"/>
      <c r="I56" s="135"/>
      <c r="J56" s="135">
        <f>'将来負担比率（分子）の構造'!K$51</f>
        <v>8252</v>
      </c>
      <c r="K56" s="135"/>
      <c r="L56" s="135"/>
      <c r="M56" s="135">
        <f>'将来負担比率（分子）の構造'!L$51</f>
        <v>8243</v>
      </c>
      <c r="N56" s="135"/>
      <c r="O56" s="135"/>
      <c r="P56" s="135">
        <f>'将来負担比率（分子）の構造'!M$51</f>
        <v>8353</v>
      </c>
    </row>
    <row r="57" spans="1:16" x14ac:dyDescent="0.15">
      <c r="A57" s="135" t="s">
        <v>34</v>
      </c>
      <c r="B57" s="135"/>
      <c r="C57" s="135"/>
      <c r="D57" s="135">
        <f>'将来負担比率（分子）の構造'!I$50</f>
        <v>1109</v>
      </c>
      <c r="E57" s="135"/>
      <c r="F57" s="135"/>
      <c r="G57" s="135">
        <f>'将来負担比率（分子）の構造'!J$50</f>
        <v>1412</v>
      </c>
      <c r="H57" s="135"/>
      <c r="I57" s="135"/>
      <c r="J57" s="135">
        <f>'将来負担比率（分子）の構造'!K$50</f>
        <v>1101</v>
      </c>
      <c r="K57" s="135"/>
      <c r="L57" s="135"/>
      <c r="M57" s="135">
        <f>'将来負担比率（分子）の構造'!L$50</f>
        <v>1071</v>
      </c>
      <c r="N57" s="135"/>
      <c r="O57" s="135"/>
      <c r="P57" s="135">
        <f>'将来負担比率（分子）の構造'!M$50</f>
        <v>992</v>
      </c>
    </row>
    <row r="58" spans="1:16" x14ac:dyDescent="0.15">
      <c r="A58" s="135" t="s">
        <v>33</v>
      </c>
      <c r="B58" s="135"/>
      <c r="C58" s="135"/>
      <c r="D58" s="135">
        <f>'将来負担比率（分子）の構造'!I$49</f>
        <v>3343</v>
      </c>
      <c r="E58" s="135"/>
      <c r="F58" s="135"/>
      <c r="G58" s="135">
        <f>'将来負担比率（分子）の構造'!J$49</f>
        <v>2825</v>
      </c>
      <c r="H58" s="135"/>
      <c r="I58" s="135"/>
      <c r="J58" s="135">
        <f>'将来負担比率（分子）の構造'!K$49</f>
        <v>2638</v>
      </c>
      <c r="K58" s="135"/>
      <c r="L58" s="135"/>
      <c r="M58" s="135">
        <f>'将来負担比率（分子）の構造'!L$49</f>
        <v>2685</v>
      </c>
      <c r="N58" s="135"/>
      <c r="O58" s="135"/>
      <c r="P58" s="135">
        <f>'将来負担比率（分子）の構造'!M$49</f>
        <v>2283</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125</v>
      </c>
      <c r="C61" s="135"/>
      <c r="D61" s="135"/>
      <c r="E61" s="135">
        <f>'将来負担比率（分子）の構造'!J$46</f>
        <v>582</v>
      </c>
      <c r="F61" s="135"/>
      <c r="G61" s="135"/>
      <c r="H61" s="135">
        <f>'将来負担比率（分子）の構造'!K$46</f>
        <v>414</v>
      </c>
      <c r="I61" s="135"/>
      <c r="J61" s="135"/>
      <c r="K61" s="135">
        <f>'将来負担比率（分子）の構造'!L$46</f>
        <v>510</v>
      </c>
      <c r="L61" s="135"/>
      <c r="M61" s="135"/>
      <c r="N61" s="135">
        <f>'将来負担比率（分子）の構造'!M$46</f>
        <v>458</v>
      </c>
      <c r="O61" s="135"/>
      <c r="P61" s="135"/>
    </row>
    <row r="62" spans="1:16" x14ac:dyDescent="0.15">
      <c r="A62" s="135" t="s">
        <v>28</v>
      </c>
      <c r="B62" s="135">
        <f>'将来負担比率（分子）の構造'!I$45</f>
        <v>1326</v>
      </c>
      <c r="C62" s="135"/>
      <c r="D62" s="135"/>
      <c r="E62" s="135">
        <f>'将来負担比率（分子）の構造'!J$45</f>
        <v>1216</v>
      </c>
      <c r="F62" s="135"/>
      <c r="G62" s="135"/>
      <c r="H62" s="135">
        <f>'将来負担比率（分子）の構造'!K$45</f>
        <v>1387</v>
      </c>
      <c r="I62" s="135"/>
      <c r="J62" s="135"/>
      <c r="K62" s="135">
        <f>'将来負担比率（分子）の構造'!L$45</f>
        <v>1274</v>
      </c>
      <c r="L62" s="135"/>
      <c r="M62" s="135"/>
      <c r="N62" s="135">
        <f>'将来負担比率（分子）の構造'!M$45</f>
        <v>1165</v>
      </c>
      <c r="O62" s="135"/>
      <c r="P62" s="135"/>
    </row>
    <row r="63" spans="1:16" x14ac:dyDescent="0.15">
      <c r="A63" s="135" t="s">
        <v>27</v>
      </c>
      <c r="B63" s="135">
        <f>'将来負担比率（分子）の構造'!I$44</f>
        <v>600</v>
      </c>
      <c r="C63" s="135"/>
      <c r="D63" s="135"/>
      <c r="E63" s="135">
        <f>'将来負担比率（分子）の構造'!J$44</f>
        <v>572</v>
      </c>
      <c r="F63" s="135"/>
      <c r="G63" s="135"/>
      <c r="H63" s="135">
        <f>'将来負担比率（分子）の構造'!K$44</f>
        <v>500</v>
      </c>
      <c r="I63" s="135"/>
      <c r="J63" s="135"/>
      <c r="K63" s="135">
        <f>'将来負担比率（分子）の構造'!L$44</f>
        <v>458</v>
      </c>
      <c r="L63" s="135"/>
      <c r="M63" s="135"/>
      <c r="N63" s="135">
        <f>'将来負担比率（分子）の構造'!M$44</f>
        <v>408</v>
      </c>
      <c r="O63" s="135"/>
      <c r="P63" s="135"/>
    </row>
    <row r="64" spans="1:16" x14ac:dyDescent="0.15">
      <c r="A64" s="135" t="s">
        <v>26</v>
      </c>
      <c r="B64" s="135">
        <f>'将来負担比率（分子）の構造'!I$43</f>
        <v>3707</v>
      </c>
      <c r="C64" s="135"/>
      <c r="D64" s="135"/>
      <c r="E64" s="135">
        <f>'将来負担比率（分子）の構造'!J$43</f>
        <v>4321</v>
      </c>
      <c r="F64" s="135"/>
      <c r="G64" s="135"/>
      <c r="H64" s="135">
        <f>'将来負担比率（分子）の構造'!K$43</f>
        <v>4725</v>
      </c>
      <c r="I64" s="135"/>
      <c r="J64" s="135"/>
      <c r="K64" s="135">
        <f>'将来負担比率（分子）の構造'!L$43</f>
        <v>4797</v>
      </c>
      <c r="L64" s="135"/>
      <c r="M64" s="135"/>
      <c r="N64" s="135">
        <f>'将来負担比率（分子）の構造'!M$43</f>
        <v>4787</v>
      </c>
      <c r="O64" s="135"/>
      <c r="P64" s="135"/>
    </row>
    <row r="65" spans="1:16" x14ac:dyDescent="0.15">
      <c r="A65" s="135" t="s">
        <v>25</v>
      </c>
      <c r="B65" s="135">
        <f>'将来負担比率（分子）の構造'!I$42</f>
        <v>1</v>
      </c>
      <c r="C65" s="135"/>
      <c r="D65" s="135"/>
      <c r="E65" s="135">
        <f>'将来負担比率（分子）の構造'!J$42</f>
        <v>1</v>
      </c>
      <c r="F65" s="135"/>
      <c r="G65" s="135"/>
      <c r="H65" s="135">
        <f>'将来負担比率（分子）の構造'!K$42</f>
        <v>0</v>
      </c>
      <c r="I65" s="135"/>
      <c r="J65" s="135"/>
      <c r="K65" s="135" t="str">
        <f>'将来負担比率（分子）の構造'!L$42</f>
        <v>-</v>
      </c>
      <c r="L65" s="135"/>
      <c r="M65" s="135"/>
      <c r="N65" s="135" t="str">
        <f>'将来負担比率（分子）の構造'!M$42</f>
        <v>-</v>
      </c>
      <c r="O65" s="135"/>
      <c r="P65" s="135"/>
    </row>
    <row r="66" spans="1:16" x14ac:dyDescent="0.15">
      <c r="A66" s="135" t="s">
        <v>24</v>
      </c>
      <c r="B66" s="135">
        <f>'将来負担比率（分子）の構造'!I$41</f>
        <v>8092</v>
      </c>
      <c r="C66" s="135"/>
      <c r="D66" s="135"/>
      <c r="E66" s="135">
        <f>'将来負担比率（分子）の構造'!J$41</f>
        <v>8056</v>
      </c>
      <c r="F66" s="135"/>
      <c r="G66" s="135"/>
      <c r="H66" s="135">
        <f>'将来負担比率（分子）の構造'!K$41</f>
        <v>8488</v>
      </c>
      <c r="I66" s="135"/>
      <c r="J66" s="135"/>
      <c r="K66" s="135">
        <f>'将来負担比率（分子）の構造'!L$41</f>
        <v>8549</v>
      </c>
      <c r="L66" s="135"/>
      <c r="M66" s="135"/>
      <c r="N66" s="135">
        <f>'将来負担比率（分子）の構造'!M$41</f>
        <v>8915</v>
      </c>
      <c r="O66" s="135"/>
      <c r="P66" s="135"/>
    </row>
    <row r="67" spans="1:16" x14ac:dyDescent="0.15">
      <c r="A67" s="135" t="s">
        <v>62</v>
      </c>
      <c r="B67" s="135" t="e">
        <f>NA()</f>
        <v>#N/A</v>
      </c>
      <c r="C67" s="135">
        <f>IF(ISNUMBER('将来負担比率（分子）の構造'!I$52), IF('将来負担比率（分子）の構造'!I$52 &lt; 0, 0, '将来負担比率（分子）の構造'!I$52), NA())</f>
        <v>1935</v>
      </c>
      <c r="D67" s="135" t="e">
        <f>NA()</f>
        <v>#N/A</v>
      </c>
      <c r="E67" s="135" t="e">
        <f>NA()</f>
        <v>#N/A</v>
      </c>
      <c r="F67" s="135">
        <f>IF(ISNUMBER('将来負担比率（分子）の構造'!J$52), IF('将来負担比率（分子）の構造'!J$52 &lt; 0, 0, '将来負担比率（分子）の構造'!J$52), NA())</f>
        <v>2621</v>
      </c>
      <c r="G67" s="135" t="e">
        <f>NA()</f>
        <v>#N/A</v>
      </c>
      <c r="H67" s="135" t="e">
        <f>NA()</f>
        <v>#N/A</v>
      </c>
      <c r="I67" s="135">
        <f>IF(ISNUMBER('将来負担比率（分子）の構造'!K$52), IF('将来負担比率（分子）の構造'!K$52 &lt; 0, 0, '将来負担比率（分子）の構造'!K$52), NA())</f>
        <v>3525</v>
      </c>
      <c r="J67" s="135" t="e">
        <f>NA()</f>
        <v>#N/A</v>
      </c>
      <c r="K67" s="135" t="e">
        <f>NA()</f>
        <v>#N/A</v>
      </c>
      <c r="L67" s="135">
        <f>IF(ISNUMBER('将来負担比率（分子）の構造'!L$52), IF('将来負担比率（分子）の構造'!L$52 &lt; 0, 0, '将来負担比率（分子）の構造'!L$52), NA())</f>
        <v>3589</v>
      </c>
      <c r="M67" s="135" t="e">
        <f>NA()</f>
        <v>#N/A</v>
      </c>
      <c r="N67" s="135" t="e">
        <f>NA()</f>
        <v>#N/A</v>
      </c>
      <c r="O67" s="135">
        <f>IF(ISNUMBER('将来負担比率（分子）の構造'!M$52), IF('将来負担比率（分子）の構造'!M$52 &lt; 0, 0, '将来負担比率（分子）の構造'!M$52), NA())</f>
        <v>4105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50" zoomScaleNormal="5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192</v>
      </c>
      <c r="DI1" s="732"/>
      <c r="DJ1" s="732"/>
      <c r="DK1" s="732"/>
      <c r="DL1" s="732"/>
      <c r="DM1" s="732"/>
      <c r="DN1" s="733"/>
      <c r="DP1" s="731" t="s">
        <v>193</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195</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196</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197</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198</v>
      </c>
      <c r="S4" s="679"/>
      <c r="T4" s="679"/>
      <c r="U4" s="679"/>
      <c r="V4" s="679"/>
      <c r="W4" s="679"/>
      <c r="X4" s="679"/>
      <c r="Y4" s="680"/>
      <c r="Z4" s="678" t="s">
        <v>199</v>
      </c>
      <c r="AA4" s="679"/>
      <c r="AB4" s="679"/>
      <c r="AC4" s="680"/>
      <c r="AD4" s="678" t="s">
        <v>200</v>
      </c>
      <c r="AE4" s="679"/>
      <c r="AF4" s="679"/>
      <c r="AG4" s="679"/>
      <c r="AH4" s="679"/>
      <c r="AI4" s="679"/>
      <c r="AJ4" s="679"/>
      <c r="AK4" s="680"/>
      <c r="AL4" s="678" t="s">
        <v>199</v>
      </c>
      <c r="AM4" s="679"/>
      <c r="AN4" s="679"/>
      <c r="AO4" s="680"/>
      <c r="AP4" s="734" t="s">
        <v>201</v>
      </c>
      <c r="AQ4" s="734"/>
      <c r="AR4" s="734"/>
      <c r="AS4" s="734"/>
      <c r="AT4" s="734"/>
      <c r="AU4" s="734"/>
      <c r="AV4" s="734"/>
      <c r="AW4" s="734"/>
      <c r="AX4" s="734"/>
      <c r="AY4" s="734"/>
      <c r="AZ4" s="734"/>
      <c r="BA4" s="734"/>
      <c r="BB4" s="734"/>
      <c r="BC4" s="734"/>
      <c r="BD4" s="734"/>
      <c r="BE4" s="734"/>
      <c r="BF4" s="734"/>
      <c r="BG4" s="734" t="s">
        <v>202</v>
      </c>
      <c r="BH4" s="734"/>
      <c r="BI4" s="734"/>
      <c r="BJ4" s="734"/>
      <c r="BK4" s="734"/>
      <c r="BL4" s="734"/>
      <c r="BM4" s="734"/>
      <c r="BN4" s="734"/>
      <c r="BO4" s="734" t="s">
        <v>199</v>
      </c>
      <c r="BP4" s="734"/>
      <c r="BQ4" s="734"/>
      <c r="BR4" s="734"/>
      <c r="BS4" s="734" t="s">
        <v>203</v>
      </c>
      <c r="BT4" s="734"/>
      <c r="BU4" s="734"/>
      <c r="BV4" s="734"/>
      <c r="BW4" s="734"/>
      <c r="BX4" s="734"/>
      <c r="BY4" s="734"/>
      <c r="BZ4" s="734"/>
      <c r="CA4" s="734"/>
      <c r="CB4" s="734"/>
      <c r="CD4" s="723" t="s">
        <v>204</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205</v>
      </c>
      <c r="C5" s="706"/>
      <c r="D5" s="706"/>
      <c r="E5" s="706"/>
      <c r="F5" s="706"/>
      <c r="G5" s="706"/>
      <c r="H5" s="706"/>
      <c r="I5" s="706"/>
      <c r="J5" s="706"/>
      <c r="K5" s="706"/>
      <c r="L5" s="706"/>
      <c r="M5" s="706"/>
      <c r="N5" s="706"/>
      <c r="O5" s="706"/>
      <c r="P5" s="706"/>
      <c r="Q5" s="707"/>
      <c r="R5" s="668">
        <v>2498444</v>
      </c>
      <c r="S5" s="669"/>
      <c r="T5" s="669"/>
      <c r="U5" s="669"/>
      <c r="V5" s="669"/>
      <c r="W5" s="669"/>
      <c r="X5" s="669"/>
      <c r="Y5" s="716"/>
      <c r="Z5" s="729">
        <v>25.7</v>
      </c>
      <c r="AA5" s="729"/>
      <c r="AB5" s="729"/>
      <c r="AC5" s="729"/>
      <c r="AD5" s="730">
        <v>2498444</v>
      </c>
      <c r="AE5" s="730"/>
      <c r="AF5" s="730"/>
      <c r="AG5" s="730"/>
      <c r="AH5" s="730"/>
      <c r="AI5" s="730"/>
      <c r="AJ5" s="730"/>
      <c r="AK5" s="730"/>
      <c r="AL5" s="717">
        <v>50.5</v>
      </c>
      <c r="AM5" s="686"/>
      <c r="AN5" s="686"/>
      <c r="AO5" s="718"/>
      <c r="AP5" s="705" t="s">
        <v>206</v>
      </c>
      <c r="AQ5" s="706"/>
      <c r="AR5" s="706"/>
      <c r="AS5" s="706"/>
      <c r="AT5" s="706"/>
      <c r="AU5" s="706"/>
      <c r="AV5" s="706"/>
      <c r="AW5" s="706"/>
      <c r="AX5" s="706"/>
      <c r="AY5" s="706"/>
      <c r="AZ5" s="706"/>
      <c r="BA5" s="706"/>
      <c r="BB5" s="706"/>
      <c r="BC5" s="706"/>
      <c r="BD5" s="706"/>
      <c r="BE5" s="706"/>
      <c r="BF5" s="707"/>
      <c r="BG5" s="618">
        <v>2498444</v>
      </c>
      <c r="BH5" s="619"/>
      <c r="BI5" s="619"/>
      <c r="BJ5" s="619"/>
      <c r="BK5" s="619"/>
      <c r="BL5" s="619"/>
      <c r="BM5" s="619"/>
      <c r="BN5" s="620"/>
      <c r="BO5" s="671">
        <v>100</v>
      </c>
      <c r="BP5" s="671"/>
      <c r="BQ5" s="671"/>
      <c r="BR5" s="671"/>
      <c r="BS5" s="672" t="s">
        <v>207</v>
      </c>
      <c r="BT5" s="672"/>
      <c r="BU5" s="672"/>
      <c r="BV5" s="672"/>
      <c r="BW5" s="672"/>
      <c r="BX5" s="672"/>
      <c r="BY5" s="672"/>
      <c r="BZ5" s="672"/>
      <c r="CA5" s="672"/>
      <c r="CB5" s="708"/>
      <c r="CD5" s="723" t="s">
        <v>201</v>
      </c>
      <c r="CE5" s="724"/>
      <c r="CF5" s="724"/>
      <c r="CG5" s="724"/>
      <c r="CH5" s="724"/>
      <c r="CI5" s="724"/>
      <c r="CJ5" s="724"/>
      <c r="CK5" s="724"/>
      <c r="CL5" s="724"/>
      <c r="CM5" s="724"/>
      <c r="CN5" s="724"/>
      <c r="CO5" s="724"/>
      <c r="CP5" s="724"/>
      <c r="CQ5" s="725"/>
      <c r="CR5" s="723" t="s">
        <v>208</v>
      </c>
      <c r="CS5" s="724"/>
      <c r="CT5" s="724"/>
      <c r="CU5" s="724"/>
      <c r="CV5" s="724"/>
      <c r="CW5" s="724"/>
      <c r="CX5" s="724"/>
      <c r="CY5" s="725"/>
      <c r="CZ5" s="723" t="s">
        <v>199</v>
      </c>
      <c r="DA5" s="724"/>
      <c r="DB5" s="724"/>
      <c r="DC5" s="725"/>
      <c r="DD5" s="723" t="s">
        <v>209</v>
      </c>
      <c r="DE5" s="724"/>
      <c r="DF5" s="724"/>
      <c r="DG5" s="724"/>
      <c r="DH5" s="724"/>
      <c r="DI5" s="724"/>
      <c r="DJ5" s="724"/>
      <c r="DK5" s="724"/>
      <c r="DL5" s="724"/>
      <c r="DM5" s="724"/>
      <c r="DN5" s="724"/>
      <c r="DO5" s="724"/>
      <c r="DP5" s="725"/>
      <c r="DQ5" s="723" t="s">
        <v>210</v>
      </c>
      <c r="DR5" s="724"/>
      <c r="DS5" s="724"/>
      <c r="DT5" s="724"/>
      <c r="DU5" s="724"/>
      <c r="DV5" s="724"/>
      <c r="DW5" s="724"/>
      <c r="DX5" s="724"/>
      <c r="DY5" s="724"/>
      <c r="DZ5" s="724"/>
      <c r="EA5" s="724"/>
      <c r="EB5" s="724"/>
      <c r="EC5" s="725"/>
    </row>
    <row r="6" spans="2:143" ht="11.25" customHeight="1" x14ac:dyDescent="0.15">
      <c r="B6" s="615" t="s">
        <v>211</v>
      </c>
      <c r="C6" s="616"/>
      <c r="D6" s="616"/>
      <c r="E6" s="616"/>
      <c r="F6" s="616"/>
      <c r="G6" s="616"/>
      <c r="H6" s="616"/>
      <c r="I6" s="616"/>
      <c r="J6" s="616"/>
      <c r="K6" s="616"/>
      <c r="L6" s="616"/>
      <c r="M6" s="616"/>
      <c r="N6" s="616"/>
      <c r="O6" s="616"/>
      <c r="P6" s="616"/>
      <c r="Q6" s="617"/>
      <c r="R6" s="618">
        <v>117060</v>
      </c>
      <c r="S6" s="619"/>
      <c r="T6" s="619"/>
      <c r="U6" s="619"/>
      <c r="V6" s="619"/>
      <c r="W6" s="619"/>
      <c r="X6" s="619"/>
      <c r="Y6" s="620"/>
      <c r="Z6" s="671">
        <v>1.2</v>
      </c>
      <c r="AA6" s="671"/>
      <c r="AB6" s="671"/>
      <c r="AC6" s="671"/>
      <c r="AD6" s="672">
        <v>117060</v>
      </c>
      <c r="AE6" s="672"/>
      <c r="AF6" s="672"/>
      <c r="AG6" s="672"/>
      <c r="AH6" s="672"/>
      <c r="AI6" s="672"/>
      <c r="AJ6" s="672"/>
      <c r="AK6" s="672"/>
      <c r="AL6" s="641">
        <v>2.4</v>
      </c>
      <c r="AM6" s="673"/>
      <c r="AN6" s="673"/>
      <c r="AO6" s="674"/>
      <c r="AP6" s="615" t="s">
        <v>212</v>
      </c>
      <c r="AQ6" s="616"/>
      <c r="AR6" s="616"/>
      <c r="AS6" s="616"/>
      <c r="AT6" s="616"/>
      <c r="AU6" s="616"/>
      <c r="AV6" s="616"/>
      <c r="AW6" s="616"/>
      <c r="AX6" s="616"/>
      <c r="AY6" s="616"/>
      <c r="AZ6" s="616"/>
      <c r="BA6" s="616"/>
      <c r="BB6" s="616"/>
      <c r="BC6" s="616"/>
      <c r="BD6" s="616"/>
      <c r="BE6" s="616"/>
      <c r="BF6" s="617"/>
      <c r="BG6" s="618">
        <v>2498444</v>
      </c>
      <c r="BH6" s="619"/>
      <c r="BI6" s="619"/>
      <c r="BJ6" s="619"/>
      <c r="BK6" s="619"/>
      <c r="BL6" s="619"/>
      <c r="BM6" s="619"/>
      <c r="BN6" s="620"/>
      <c r="BO6" s="671">
        <v>100</v>
      </c>
      <c r="BP6" s="671"/>
      <c r="BQ6" s="671"/>
      <c r="BR6" s="671"/>
      <c r="BS6" s="672" t="s">
        <v>207</v>
      </c>
      <c r="BT6" s="672"/>
      <c r="BU6" s="672"/>
      <c r="BV6" s="672"/>
      <c r="BW6" s="672"/>
      <c r="BX6" s="672"/>
      <c r="BY6" s="672"/>
      <c r="BZ6" s="672"/>
      <c r="CA6" s="672"/>
      <c r="CB6" s="708"/>
      <c r="CD6" s="675" t="s">
        <v>213</v>
      </c>
      <c r="CE6" s="676"/>
      <c r="CF6" s="676"/>
      <c r="CG6" s="676"/>
      <c r="CH6" s="676"/>
      <c r="CI6" s="676"/>
      <c r="CJ6" s="676"/>
      <c r="CK6" s="676"/>
      <c r="CL6" s="676"/>
      <c r="CM6" s="676"/>
      <c r="CN6" s="676"/>
      <c r="CO6" s="676"/>
      <c r="CP6" s="676"/>
      <c r="CQ6" s="677"/>
      <c r="CR6" s="618">
        <v>95900</v>
      </c>
      <c r="CS6" s="619"/>
      <c r="CT6" s="619"/>
      <c r="CU6" s="619"/>
      <c r="CV6" s="619"/>
      <c r="CW6" s="619"/>
      <c r="CX6" s="619"/>
      <c r="CY6" s="620"/>
      <c r="CZ6" s="671">
        <v>1.1000000000000001</v>
      </c>
      <c r="DA6" s="671"/>
      <c r="DB6" s="671"/>
      <c r="DC6" s="671"/>
      <c r="DD6" s="624" t="s">
        <v>207</v>
      </c>
      <c r="DE6" s="619"/>
      <c r="DF6" s="619"/>
      <c r="DG6" s="619"/>
      <c r="DH6" s="619"/>
      <c r="DI6" s="619"/>
      <c r="DJ6" s="619"/>
      <c r="DK6" s="619"/>
      <c r="DL6" s="619"/>
      <c r="DM6" s="619"/>
      <c r="DN6" s="619"/>
      <c r="DO6" s="619"/>
      <c r="DP6" s="620"/>
      <c r="DQ6" s="624">
        <v>95900</v>
      </c>
      <c r="DR6" s="619"/>
      <c r="DS6" s="619"/>
      <c r="DT6" s="619"/>
      <c r="DU6" s="619"/>
      <c r="DV6" s="619"/>
      <c r="DW6" s="619"/>
      <c r="DX6" s="619"/>
      <c r="DY6" s="619"/>
      <c r="DZ6" s="619"/>
      <c r="EA6" s="619"/>
      <c r="EB6" s="619"/>
      <c r="EC6" s="654"/>
    </row>
    <row r="7" spans="2:143" ht="11.25" customHeight="1" x14ac:dyDescent="0.15">
      <c r="B7" s="615" t="s">
        <v>214</v>
      </c>
      <c r="C7" s="616"/>
      <c r="D7" s="616"/>
      <c r="E7" s="616"/>
      <c r="F7" s="616"/>
      <c r="G7" s="616"/>
      <c r="H7" s="616"/>
      <c r="I7" s="616"/>
      <c r="J7" s="616"/>
      <c r="K7" s="616"/>
      <c r="L7" s="616"/>
      <c r="M7" s="616"/>
      <c r="N7" s="616"/>
      <c r="O7" s="616"/>
      <c r="P7" s="616"/>
      <c r="Q7" s="617"/>
      <c r="R7" s="618">
        <v>5535</v>
      </c>
      <c r="S7" s="619"/>
      <c r="T7" s="619"/>
      <c r="U7" s="619"/>
      <c r="V7" s="619"/>
      <c r="W7" s="619"/>
      <c r="X7" s="619"/>
      <c r="Y7" s="620"/>
      <c r="Z7" s="671">
        <v>0.1</v>
      </c>
      <c r="AA7" s="671"/>
      <c r="AB7" s="671"/>
      <c r="AC7" s="671"/>
      <c r="AD7" s="672">
        <v>5535</v>
      </c>
      <c r="AE7" s="672"/>
      <c r="AF7" s="672"/>
      <c r="AG7" s="672"/>
      <c r="AH7" s="672"/>
      <c r="AI7" s="672"/>
      <c r="AJ7" s="672"/>
      <c r="AK7" s="672"/>
      <c r="AL7" s="641">
        <v>0.1</v>
      </c>
      <c r="AM7" s="673"/>
      <c r="AN7" s="673"/>
      <c r="AO7" s="674"/>
      <c r="AP7" s="615" t="s">
        <v>215</v>
      </c>
      <c r="AQ7" s="616"/>
      <c r="AR7" s="616"/>
      <c r="AS7" s="616"/>
      <c r="AT7" s="616"/>
      <c r="AU7" s="616"/>
      <c r="AV7" s="616"/>
      <c r="AW7" s="616"/>
      <c r="AX7" s="616"/>
      <c r="AY7" s="616"/>
      <c r="AZ7" s="616"/>
      <c r="BA7" s="616"/>
      <c r="BB7" s="616"/>
      <c r="BC7" s="616"/>
      <c r="BD7" s="616"/>
      <c r="BE7" s="616"/>
      <c r="BF7" s="617"/>
      <c r="BG7" s="618">
        <v>1154217</v>
      </c>
      <c r="BH7" s="619"/>
      <c r="BI7" s="619"/>
      <c r="BJ7" s="619"/>
      <c r="BK7" s="619"/>
      <c r="BL7" s="619"/>
      <c r="BM7" s="619"/>
      <c r="BN7" s="620"/>
      <c r="BO7" s="671">
        <v>46.2</v>
      </c>
      <c r="BP7" s="671"/>
      <c r="BQ7" s="671"/>
      <c r="BR7" s="671"/>
      <c r="BS7" s="672" t="s">
        <v>207</v>
      </c>
      <c r="BT7" s="672"/>
      <c r="BU7" s="672"/>
      <c r="BV7" s="672"/>
      <c r="BW7" s="672"/>
      <c r="BX7" s="672"/>
      <c r="BY7" s="672"/>
      <c r="BZ7" s="672"/>
      <c r="CA7" s="672"/>
      <c r="CB7" s="708"/>
      <c r="CD7" s="655" t="s">
        <v>216</v>
      </c>
      <c r="CE7" s="652"/>
      <c r="CF7" s="652"/>
      <c r="CG7" s="652"/>
      <c r="CH7" s="652"/>
      <c r="CI7" s="652"/>
      <c r="CJ7" s="652"/>
      <c r="CK7" s="652"/>
      <c r="CL7" s="652"/>
      <c r="CM7" s="652"/>
      <c r="CN7" s="652"/>
      <c r="CO7" s="652"/>
      <c r="CP7" s="652"/>
      <c r="CQ7" s="653"/>
      <c r="CR7" s="618">
        <v>1394305</v>
      </c>
      <c r="CS7" s="619"/>
      <c r="CT7" s="619"/>
      <c r="CU7" s="619"/>
      <c r="CV7" s="619"/>
      <c r="CW7" s="619"/>
      <c r="CX7" s="619"/>
      <c r="CY7" s="620"/>
      <c r="CZ7" s="671">
        <v>15.4</v>
      </c>
      <c r="DA7" s="671"/>
      <c r="DB7" s="671"/>
      <c r="DC7" s="671"/>
      <c r="DD7" s="624">
        <v>169902</v>
      </c>
      <c r="DE7" s="619"/>
      <c r="DF7" s="619"/>
      <c r="DG7" s="619"/>
      <c r="DH7" s="619"/>
      <c r="DI7" s="619"/>
      <c r="DJ7" s="619"/>
      <c r="DK7" s="619"/>
      <c r="DL7" s="619"/>
      <c r="DM7" s="619"/>
      <c r="DN7" s="619"/>
      <c r="DO7" s="619"/>
      <c r="DP7" s="620"/>
      <c r="DQ7" s="624">
        <v>892158</v>
      </c>
      <c r="DR7" s="619"/>
      <c r="DS7" s="619"/>
      <c r="DT7" s="619"/>
      <c r="DU7" s="619"/>
      <c r="DV7" s="619"/>
      <c r="DW7" s="619"/>
      <c r="DX7" s="619"/>
      <c r="DY7" s="619"/>
      <c r="DZ7" s="619"/>
      <c r="EA7" s="619"/>
      <c r="EB7" s="619"/>
      <c r="EC7" s="654"/>
    </row>
    <row r="8" spans="2:143" ht="11.25" customHeight="1" x14ac:dyDescent="0.15">
      <c r="B8" s="615" t="s">
        <v>217</v>
      </c>
      <c r="C8" s="616"/>
      <c r="D8" s="616"/>
      <c r="E8" s="616"/>
      <c r="F8" s="616"/>
      <c r="G8" s="616"/>
      <c r="H8" s="616"/>
      <c r="I8" s="616"/>
      <c r="J8" s="616"/>
      <c r="K8" s="616"/>
      <c r="L8" s="616"/>
      <c r="M8" s="616"/>
      <c r="N8" s="616"/>
      <c r="O8" s="616"/>
      <c r="P8" s="616"/>
      <c r="Q8" s="617"/>
      <c r="R8" s="618">
        <v>18855</v>
      </c>
      <c r="S8" s="619"/>
      <c r="T8" s="619"/>
      <c r="U8" s="619"/>
      <c r="V8" s="619"/>
      <c r="W8" s="619"/>
      <c r="X8" s="619"/>
      <c r="Y8" s="620"/>
      <c r="Z8" s="671">
        <v>0.2</v>
      </c>
      <c r="AA8" s="671"/>
      <c r="AB8" s="671"/>
      <c r="AC8" s="671"/>
      <c r="AD8" s="672">
        <v>18855</v>
      </c>
      <c r="AE8" s="672"/>
      <c r="AF8" s="672"/>
      <c r="AG8" s="672"/>
      <c r="AH8" s="672"/>
      <c r="AI8" s="672"/>
      <c r="AJ8" s="672"/>
      <c r="AK8" s="672"/>
      <c r="AL8" s="641">
        <v>0.4</v>
      </c>
      <c r="AM8" s="673"/>
      <c r="AN8" s="673"/>
      <c r="AO8" s="674"/>
      <c r="AP8" s="615" t="s">
        <v>218</v>
      </c>
      <c r="AQ8" s="616"/>
      <c r="AR8" s="616"/>
      <c r="AS8" s="616"/>
      <c r="AT8" s="616"/>
      <c r="AU8" s="616"/>
      <c r="AV8" s="616"/>
      <c r="AW8" s="616"/>
      <c r="AX8" s="616"/>
      <c r="AY8" s="616"/>
      <c r="AZ8" s="616"/>
      <c r="BA8" s="616"/>
      <c r="BB8" s="616"/>
      <c r="BC8" s="616"/>
      <c r="BD8" s="616"/>
      <c r="BE8" s="616"/>
      <c r="BF8" s="617"/>
      <c r="BG8" s="618">
        <v>39413</v>
      </c>
      <c r="BH8" s="619"/>
      <c r="BI8" s="619"/>
      <c r="BJ8" s="619"/>
      <c r="BK8" s="619"/>
      <c r="BL8" s="619"/>
      <c r="BM8" s="619"/>
      <c r="BN8" s="620"/>
      <c r="BO8" s="671">
        <v>1.6</v>
      </c>
      <c r="BP8" s="671"/>
      <c r="BQ8" s="671"/>
      <c r="BR8" s="671"/>
      <c r="BS8" s="624" t="s">
        <v>108</v>
      </c>
      <c r="BT8" s="619"/>
      <c r="BU8" s="619"/>
      <c r="BV8" s="619"/>
      <c r="BW8" s="619"/>
      <c r="BX8" s="619"/>
      <c r="BY8" s="619"/>
      <c r="BZ8" s="619"/>
      <c r="CA8" s="619"/>
      <c r="CB8" s="654"/>
      <c r="CD8" s="655" t="s">
        <v>219</v>
      </c>
      <c r="CE8" s="652"/>
      <c r="CF8" s="652"/>
      <c r="CG8" s="652"/>
      <c r="CH8" s="652"/>
      <c r="CI8" s="652"/>
      <c r="CJ8" s="652"/>
      <c r="CK8" s="652"/>
      <c r="CL8" s="652"/>
      <c r="CM8" s="652"/>
      <c r="CN8" s="652"/>
      <c r="CO8" s="652"/>
      <c r="CP8" s="652"/>
      <c r="CQ8" s="653"/>
      <c r="CR8" s="618">
        <v>2793321</v>
      </c>
      <c r="CS8" s="619"/>
      <c r="CT8" s="619"/>
      <c r="CU8" s="619"/>
      <c r="CV8" s="619"/>
      <c r="CW8" s="619"/>
      <c r="CX8" s="619"/>
      <c r="CY8" s="620"/>
      <c r="CZ8" s="671">
        <v>30.8</v>
      </c>
      <c r="DA8" s="671"/>
      <c r="DB8" s="671"/>
      <c r="DC8" s="671"/>
      <c r="DD8" s="624">
        <v>63372</v>
      </c>
      <c r="DE8" s="619"/>
      <c r="DF8" s="619"/>
      <c r="DG8" s="619"/>
      <c r="DH8" s="619"/>
      <c r="DI8" s="619"/>
      <c r="DJ8" s="619"/>
      <c r="DK8" s="619"/>
      <c r="DL8" s="619"/>
      <c r="DM8" s="619"/>
      <c r="DN8" s="619"/>
      <c r="DO8" s="619"/>
      <c r="DP8" s="620"/>
      <c r="DQ8" s="624">
        <v>1602336</v>
      </c>
      <c r="DR8" s="619"/>
      <c r="DS8" s="619"/>
      <c r="DT8" s="619"/>
      <c r="DU8" s="619"/>
      <c r="DV8" s="619"/>
      <c r="DW8" s="619"/>
      <c r="DX8" s="619"/>
      <c r="DY8" s="619"/>
      <c r="DZ8" s="619"/>
      <c r="EA8" s="619"/>
      <c r="EB8" s="619"/>
      <c r="EC8" s="654"/>
    </row>
    <row r="9" spans="2:143" ht="11.25" customHeight="1" x14ac:dyDescent="0.15">
      <c r="B9" s="615" t="s">
        <v>220</v>
      </c>
      <c r="C9" s="616"/>
      <c r="D9" s="616"/>
      <c r="E9" s="616"/>
      <c r="F9" s="616"/>
      <c r="G9" s="616"/>
      <c r="H9" s="616"/>
      <c r="I9" s="616"/>
      <c r="J9" s="616"/>
      <c r="K9" s="616"/>
      <c r="L9" s="616"/>
      <c r="M9" s="616"/>
      <c r="N9" s="616"/>
      <c r="O9" s="616"/>
      <c r="P9" s="616"/>
      <c r="Q9" s="617"/>
      <c r="R9" s="618">
        <v>17155</v>
      </c>
      <c r="S9" s="619"/>
      <c r="T9" s="619"/>
      <c r="U9" s="619"/>
      <c r="V9" s="619"/>
      <c r="W9" s="619"/>
      <c r="X9" s="619"/>
      <c r="Y9" s="620"/>
      <c r="Z9" s="671">
        <v>0.2</v>
      </c>
      <c r="AA9" s="671"/>
      <c r="AB9" s="671"/>
      <c r="AC9" s="671"/>
      <c r="AD9" s="672">
        <v>17155</v>
      </c>
      <c r="AE9" s="672"/>
      <c r="AF9" s="672"/>
      <c r="AG9" s="672"/>
      <c r="AH9" s="672"/>
      <c r="AI9" s="672"/>
      <c r="AJ9" s="672"/>
      <c r="AK9" s="672"/>
      <c r="AL9" s="641">
        <v>0.3</v>
      </c>
      <c r="AM9" s="673"/>
      <c r="AN9" s="673"/>
      <c r="AO9" s="674"/>
      <c r="AP9" s="615" t="s">
        <v>221</v>
      </c>
      <c r="AQ9" s="616"/>
      <c r="AR9" s="616"/>
      <c r="AS9" s="616"/>
      <c r="AT9" s="616"/>
      <c r="AU9" s="616"/>
      <c r="AV9" s="616"/>
      <c r="AW9" s="616"/>
      <c r="AX9" s="616"/>
      <c r="AY9" s="616"/>
      <c r="AZ9" s="616"/>
      <c r="BA9" s="616"/>
      <c r="BB9" s="616"/>
      <c r="BC9" s="616"/>
      <c r="BD9" s="616"/>
      <c r="BE9" s="616"/>
      <c r="BF9" s="617"/>
      <c r="BG9" s="618">
        <v>971169</v>
      </c>
      <c r="BH9" s="619"/>
      <c r="BI9" s="619"/>
      <c r="BJ9" s="619"/>
      <c r="BK9" s="619"/>
      <c r="BL9" s="619"/>
      <c r="BM9" s="619"/>
      <c r="BN9" s="620"/>
      <c r="BO9" s="671">
        <v>38.9</v>
      </c>
      <c r="BP9" s="671"/>
      <c r="BQ9" s="671"/>
      <c r="BR9" s="671"/>
      <c r="BS9" s="624" t="s">
        <v>108</v>
      </c>
      <c r="BT9" s="619"/>
      <c r="BU9" s="619"/>
      <c r="BV9" s="619"/>
      <c r="BW9" s="619"/>
      <c r="BX9" s="619"/>
      <c r="BY9" s="619"/>
      <c r="BZ9" s="619"/>
      <c r="CA9" s="619"/>
      <c r="CB9" s="654"/>
      <c r="CD9" s="655" t="s">
        <v>222</v>
      </c>
      <c r="CE9" s="652"/>
      <c r="CF9" s="652"/>
      <c r="CG9" s="652"/>
      <c r="CH9" s="652"/>
      <c r="CI9" s="652"/>
      <c r="CJ9" s="652"/>
      <c r="CK9" s="652"/>
      <c r="CL9" s="652"/>
      <c r="CM9" s="652"/>
      <c r="CN9" s="652"/>
      <c r="CO9" s="652"/>
      <c r="CP9" s="652"/>
      <c r="CQ9" s="653"/>
      <c r="CR9" s="618">
        <v>526775</v>
      </c>
      <c r="CS9" s="619"/>
      <c r="CT9" s="619"/>
      <c r="CU9" s="619"/>
      <c r="CV9" s="619"/>
      <c r="CW9" s="619"/>
      <c r="CX9" s="619"/>
      <c r="CY9" s="620"/>
      <c r="CZ9" s="671">
        <v>5.8</v>
      </c>
      <c r="DA9" s="671"/>
      <c r="DB9" s="671"/>
      <c r="DC9" s="671"/>
      <c r="DD9" s="624">
        <v>30331</v>
      </c>
      <c r="DE9" s="619"/>
      <c r="DF9" s="619"/>
      <c r="DG9" s="619"/>
      <c r="DH9" s="619"/>
      <c r="DI9" s="619"/>
      <c r="DJ9" s="619"/>
      <c r="DK9" s="619"/>
      <c r="DL9" s="619"/>
      <c r="DM9" s="619"/>
      <c r="DN9" s="619"/>
      <c r="DO9" s="619"/>
      <c r="DP9" s="620"/>
      <c r="DQ9" s="624">
        <v>506113</v>
      </c>
      <c r="DR9" s="619"/>
      <c r="DS9" s="619"/>
      <c r="DT9" s="619"/>
      <c r="DU9" s="619"/>
      <c r="DV9" s="619"/>
      <c r="DW9" s="619"/>
      <c r="DX9" s="619"/>
      <c r="DY9" s="619"/>
      <c r="DZ9" s="619"/>
      <c r="EA9" s="619"/>
      <c r="EB9" s="619"/>
      <c r="EC9" s="654"/>
    </row>
    <row r="10" spans="2:143" ht="11.25" customHeight="1" x14ac:dyDescent="0.15">
      <c r="B10" s="615" t="s">
        <v>223</v>
      </c>
      <c r="C10" s="616"/>
      <c r="D10" s="616"/>
      <c r="E10" s="616"/>
      <c r="F10" s="616"/>
      <c r="G10" s="616"/>
      <c r="H10" s="616"/>
      <c r="I10" s="616"/>
      <c r="J10" s="616"/>
      <c r="K10" s="616"/>
      <c r="L10" s="616"/>
      <c r="M10" s="616"/>
      <c r="N10" s="616"/>
      <c r="O10" s="616"/>
      <c r="P10" s="616"/>
      <c r="Q10" s="617"/>
      <c r="R10" s="618">
        <v>389352</v>
      </c>
      <c r="S10" s="619"/>
      <c r="T10" s="619"/>
      <c r="U10" s="619"/>
      <c r="V10" s="619"/>
      <c r="W10" s="619"/>
      <c r="X10" s="619"/>
      <c r="Y10" s="620"/>
      <c r="Z10" s="671">
        <v>4</v>
      </c>
      <c r="AA10" s="671"/>
      <c r="AB10" s="671"/>
      <c r="AC10" s="671"/>
      <c r="AD10" s="672">
        <v>389352</v>
      </c>
      <c r="AE10" s="672"/>
      <c r="AF10" s="672"/>
      <c r="AG10" s="672"/>
      <c r="AH10" s="672"/>
      <c r="AI10" s="672"/>
      <c r="AJ10" s="672"/>
      <c r="AK10" s="672"/>
      <c r="AL10" s="641">
        <v>7.9</v>
      </c>
      <c r="AM10" s="673"/>
      <c r="AN10" s="673"/>
      <c r="AO10" s="674"/>
      <c r="AP10" s="615" t="s">
        <v>224</v>
      </c>
      <c r="AQ10" s="616"/>
      <c r="AR10" s="616"/>
      <c r="AS10" s="616"/>
      <c r="AT10" s="616"/>
      <c r="AU10" s="616"/>
      <c r="AV10" s="616"/>
      <c r="AW10" s="616"/>
      <c r="AX10" s="616"/>
      <c r="AY10" s="616"/>
      <c r="AZ10" s="616"/>
      <c r="BA10" s="616"/>
      <c r="BB10" s="616"/>
      <c r="BC10" s="616"/>
      <c r="BD10" s="616"/>
      <c r="BE10" s="616"/>
      <c r="BF10" s="617"/>
      <c r="BG10" s="618">
        <v>58172</v>
      </c>
      <c r="BH10" s="619"/>
      <c r="BI10" s="619"/>
      <c r="BJ10" s="619"/>
      <c r="BK10" s="619"/>
      <c r="BL10" s="619"/>
      <c r="BM10" s="619"/>
      <c r="BN10" s="620"/>
      <c r="BO10" s="671">
        <v>2.2999999999999998</v>
      </c>
      <c r="BP10" s="671"/>
      <c r="BQ10" s="671"/>
      <c r="BR10" s="671"/>
      <c r="BS10" s="624" t="s">
        <v>108</v>
      </c>
      <c r="BT10" s="619"/>
      <c r="BU10" s="619"/>
      <c r="BV10" s="619"/>
      <c r="BW10" s="619"/>
      <c r="BX10" s="619"/>
      <c r="BY10" s="619"/>
      <c r="BZ10" s="619"/>
      <c r="CA10" s="619"/>
      <c r="CB10" s="654"/>
      <c r="CD10" s="655" t="s">
        <v>225</v>
      </c>
      <c r="CE10" s="652"/>
      <c r="CF10" s="652"/>
      <c r="CG10" s="652"/>
      <c r="CH10" s="652"/>
      <c r="CI10" s="652"/>
      <c r="CJ10" s="652"/>
      <c r="CK10" s="652"/>
      <c r="CL10" s="652"/>
      <c r="CM10" s="652"/>
      <c r="CN10" s="652"/>
      <c r="CO10" s="652"/>
      <c r="CP10" s="652"/>
      <c r="CQ10" s="653"/>
      <c r="CR10" s="618">
        <v>94</v>
      </c>
      <c r="CS10" s="619"/>
      <c r="CT10" s="619"/>
      <c r="CU10" s="619"/>
      <c r="CV10" s="619"/>
      <c r="CW10" s="619"/>
      <c r="CX10" s="619"/>
      <c r="CY10" s="620"/>
      <c r="CZ10" s="671">
        <v>0</v>
      </c>
      <c r="DA10" s="671"/>
      <c r="DB10" s="671"/>
      <c r="DC10" s="671"/>
      <c r="DD10" s="624" t="s">
        <v>108</v>
      </c>
      <c r="DE10" s="619"/>
      <c r="DF10" s="619"/>
      <c r="DG10" s="619"/>
      <c r="DH10" s="619"/>
      <c r="DI10" s="619"/>
      <c r="DJ10" s="619"/>
      <c r="DK10" s="619"/>
      <c r="DL10" s="619"/>
      <c r="DM10" s="619"/>
      <c r="DN10" s="619"/>
      <c r="DO10" s="619"/>
      <c r="DP10" s="620"/>
      <c r="DQ10" s="624">
        <v>94</v>
      </c>
      <c r="DR10" s="619"/>
      <c r="DS10" s="619"/>
      <c r="DT10" s="619"/>
      <c r="DU10" s="619"/>
      <c r="DV10" s="619"/>
      <c r="DW10" s="619"/>
      <c r="DX10" s="619"/>
      <c r="DY10" s="619"/>
      <c r="DZ10" s="619"/>
      <c r="EA10" s="619"/>
      <c r="EB10" s="619"/>
      <c r="EC10" s="654"/>
    </row>
    <row r="11" spans="2:143" ht="11.25" customHeight="1" x14ac:dyDescent="0.15">
      <c r="B11" s="615" t="s">
        <v>226</v>
      </c>
      <c r="C11" s="616"/>
      <c r="D11" s="616"/>
      <c r="E11" s="616"/>
      <c r="F11" s="616"/>
      <c r="G11" s="616"/>
      <c r="H11" s="616"/>
      <c r="I11" s="616"/>
      <c r="J11" s="616"/>
      <c r="K11" s="616"/>
      <c r="L11" s="616"/>
      <c r="M11" s="616"/>
      <c r="N11" s="616"/>
      <c r="O11" s="616"/>
      <c r="P11" s="616"/>
      <c r="Q11" s="617"/>
      <c r="R11" s="618">
        <v>5658</v>
      </c>
      <c r="S11" s="619"/>
      <c r="T11" s="619"/>
      <c r="U11" s="619"/>
      <c r="V11" s="619"/>
      <c r="W11" s="619"/>
      <c r="X11" s="619"/>
      <c r="Y11" s="620"/>
      <c r="Z11" s="671">
        <v>0.1</v>
      </c>
      <c r="AA11" s="671"/>
      <c r="AB11" s="671"/>
      <c r="AC11" s="671"/>
      <c r="AD11" s="672">
        <v>5658</v>
      </c>
      <c r="AE11" s="672"/>
      <c r="AF11" s="672"/>
      <c r="AG11" s="672"/>
      <c r="AH11" s="672"/>
      <c r="AI11" s="672"/>
      <c r="AJ11" s="672"/>
      <c r="AK11" s="672"/>
      <c r="AL11" s="641">
        <v>0.1</v>
      </c>
      <c r="AM11" s="673"/>
      <c r="AN11" s="673"/>
      <c r="AO11" s="674"/>
      <c r="AP11" s="615" t="s">
        <v>227</v>
      </c>
      <c r="AQ11" s="616"/>
      <c r="AR11" s="616"/>
      <c r="AS11" s="616"/>
      <c r="AT11" s="616"/>
      <c r="AU11" s="616"/>
      <c r="AV11" s="616"/>
      <c r="AW11" s="616"/>
      <c r="AX11" s="616"/>
      <c r="AY11" s="616"/>
      <c r="AZ11" s="616"/>
      <c r="BA11" s="616"/>
      <c r="BB11" s="616"/>
      <c r="BC11" s="616"/>
      <c r="BD11" s="616"/>
      <c r="BE11" s="616"/>
      <c r="BF11" s="617"/>
      <c r="BG11" s="618">
        <v>85463</v>
      </c>
      <c r="BH11" s="619"/>
      <c r="BI11" s="619"/>
      <c r="BJ11" s="619"/>
      <c r="BK11" s="619"/>
      <c r="BL11" s="619"/>
      <c r="BM11" s="619"/>
      <c r="BN11" s="620"/>
      <c r="BO11" s="671">
        <v>3.4</v>
      </c>
      <c r="BP11" s="671"/>
      <c r="BQ11" s="671"/>
      <c r="BR11" s="671"/>
      <c r="BS11" s="624" t="s">
        <v>108</v>
      </c>
      <c r="BT11" s="619"/>
      <c r="BU11" s="619"/>
      <c r="BV11" s="619"/>
      <c r="BW11" s="619"/>
      <c r="BX11" s="619"/>
      <c r="BY11" s="619"/>
      <c r="BZ11" s="619"/>
      <c r="CA11" s="619"/>
      <c r="CB11" s="654"/>
      <c r="CD11" s="655" t="s">
        <v>228</v>
      </c>
      <c r="CE11" s="652"/>
      <c r="CF11" s="652"/>
      <c r="CG11" s="652"/>
      <c r="CH11" s="652"/>
      <c r="CI11" s="652"/>
      <c r="CJ11" s="652"/>
      <c r="CK11" s="652"/>
      <c r="CL11" s="652"/>
      <c r="CM11" s="652"/>
      <c r="CN11" s="652"/>
      <c r="CO11" s="652"/>
      <c r="CP11" s="652"/>
      <c r="CQ11" s="653"/>
      <c r="CR11" s="618">
        <v>480809</v>
      </c>
      <c r="CS11" s="619"/>
      <c r="CT11" s="619"/>
      <c r="CU11" s="619"/>
      <c r="CV11" s="619"/>
      <c r="CW11" s="619"/>
      <c r="CX11" s="619"/>
      <c r="CY11" s="620"/>
      <c r="CZ11" s="671">
        <v>5.3</v>
      </c>
      <c r="DA11" s="671"/>
      <c r="DB11" s="671"/>
      <c r="DC11" s="671"/>
      <c r="DD11" s="624">
        <v>140268</v>
      </c>
      <c r="DE11" s="619"/>
      <c r="DF11" s="619"/>
      <c r="DG11" s="619"/>
      <c r="DH11" s="619"/>
      <c r="DI11" s="619"/>
      <c r="DJ11" s="619"/>
      <c r="DK11" s="619"/>
      <c r="DL11" s="619"/>
      <c r="DM11" s="619"/>
      <c r="DN11" s="619"/>
      <c r="DO11" s="619"/>
      <c r="DP11" s="620"/>
      <c r="DQ11" s="624">
        <v>284642</v>
      </c>
      <c r="DR11" s="619"/>
      <c r="DS11" s="619"/>
      <c r="DT11" s="619"/>
      <c r="DU11" s="619"/>
      <c r="DV11" s="619"/>
      <c r="DW11" s="619"/>
      <c r="DX11" s="619"/>
      <c r="DY11" s="619"/>
      <c r="DZ11" s="619"/>
      <c r="EA11" s="619"/>
      <c r="EB11" s="619"/>
      <c r="EC11" s="654"/>
    </row>
    <row r="12" spans="2:143" ht="11.25" customHeight="1" x14ac:dyDescent="0.15">
      <c r="B12" s="615" t="s">
        <v>229</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230</v>
      </c>
      <c r="AQ12" s="616"/>
      <c r="AR12" s="616"/>
      <c r="AS12" s="616"/>
      <c r="AT12" s="616"/>
      <c r="AU12" s="616"/>
      <c r="AV12" s="616"/>
      <c r="AW12" s="616"/>
      <c r="AX12" s="616"/>
      <c r="AY12" s="616"/>
      <c r="AZ12" s="616"/>
      <c r="BA12" s="616"/>
      <c r="BB12" s="616"/>
      <c r="BC12" s="616"/>
      <c r="BD12" s="616"/>
      <c r="BE12" s="616"/>
      <c r="BF12" s="617"/>
      <c r="BG12" s="618">
        <v>1106620</v>
      </c>
      <c r="BH12" s="619"/>
      <c r="BI12" s="619"/>
      <c r="BJ12" s="619"/>
      <c r="BK12" s="619"/>
      <c r="BL12" s="619"/>
      <c r="BM12" s="619"/>
      <c r="BN12" s="620"/>
      <c r="BO12" s="671">
        <v>44.3</v>
      </c>
      <c r="BP12" s="671"/>
      <c r="BQ12" s="671"/>
      <c r="BR12" s="671"/>
      <c r="BS12" s="624" t="s">
        <v>108</v>
      </c>
      <c r="BT12" s="619"/>
      <c r="BU12" s="619"/>
      <c r="BV12" s="619"/>
      <c r="BW12" s="619"/>
      <c r="BX12" s="619"/>
      <c r="BY12" s="619"/>
      <c r="BZ12" s="619"/>
      <c r="CA12" s="619"/>
      <c r="CB12" s="654"/>
      <c r="CD12" s="655" t="s">
        <v>231</v>
      </c>
      <c r="CE12" s="652"/>
      <c r="CF12" s="652"/>
      <c r="CG12" s="652"/>
      <c r="CH12" s="652"/>
      <c r="CI12" s="652"/>
      <c r="CJ12" s="652"/>
      <c r="CK12" s="652"/>
      <c r="CL12" s="652"/>
      <c r="CM12" s="652"/>
      <c r="CN12" s="652"/>
      <c r="CO12" s="652"/>
      <c r="CP12" s="652"/>
      <c r="CQ12" s="653"/>
      <c r="CR12" s="618">
        <v>94660</v>
      </c>
      <c r="CS12" s="619"/>
      <c r="CT12" s="619"/>
      <c r="CU12" s="619"/>
      <c r="CV12" s="619"/>
      <c r="CW12" s="619"/>
      <c r="CX12" s="619"/>
      <c r="CY12" s="620"/>
      <c r="CZ12" s="671">
        <v>1</v>
      </c>
      <c r="DA12" s="671"/>
      <c r="DB12" s="671"/>
      <c r="DC12" s="671"/>
      <c r="DD12" s="624">
        <v>2173</v>
      </c>
      <c r="DE12" s="619"/>
      <c r="DF12" s="619"/>
      <c r="DG12" s="619"/>
      <c r="DH12" s="619"/>
      <c r="DI12" s="619"/>
      <c r="DJ12" s="619"/>
      <c r="DK12" s="619"/>
      <c r="DL12" s="619"/>
      <c r="DM12" s="619"/>
      <c r="DN12" s="619"/>
      <c r="DO12" s="619"/>
      <c r="DP12" s="620"/>
      <c r="DQ12" s="624">
        <v>57680</v>
      </c>
      <c r="DR12" s="619"/>
      <c r="DS12" s="619"/>
      <c r="DT12" s="619"/>
      <c r="DU12" s="619"/>
      <c r="DV12" s="619"/>
      <c r="DW12" s="619"/>
      <c r="DX12" s="619"/>
      <c r="DY12" s="619"/>
      <c r="DZ12" s="619"/>
      <c r="EA12" s="619"/>
      <c r="EB12" s="619"/>
      <c r="EC12" s="654"/>
    </row>
    <row r="13" spans="2:143" ht="11.25" customHeight="1" x14ac:dyDescent="0.15">
      <c r="B13" s="615" t="s">
        <v>232</v>
      </c>
      <c r="C13" s="616"/>
      <c r="D13" s="616"/>
      <c r="E13" s="616"/>
      <c r="F13" s="616"/>
      <c r="G13" s="616"/>
      <c r="H13" s="616"/>
      <c r="I13" s="616"/>
      <c r="J13" s="616"/>
      <c r="K13" s="616"/>
      <c r="L13" s="616"/>
      <c r="M13" s="616"/>
      <c r="N13" s="616"/>
      <c r="O13" s="616"/>
      <c r="P13" s="616"/>
      <c r="Q13" s="617"/>
      <c r="R13" s="618">
        <v>28083</v>
      </c>
      <c r="S13" s="619"/>
      <c r="T13" s="619"/>
      <c r="U13" s="619"/>
      <c r="V13" s="619"/>
      <c r="W13" s="619"/>
      <c r="X13" s="619"/>
      <c r="Y13" s="620"/>
      <c r="Z13" s="671">
        <v>0.3</v>
      </c>
      <c r="AA13" s="671"/>
      <c r="AB13" s="671"/>
      <c r="AC13" s="671"/>
      <c r="AD13" s="672">
        <v>28083</v>
      </c>
      <c r="AE13" s="672"/>
      <c r="AF13" s="672"/>
      <c r="AG13" s="672"/>
      <c r="AH13" s="672"/>
      <c r="AI13" s="672"/>
      <c r="AJ13" s="672"/>
      <c r="AK13" s="672"/>
      <c r="AL13" s="641">
        <v>0.6</v>
      </c>
      <c r="AM13" s="673"/>
      <c r="AN13" s="673"/>
      <c r="AO13" s="674"/>
      <c r="AP13" s="615" t="s">
        <v>233</v>
      </c>
      <c r="AQ13" s="616"/>
      <c r="AR13" s="616"/>
      <c r="AS13" s="616"/>
      <c r="AT13" s="616"/>
      <c r="AU13" s="616"/>
      <c r="AV13" s="616"/>
      <c r="AW13" s="616"/>
      <c r="AX13" s="616"/>
      <c r="AY13" s="616"/>
      <c r="AZ13" s="616"/>
      <c r="BA13" s="616"/>
      <c r="BB13" s="616"/>
      <c r="BC13" s="616"/>
      <c r="BD13" s="616"/>
      <c r="BE13" s="616"/>
      <c r="BF13" s="617"/>
      <c r="BG13" s="618">
        <v>1106618</v>
      </c>
      <c r="BH13" s="619"/>
      <c r="BI13" s="619"/>
      <c r="BJ13" s="619"/>
      <c r="BK13" s="619"/>
      <c r="BL13" s="619"/>
      <c r="BM13" s="619"/>
      <c r="BN13" s="620"/>
      <c r="BO13" s="671">
        <v>44.3</v>
      </c>
      <c r="BP13" s="671"/>
      <c r="BQ13" s="671"/>
      <c r="BR13" s="671"/>
      <c r="BS13" s="624" t="s">
        <v>108</v>
      </c>
      <c r="BT13" s="619"/>
      <c r="BU13" s="619"/>
      <c r="BV13" s="619"/>
      <c r="BW13" s="619"/>
      <c r="BX13" s="619"/>
      <c r="BY13" s="619"/>
      <c r="BZ13" s="619"/>
      <c r="CA13" s="619"/>
      <c r="CB13" s="654"/>
      <c r="CD13" s="655" t="s">
        <v>234</v>
      </c>
      <c r="CE13" s="652"/>
      <c r="CF13" s="652"/>
      <c r="CG13" s="652"/>
      <c r="CH13" s="652"/>
      <c r="CI13" s="652"/>
      <c r="CJ13" s="652"/>
      <c r="CK13" s="652"/>
      <c r="CL13" s="652"/>
      <c r="CM13" s="652"/>
      <c r="CN13" s="652"/>
      <c r="CO13" s="652"/>
      <c r="CP13" s="652"/>
      <c r="CQ13" s="653"/>
      <c r="CR13" s="618">
        <v>748215</v>
      </c>
      <c r="CS13" s="619"/>
      <c r="CT13" s="619"/>
      <c r="CU13" s="619"/>
      <c r="CV13" s="619"/>
      <c r="CW13" s="619"/>
      <c r="CX13" s="619"/>
      <c r="CY13" s="620"/>
      <c r="CZ13" s="671">
        <v>8.1999999999999993</v>
      </c>
      <c r="DA13" s="671"/>
      <c r="DB13" s="671"/>
      <c r="DC13" s="671"/>
      <c r="DD13" s="624">
        <v>465067</v>
      </c>
      <c r="DE13" s="619"/>
      <c r="DF13" s="619"/>
      <c r="DG13" s="619"/>
      <c r="DH13" s="619"/>
      <c r="DI13" s="619"/>
      <c r="DJ13" s="619"/>
      <c r="DK13" s="619"/>
      <c r="DL13" s="619"/>
      <c r="DM13" s="619"/>
      <c r="DN13" s="619"/>
      <c r="DO13" s="619"/>
      <c r="DP13" s="620"/>
      <c r="DQ13" s="624">
        <v>434626</v>
      </c>
      <c r="DR13" s="619"/>
      <c r="DS13" s="619"/>
      <c r="DT13" s="619"/>
      <c r="DU13" s="619"/>
      <c r="DV13" s="619"/>
      <c r="DW13" s="619"/>
      <c r="DX13" s="619"/>
      <c r="DY13" s="619"/>
      <c r="DZ13" s="619"/>
      <c r="EA13" s="619"/>
      <c r="EB13" s="619"/>
      <c r="EC13" s="654"/>
    </row>
    <row r="14" spans="2:143" ht="11.25" customHeight="1" x14ac:dyDescent="0.15">
      <c r="B14" s="615" t="s">
        <v>235</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236</v>
      </c>
      <c r="AQ14" s="616"/>
      <c r="AR14" s="616"/>
      <c r="AS14" s="616"/>
      <c r="AT14" s="616"/>
      <c r="AU14" s="616"/>
      <c r="AV14" s="616"/>
      <c r="AW14" s="616"/>
      <c r="AX14" s="616"/>
      <c r="AY14" s="616"/>
      <c r="AZ14" s="616"/>
      <c r="BA14" s="616"/>
      <c r="BB14" s="616"/>
      <c r="BC14" s="616"/>
      <c r="BD14" s="616"/>
      <c r="BE14" s="616"/>
      <c r="BF14" s="617"/>
      <c r="BG14" s="618">
        <v>62561</v>
      </c>
      <c r="BH14" s="619"/>
      <c r="BI14" s="619"/>
      <c r="BJ14" s="619"/>
      <c r="BK14" s="619"/>
      <c r="BL14" s="619"/>
      <c r="BM14" s="619"/>
      <c r="BN14" s="620"/>
      <c r="BO14" s="671">
        <v>2.5</v>
      </c>
      <c r="BP14" s="671"/>
      <c r="BQ14" s="671"/>
      <c r="BR14" s="671"/>
      <c r="BS14" s="624" t="s">
        <v>108</v>
      </c>
      <c r="BT14" s="619"/>
      <c r="BU14" s="619"/>
      <c r="BV14" s="619"/>
      <c r="BW14" s="619"/>
      <c r="BX14" s="619"/>
      <c r="BY14" s="619"/>
      <c r="BZ14" s="619"/>
      <c r="CA14" s="619"/>
      <c r="CB14" s="654"/>
      <c r="CD14" s="655" t="s">
        <v>237</v>
      </c>
      <c r="CE14" s="652"/>
      <c r="CF14" s="652"/>
      <c r="CG14" s="652"/>
      <c r="CH14" s="652"/>
      <c r="CI14" s="652"/>
      <c r="CJ14" s="652"/>
      <c r="CK14" s="652"/>
      <c r="CL14" s="652"/>
      <c r="CM14" s="652"/>
      <c r="CN14" s="652"/>
      <c r="CO14" s="652"/>
      <c r="CP14" s="652"/>
      <c r="CQ14" s="653"/>
      <c r="CR14" s="618">
        <v>296485</v>
      </c>
      <c r="CS14" s="619"/>
      <c r="CT14" s="619"/>
      <c r="CU14" s="619"/>
      <c r="CV14" s="619"/>
      <c r="CW14" s="619"/>
      <c r="CX14" s="619"/>
      <c r="CY14" s="620"/>
      <c r="CZ14" s="671">
        <v>3.3</v>
      </c>
      <c r="DA14" s="671"/>
      <c r="DB14" s="671"/>
      <c r="DC14" s="671"/>
      <c r="DD14" s="624">
        <v>715</v>
      </c>
      <c r="DE14" s="619"/>
      <c r="DF14" s="619"/>
      <c r="DG14" s="619"/>
      <c r="DH14" s="619"/>
      <c r="DI14" s="619"/>
      <c r="DJ14" s="619"/>
      <c r="DK14" s="619"/>
      <c r="DL14" s="619"/>
      <c r="DM14" s="619"/>
      <c r="DN14" s="619"/>
      <c r="DO14" s="619"/>
      <c r="DP14" s="620"/>
      <c r="DQ14" s="624">
        <v>292578</v>
      </c>
      <c r="DR14" s="619"/>
      <c r="DS14" s="619"/>
      <c r="DT14" s="619"/>
      <c r="DU14" s="619"/>
      <c r="DV14" s="619"/>
      <c r="DW14" s="619"/>
      <c r="DX14" s="619"/>
      <c r="DY14" s="619"/>
      <c r="DZ14" s="619"/>
      <c r="EA14" s="619"/>
      <c r="EB14" s="619"/>
      <c r="EC14" s="654"/>
    </row>
    <row r="15" spans="2:143" ht="11.25" customHeight="1" x14ac:dyDescent="0.15">
      <c r="B15" s="615" t="s">
        <v>238</v>
      </c>
      <c r="C15" s="616"/>
      <c r="D15" s="616"/>
      <c r="E15" s="616"/>
      <c r="F15" s="616"/>
      <c r="G15" s="616"/>
      <c r="H15" s="616"/>
      <c r="I15" s="616"/>
      <c r="J15" s="616"/>
      <c r="K15" s="616"/>
      <c r="L15" s="616"/>
      <c r="M15" s="616"/>
      <c r="N15" s="616"/>
      <c r="O15" s="616"/>
      <c r="P15" s="616"/>
      <c r="Q15" s="617"/>
      <c r="R15" s="618">
        <v>15279</v>
      </c>
      <c r="S15" s="619"/>
      <c r="T15" s="619"/>
      <c r="U15" s="619"/>
      <c r="V15" s="619"/>
      <c r="W15" s="619"/>
      <c r="X15" s="619"/>
      <c r="Y15" s="620"/>
      <c r="Z15" s="671">
        <v>0.2</v>
      </c>
      <c r="AA15" s="671"/>
      <c r="AB15" s="671"/>
      <c r="AC15" s="671"/>
      <c r="AD15" s="672">
        <v>15279</v>
      </c>
      <c r="AE15" s="672"/>
      <c r="AF15" s="672"/>
      <c r="AG15" s="672"/>
      <c r="AH15" s="672"/>
      <c r="AI15" s="672"/>
      <c r="AJ15" s="672"/>
      <c r="AK15" s="672"/>
      <c r="AL15" s="641">
        <v>0.3</v>
      </c>
      <c r="AM15" s="673"/>
      <c r="AN15" s="673"/>
      <c r="AO15" s="674"/>
      <c r="AP15" s="615" t="s">
        <v>239</v>
      </c>
      <c r="AQ15" s="616"/>
      <c r="AR15" s="616"/>
      <c r="AS15" s="616"/>
      <c r="AT15" s="616"/>
      <c r="AU15" s="616"/>
      <c r="AV15" s="616"/>
      <c r="AW15" s="616"/>
      <c r="AX15" s="616"/>
      <c r="AY15" s="616"/>
      <c r="AZ15" s="616"/>
      <c r="BA15" s="616"/>
      <c r="BB15" s="616"/>
      <c r="BC15" s="616"/>
      <c r="BD15" s="616"/>
      <c r="BE15" s="616"/>
      <c r="BF15" s="617"/>
      <c r="BG15" s="618">
        <v>175046</v>
      </c>
      <c r="BH15" s="619"/>
      <c r="BI15" s="619"/>
      <c r="BJ15" s="619"/>
      <c r="BK15" s="619"/>
      <c r="BL15" s="619"/>
      <c r="BM15" s="619"/>
      <c r="BN15" s="620"/>
      <c r="BO15" s="671">
        <v>7</v>
      </c>
      <c r="BP15" s="671"/>
      <c r="BQ15" s="671"/>
      <c r="BR15" s="671"/>
      <c r="BS15" s="624" t="s">
        <v>108</v>
      </c>
      <c r="BT15" s="619"/>
      <c r="BU15" s="619"/>
      <c r="BV15" s="619"/>
      <c r="BW15" s="619"/>
      <c r="BX15" s="619"/>
      <c r="BY15" s="619"/>
      <c r="BZ15" s="619"/>
      <c r="CA15" s="619"/>
      <c r="CB15" s="654"/>
      <c r="CD15" s="655" t="s">
        <v>240</v>
      </c>
      <c r="CE15" s="652"/>
      <c r="CF15" s="652"/>
      <c r="CG15" s="652"/>
      <c r="CH15" s="652"/>
      <c r="CI15" s="652"/>
      <c r="CJ15" s="652"/>
      <c r="CK15" s="652"/>
      <c r="CL15" s="652"/>
      <c r="CM15" s="652"/>
      <c r="CN15" s="652"/>
      <c r="CO15" s="652"/>
      <c r="CP15" s="652"/>
      <c r="CQ15" s="653"/>
      <c r="CR15" s="618">
        <v>1812908</v>
      </c>
      <c r="CS15" s="619"/>
      <c r="CT15" s="619"/>
      <c r="CU15" s="619"/>
      <c r="CV15" s="619"/>
      <c r="CW15" s="619"/>
      <c r="CX15" s="619"/>
      <c r="CY15" s="620"/>
      <c r="CZ15" s="671">
        <v>20</v>
      </c>
      <c r="DA15" s="671"/>
      <c r="DB15" s="671"/>
      <c r="DC15" s="671"/>
      <c r="DD15" s="624">
        <v>1020304</v>
      </c>
      <c r="DE15" s="619"/>
      <c r="DF15" s="619"/>
      <c r="DG15" s="619"/>
      <c r="DH15" s="619"/>
      <c r="DI15" s="619"/>
      <c r="DJ15" s="619"/>
      <c r="DK15" s="619"/>
      <c r="DL15" s="619"/>
      <c r="DM15" s="619"/>
      <c r="DN15" s="619"/>
      <c r="DO15" s="619"/>
      <c r="DP15" s="620"/>
      <c r="DQ15" s="624">
        <v>828874</v>
      </c>
      <c r="DR15" s="619"/>
      <c r="DS15" s="619"/>
      <c r="DT15" s="619"/>
      <c r="DU15" s="619"/>
      <c r="DV15" s="619"/>
      <c r="DW15" s="619"/>
      <c r="DX15" s="619"/>
      <c r="DY15" s="619"/>
      <c r="DZ15" s="619"/>
      <c r="EA15" s="619"/>
      <c r="EB15" s="619"/>
      <c r="EC15" s="654"/>
    </row>
    <row r="16" spans="2:143" ht="11.25" customHeight="1" x14ac:dyDescent="0.15">
      <c r="B16" s="615" t="s">
        <v>241</v>
      </c>
      <c r="C16" s="616"/>
      <c r="D16" s="616"/>
      <c r="E16" s="616"/>
      <c r="F16" s="616"/>
      <c r="G16" s="616"/>
      <c r="H16" s="616"/>
      <c r="I16" s="616"/>
      <c r="J16" s="616"/>
      <c r="K16" s="616"/>
      <c r="L16" s="616"/>
      <c r="M16" s="616"/>
      <c r="N16" s="616"/>
      <c r="O16" s="616"/>
      <c r="P16" s="616"/>
      <c r="Q16" s="617"/>
      <c r="R16" s="618">
        <v>1987091</v>
      </c>
      <c r="S16" s="619"/>
      <c r="T16" s="619"/>
      <c r="U16" s="619"/>
      <c r="V16" s="619"/>
      <c r="W16" s="619"/>
      <c r="X16" s="619"/>
      <c r="Y16" s="620"/>
      <c r="Z16" s="671">
        <v>20.399999999999999</v>
      </c>
      <c r="AA16" s="671"/>
      <c r="AB16" s="671"/>
      <c r="AC16" s="671"/>
      <c r="AD16" s="672">
        <v>1836256</v>
      </c>
      <c r="AE16" s="672"/>
      <c r="AF16" s="672"/>
      <c r="AG16" s="672"/>
      <c r="AH16" s="672"/>
      <c r="AI16" s="672"/>
      <c r="AJ16" s="672"/>
      <c r="AK16" s="672"/>
      <c r="AL16" s="641">
        <v>37.1</v>
      </c>
      <c r="AM16" s="673"/>
      <c r="AN16" s="673"/>
      <c r="AO16" s="674"/>
      <c r="AP16" s="615" t="s">
        <v>242</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243</v>
      </c>
      <c r="CE16" s="652"/>
      <c r="CF16" s="652"/>
      <c r="CG16" s="652"/>
      <c r="CH16" s="652"/>
      <c r="CI16" s="652"/>
      <c r="CJ16" s="652"/>
      <c r="CK16" s="652"/>
      <c r="CL16" s="652"/>
      <c r="CM16" s="652"/>
      <c r="CN16" s="652"/>
      <c r="CO16" s="652"/>
      <c r="CP16" s="652"/>
      <c r="CQ16" s="653"/>
      <c r="CR16" s="618" t="s">
        <v>108</v>
      </c>
      <c r="CS16" s="619"/>
      <c r="CT16" s="619"/>
      <c r="CU16" s="619"/>
      <c r="CV16" s="619"/>
      <c r="CW16" s="619"/>
      <c r="CX16" s="619"/>
      <c r="CY16" s="620"/>
      <c r="CZ16" s="671" t="s">
        <v>108</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244</v>
      </c>
      <c r="C17" s="616"/>
      <c r="D17" s="616"/>
      <c r="E17" s="616"/>
      <c r="F17" s="616"/>
      <c r="G17" s="616"/>
      <c r="H17" s="616"/>
      <c r="I17" s="616"/>
      <c r="J17" s="616"/>
      <c r="K17" s="616"/>
      <c r="L17" s="616"/>
      <c r="M17" s="616"/>
      <c r="N17" s="616"/>
      <c r="O17" s="616"/>
      <c r="P17" s="616"/>
      <c r="Q17" s="617"/>
      <c r="R17" s="618">
        <v>1836256</v>
      </c>
      <c r="S17" s="619"/>
      <c r="T17" s="619"/>
      <c r="U17" s="619"/>
      <c r="V17" s="619"/>
      <c r="W17" s="619"/>
      <c r="X17" s="619"/>
      <c r="Y17" s="620"/>
      <c r="Z17" s="671">
        <v>18.899999999999999</v>
      </c>
      <c r="AA17" s="671"/>
      <c r="AB17" s="671"/>
      <c r="AC17" s="671"/>
      <c r="AD17" s="672">
        <v>1836256</v>
      </c>
      <c r="AE17" s="672"/>
      <c r="AF17" s="672"/>
      <c r="AG17" s="672"/>
      <c r="AH17" s="672"/>
      <c r="AI17" s="672"/>
      <c r="AJ17" s="672"/>
      <c r="AK17" s="672"/>
      <c r="AL17" s="641">
        <v>37.1</v>
      </c>
      <c r="AM17" s="673"/>
      <c r="AN17" s="673"/>
      <c r="AO17" s="674"/>
      <c r="AP17" s="615" t="s">
        <v>245</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246</v>
      </c>
      <c r="CE17" s="652"/>
      <c r="CF17" s="652"/>
      <c r="CG17" s="652"/>
      <c r="CH17" s="652"/>
      <c r="CI17" s="652"/>
      <c r="CJ17" s="652"/>
      <c r="CK17" s="652"/>
      <c r="CL17" s="652"/>
      <c r="CM17" s="652"/>
      <c r="CN17" s="652"/>
      <c r="CO17" s="652"/>
      <c r="CP17" s="652"/>
      <c r="CQ17" s="653"/>
      <c r="CR17" s="618">
        <v>831666</v>
      </c>
      <c r="CS17" s="619"/>
      <c r="CT17" s="619"/>
      <c r="CU17" s="619"/>
      <c r="CV17" s="619"/>
      <c r="CW17" s="619"/>
      <c r="CX17" s="619"/>
      <c r="CY17" s="620"/>
      <c r="CZ17" s="671">
        <v>9.1999999999999993</v>
      </c>
      <c r="DA17" s="671"/>
      <c r="DB17" s="671"/>
      <c r="DC17" s="671"/>
      <c r="DD17" s="624" t="s">
        <v>108</v>
      </c>
      <c r="DE17" s="619"/>
      <c r="DF17" s="619"/>
      <c r="DG17" s="619"/>
      <c r="DH17" s="619"/>
      <c r="DI17" s="619"/>
      <c r="DJ17" s="619"/>
      <c r="DK17" s="619"/>
      <c r="DL17" s="619"/>
      <c r="DM17" s="619"/>
      <c r="DN17" s="619"/>
      <c r="DO17" s="619"/>
      <c r="DP17" s="620"/>
      <c r="DQ17" s="624">
        <v>741745</v>
      </c>
      <c r="DR17" s="619"/>
      <c r="DS17" s="619"/>
      <c r="DT17" s="619"/>
      <c r="DU17" s="619"/>
      <c r="DV17" s="619"/>
      <c r="DW17" s="619"/>
      <c r="DX17" s="619"/>
      <c r="DY17" s="619"/>
      <c r="DZ17" s="619"/>
      <c r="EA17" s="619"/>
      <c r="EB17" s="619"/>
      <c r="EC17" s="654"/>
    </row>
    <row r="18" spans="2:133" ht="11.25" customHeight="1" x14ac:dyDescent="0.15">
      <c r="B18" s="615" t="s">
        <v>247</v>
      </c>
      <c r="C18" s="616"/>
      <c r="D18" s="616"/>
      <c r="E18" s="616"/>
      <c r="F18" s="616"/>
      <c r="G18" s="616"/>
      <c r="H18" s="616"/>
      <c r="I18" s="616"/>
      <c r="J18" s="616"/>
      <c r="K18" s="616"/>
      <c r="L18" s="616"/>
      <c r="M18" s="616"/>
      <c r="N18" s="616"/>
      <c r="O18" s="616"/>
      <c r="P18" s="616"/>
      <c r="Q18" s="617"/>
      <c r="R18" s="618">
        <v>150833</v>
      </c>
      <c r="S18" s="619"/>
      <c r="T18" s="619"/>
      <c r="U18" s="619"/>
      <c r="V18" s="619"/>
      <c r="W18" s="619"/>
      <c r="X18" s="619"/>
      <c r="Y18" s="620"/>
      <c r="Z18" s="671">
        <v>1.6</v>
      </c>
      <c r="AA18" s="671"/>
      <c r="AB18" s="671"/>
      <c r="AC18" s="671"/>
      <c r="AD18" s="672" t="s">
        <v>108</v>
      </c>
      <c r="AE18" s="672"/>
      <c r="AF18" s="672"/>
      <c r="AG18" s="672"/>
      <c r="AH18" s="672"/>
      <c r="AI18" s="672"/>
      <c r="AJ18" s="672"/>
      <c r="AK18" s="672"/>
      <c r="AL18" s="641" t="s">
        <v>108</v>
      </c>
      <c r="AM18" s="673"/>
      <c r="AN18" s="673"/>
      <c r="AO18" s="674"/>
      <c r="AP18" s="615" t="s">
        <v>248</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249</v>
      </c>
      <c r="CE18" s="652"/>
      <c r="CF18" s="652"/>
      <c r="CG18" s="652"/>
      <c r="CH18" s="652"/>
      <c r="CI18" s="652"/>
      <c r="CJ18" s="652"/>
      <c r="CK18" s="652"/>
      <c r="CL18" s="652"/>
      <c r="CM18" s="652"/>
      <c r="CN18" s="652"/>
      <c r="CO18" s="652"/>
      <c r="CP18" s="652"/>
      <c r="CQ18" s="653"/>
      <c r="CR18" s="618" t="s">
        <v>108</v>
      </c>
      <c r="CS18" s="619"/>
      <c r="CT18" s="619"/>
      <c r="CU18" s="619"/>
      <c r="CV18" s="619"/>
      <c r="CW18" s="619"/>
      <c r="CX18" s="619"/>
      <c r="CY18" s="620"/>
      <c r="CZ18" s="671" t="s">
        <v>108</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250</v>
      </c>
      <c r="C19" s="616"/>
      <c r="D19" s="616"/>
      <c r="E19" s="616"/>
      <c r="F19" s="616"/>
      <c r="G19" s="616"/>
      <c r="H19" s="616"/>
      <c r="I19" s="616"/>
      <c r="J19" s="616"/>
      <c r="K19" s="616"/>
      <c r="L19" s="616"/>
      <c r="M19" s="616"/>
      <c r="N19" s="616"/>
      <c r="O19" s="616"/>
      <c r="P19" s="616"/>
      <c r="Q19" s="617"/>
      <c r="R19" s="618">
        <v>2</v>
      </c>
      <c r="S19" s="619"/>
      <c r="T19" s="619"/>
      <c r="U19" s="619"/>
      <c r="V19" s="619"/>
      <c r="W19" s="619"/>
      <c r="X19" s="619"/>
      <c r="Y19" s="620"/>
      <c r="Z19" s="671">
        <v>0</v>
      </c>
      <c r="AA19" s="671"/>
      <c r="AB19" s="671"/>
      <c r="AC19" s="671"/>
      <c r="AD19" s="672" t="s">
        <v>108</v>
      </c>
      <c r="AE19" s="672"/>
      <c r="AF19" s="672"/>
      <c r="AG19" s="672"/>
      <c r="AH19" s="672"/>
      <c r="AI19" s="672"/>
      <c r="AJ19" s="672"/>
      <c r="AK19" s="672"/>
      <c r="AL19" s="641" t="s">
        <v>108</v>
      </c>
      <c r="AM19" s="673"/>
      <c r="AN19" s="673"/>
      <c r="AO19" s="674"/>
      <c r="AP19" s="615" t="s">
        <v>251</v>
      </c>
      <c r="AQ19" s="616"/>
      <c r="AR19" s="616"/>
      <c r="AS19" s="616"/>
      <c r="AT19" s="616"/>
      <c r="AU19" s="616"/>
      <c r="AV19" s="616"/>
      <c r="AW19" s="616"/>
      <c r="AX19" s="616"/>
      <c r="AY19" s="616"/>
      <c r="AZ19" s="616"/>
      <c r="BA19" s="616"/>
      <c r="BB19" s="616"/>
      <c r="BC19" s="616"/>
      <c r="BD19" s="616"/>
      <c r="BE19" s="616"/>
      <c r="BF19" s="617"/>
      <c r="BG19" s="618" t="s">
        <v>108</v>
      </c>
      <c r="BH19" s="619"/>
      <c r="BI19" s="619"/>
      <c r="BJ19" s="619"/>
      <c r="BK19" s="619"/>
      <c r="BL19" s="619"/>
      <c r="BM19" s="619"/>
      <c r="BN19" s="620"/>
      <c r="BO19" s="671" t="s">
        <v>108</v>
      </c>
      <c r="BP19" s="671"/>
      <c r="BQ19" s="671"/>
      <c r="BR19" s="671"/>
      <c r="BS19" s="624" t="s">
        <v>108</v>
      </c>
      <c r="BT19" s="619"/>
      <c r="BU19" s="619"/>
      <c r="BV19" s="619"/>
      <c r="BW19" s="619"/>
      <c r="BX19" s="619"/>
      <c r="BY19" s="619"/>
      <c r="BZ19" s="619"/>
      <c r="CA19" s="619"/>
      <c r="CB19" s="654"/>
      <c r="CD19" s="655" t="s">
        <v>252</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253</v>
      </c>
      <c r="C20" s="616"/>
      <c r="D20" s="616"/>
      <c r="E20" s="616"/>
      <c r="F20" s="616"/>
      <c r="G20" s="616"/>
      <c r="H20" s="616"/>
      <c r="I20" s="616"/>
      <c r="J20" s="616"/>
      <c r="K20" s="616"/>
      <c r="L20" s="616"/>
      <c r="M20" s="616"/>
      <c r="N20" s="616"/>
      <c r="O20" s="616"/>
      <c r="P20" s="616"/>
      <c r="Q20" s="617"/>
      <c r="R20" s="618">
        <v>5082512</v>
      </c>
      <c r="S20" s="619"/>
      <c r="T20" s="619"/>
      <c r="U20" s="619"/>
      <c r="V20" s="619"/>
      <c r="W20" s="619"/>
      <c r="X20" s="619"/>
      <c r="Y20" s="620"/>
      <c r="Z20" s="671">
        <v>52.3</v>
      </c>
      <c r="AA20" s="671"/>
      <c r="AB20" s="671"/>
      <c r="AC20" s="671"/>
      <c r="AD20" s="672">
        <v>4931677</v>
      </c>
      <c r="AE20" s="672"/>
      <c r="AF20" s="672"/>
      <c r="AG20" s="672"/>
      <c r="AH20" s="672"/>
      <c r="AI20" s="672"/>
      <c r="AJ20" s="672"/>
      <c r="AK20" s="672"/>
      <c r="AL20" s="641">
        <v>99.6</v>
      </c>
      <c r="AM20" s="673"/>
      <c r="AN20" s="673"/>
      <c r="AO20" s="674"/>
      <c r="AP20" s="615" t="s">
        <v>254</v>
      </c>
      <c r="AQ20" s="616"/>
      <c r="AR20" s="616"/>
      <c r="AS20" s="616"/>
      <c r="AT20" s="616"/>
      <c r="AU20" s="616"/>
      <c r="AV20" s="616"/>
      <c r="AW20" s="616"/>
      <c r="AX20" s="616"/>
      <c r="AY20" s="616"/>
      <c r="AZ20" s="616"/>
      <c r="BA20" s="616"/>
      <c r="BB20" s="616"/>
      <c r="BC20" s="616"/>
      <c r="BD20" s="616"/>
      <c r="BE20" s="616"/>
      <c r="BF20" s="617"/>
      <c r="BG20" s="618" t="s">
        <v>108</v>
      </c>
      <c r="BH20" s="619"/>
      <c r="BI20" s="619"/>
      <c r="BJ20" s="619"/>
      <c r="BK20" s="619"/>
      <c r="BL20" s="619"/>
      <c r="BM20" s="619"/>
      <c r="BN20" s="620"/>
      <c r="BO20" s="671" t="s">
        <v>108</v>
      </c>
      <c r="BP20" s="671"/>
      <c r="BQ20" s="671"/>
      <c r="BR20" s="671"/>
      <c r="BS20" s="624" t="s">
        <v>108</v>
      </c>
      <c r="BT20" s="619"/>
      <c r="BU20" s="619"/>
      <c r="BV20" s="619"/>
      <c r="BW20" s="619"/>
      <c r="BX20" s="619"/>
      <c r="BY20" s="619"/>
      <c r="BZ20" s="619"/>
      <c r="CA20" s="619"/>
      <c r="CB20" s="654"/>
      <c r="CD20" s="655" t="s">
        <v>255</v>
      </c>
      <c r="CE20" s="652"/>
      <c r="CF20" s="652"/>
      <c r="CG20" s="652"/>
      <c r="CH20" s="652"/>
      <c r="CI20" s="652"/>
      <c r="CJ20" s="652"/>
      <c r="CK20" s="652"/>
      <c r="CL20" s="652"/>
      <c r="CM20" s="652"/>
      <c r="CN20" s="652"/>
      <c r="CO20" s="652"/>
      <c r="CP20" s="652"/>
      <c r="CQ20" s="653"/>
      <c r="CR20" s="618">
        <v>9075138</v>
      </c>
      <c r="CS20" s="619"/>
      <c r="CT20" s="619"/>
      <c r="CU20" s="619"/>
      <c r="CV20" s="619"/>
      <c r="CW20" s="619"/>
      <c r="CX20" s="619"/>
      <c r="CY20" s="620"/>
      <c r="CZ20" s="671">
        <v>100</v>
      </c>
      <c r="DA20" s="671"/>
      <c r="DB20" s="671"/>
      <c r="DC20" s="671"/>
      <c r="DD20" s="624">
        <v>1892132</v>
      </c>
      <c r="DE20" s="619"/>
      <c r="DF20" s="619"/>
      <c r="DG20" s="619"/>
      <c r="DH20" s="619"/>
      <c r="DI20" s="619"/>
      <c r="DJ20" s="619"/>
      <c r="DK20" s="619"/>
      <c r="DL20" s="619"/>
      <c r="DM20" s="619"/>
      <c r="DN20" s="619"/>
      <c r="DO20" s="619"/>
      <c r="DP20" s="620"/>
      <c r="DQ20" s="624">
        <v>5736746</v>
      </c>
      <c r="DR20" s="619"/>
      <c r="DS20" s="619"/>
      <c r="DT20" s="619"/>
      <c r="DU20" s="619"/>
      <c r="DV20" s="619"/>
      <c r="DW20" s="619"/>
      <c r="DX20" s="619"/>
      <c r="DY20" s="619"/>
      <c r="DZ20" s="619"/>
      <c r="EA20" s="619"/>
      <c r="EB20" s="619"/>
      <c r="EC20" s="654"/>
    </row>
    <row r="21" spans="2:133" ht="11.25" customHeight="1" x14ac:dyDescent="0.15">
      <c r="B21" s="615" t="s">
        <v>256</v>
      </c>
      <c r="C21" s="616"/>
      <c r="D21" s="616"/>
      <c r="E21" s="616"/>
      <c r="F21" s="616"/>
      <c r="G21" s="616"/>
      <c r="H21" s="616"/>
      <c r="I21" s="616"/>
      <c r="J21" s="616"/>
      <c r="K21" s="616"/>
      <c r="L21" s="616"/>
      <c r="M21" s="616"/>
      <c r="N21" s="616"/>
      <c r="O21" s="616"/>
      <c r="P21" s="616"/>
      <c r="Q21" s="617"/>
      <c r="R21" s="618">
        <v>3293</v>
      </c>
      <c r="S21" s="619"/>
      <c r="T21" s="619"/>
      <c r="U21" s="619"/>
      <c r="V21" s="619"/>
      <c r="W21" s="619"/>
      <c r="X21" s="619"/>
      <c r="Y21" s="620"/>
      <c r="Z21" s="671">
        <v>0</v>
      </c>
      <c r="AA21" s="671"/>
      <c r="AB21" s="671"/>
      <c r="AC21" s="671"/>
      <c r="AD21" s="672">
        <v>3293</v>
      </c>
      <c r="AE21" s="672"/>
      <c r="AF21" s="672"/>
      <c r="AG21" s="672"/>
      <c r="AH21" s="672"/>
      <c r="AI21" s="672"/>
      <c r="AJ21" s="672"/>
      <c r="AK21" s="672"/>
      <c r="AL21" s="641">
        <v>0.1</v>
      </c>
      <c r="AM21" s="673"/>
      <c r="AN21" s="673"/>
      <c r="AO21" s="674"/>
      <c r="AP21" s="709" t="s">
        <v>257</v>
      </c>
      <c r="AQ21" s="719"/>
      <c r="AR21" s="719"/>
      <c r="AS21" s="719"/>
      <c r="AT21" s="719"/>
      <c r="AU21" s="719"/>
      <c r="AV21" s="719"/>
      <c r="AW21" s="719"/>
      <c r="AX21" s="719"/>
      <c r="AY21" s="719"/>
      <c r="AZ21" s="719"/>
      <c r="BA21" s="719"/>
      <c r="BB21" s="719"/>
      <c r="BC21" s="719"/>
      <c r="BD21" s="719"/>
      <c r="BE21" s="719"/>
      <c r="BF21" s="711"/>
      <c r="BG21" s="618" t="s">
        <v>108</v>
      </c>
      <c r="BH21" s="619"/>
      <c r="BI21" s="619"/>
      <c r="BJ21" s="619"/>
      <c r="BK21" s="619"/>
      <c r="BL21" s="619"/>
      <c r="BM21" s="619"/>
      <c r="BN21" s="620"/>
      <c r="BO21" s="671" t="s">
        <v>108</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258</v>
      </c>
      <c r="C22" s="616"/>
      <c r="D22" s="616"/>
      <c r="E22" s="616"/>
      <c r="F22" s="616"/>
      <c r="G22" s="616"/>
      <c r="H22" s="616"/>
      <c r="I22" s="616"/>
      <c r="J22" s="616"/>
      <c r="K22" s="616"/>
      <c r="L22" s="616"/>
      <c r="M22" s="616"/>
      <c r="N22" s="616"/>
      <c r="O22" s="616"/>
      <c r="P22" s="616"/>
      <c r="Q22" s="617"/>
      <c r="R22" s="618">
        <v>5596</v>
      </c>
      <c r="S22" s="619"/>
      <c r="T22" s="619"/>
      <c r="U22" s="619"/>
      <c r="V22" s="619"/>
      <c r="W22" s="619"/>
      <c r="X22" s="619"/>
      <c r="Y22" s="620"/>
      <c r="Z22" s="671">
        <v>0.1</v>
      </c>
      <c r="AA22" s="671"/>
      <c r="AB22" s="671"/>
      <c r="AC22" s="671"/>
      <c r="AD22" s="672" t="s">
        <v>108</v>
      </c>
      <c r="AE22" s="672"/>
      <c r="AF22" s="672"/>
      <c r="AG22" s="672"/>
      <c r="AH22" s="672"/>
      <c r="AI22" s="672"/>
      <c r="AJ22" s="672"/>
      <c r="AK22" s="672"/>
      <c r="AL22" s="641" t="s">
        <v>108</v>
      </c>
      <c r="AM22" s="673"/>
      <c r="AN22" s="673"/>
      <c r="AO22" s="674"/>
      <c r="AP22" s="709" t="s">
        <v>259</v>
      </c>
      <c r="AQ22" s="719"/>
      <c r="AR22" s="719"/>
      <c r="AS22" s="719"/>
      <c r="AT22" s="719"/>
      <c r="AU22" s="719"/>
      <c r="AV22" s="719"/>
      <c r="AW22" s="719"/>
      <c r="AX22" s="719"/>
      <c r="AY22" s="719"/>
      <c r="AZ22" s="719"/>
      <c r="BA22" s="719"/>
      <c r="BB22" s="719"/>
      <c r="BC22" s="719"/>
      <c r="BD22" s="719"/>
      <c r="BE22" s="719"/>
      <c r="BF22" s="711"/>
      <c r="BG22" s="618" t="s">
        <v>108</v>
      </c>
      <c r="BH22" s="619"/>
      <c r="BI22" s="619"/>
      <c r="BJ22" s="619"/>
      <c r="BK22" s="619"/>
      <c r="BL22" s="619"/>
      <c r="BM22" s="619"/>
      <c r="BN22" s="620"/>
      <c r="BO22" s="671" t="s">
        <v>108</v>
      </c>
      <c r="BP22" s="671"/>
      <c r="BQ22" s="671"/>
      <c r="BR22" s="671"/>
      <c r="BS22" s="624" t="s">
        <v>108</v>
      </c>
      <c r="BT22" s="619"/>
      <c r="BU22" s="619"/>
      <c r="BV22" s="619"/>
      <c r="BW22" s="619"/>
      <c r="BX22" s="619"/>
      <c r="BY22" s="619"/>
      <c r="BZ22" s="619"/>
      <c r="CA22" s="619"/>
      <c r="CB22" s="654"/>
      <c r="CD22" s="723" t="s">
        <v>260</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261</v>
      </c>
      <c r="C23" s="616"/>
      <c r="D23" s="616"/>
      <c r="E23" s="616"/>
      <c r="F23" s="616"/>
      <c r="G23" s="616"/>
      <c r="H23" s="616"/>
      <c r="I23" s="616"/>
      <c r="J23" s="616"/>
      <c r="K23" s="616"/>
      <c r="L23" s="616"/>
      <c r="M23" s="616"/>
      <c r="N23" s="616"/>
      <c r="O23" s="616"/>
      <c r="P23" s="616"/>
      <c r="Q23" s="617"/>
      <c r="R23" s="618">
        <v>175195</v>
      </c>
      <c r="S23" s="619"/>
      <c r="T23" s="619"/>
      <c r="U23" s="619"/>
      <c r="V23" s="619"/>
      <c r="W23" s="619"/>
      <c r="X23" s="619"/>
      <c r="Y23" s="620"/>
      <c r="Z23" s="671">
        <v>1.8</v>
      </c>
      <c r="AA23" s="671"/>
      <c r="AB23" s="671"/>
      <c r="AC23" s="671"/>
      <c r="AD23" s="672">
        <v>6561</v>
      </c>
      <c r="AE23" s="672"/>
      <c r="AF23" s="672"/>
      <c r="AG23" s="672"/>
      <c r="AH23" s="672"/>
      <c r="AI23" s="672"/>
      <c r="AJ23" s="672"/>
      <c r="AK23" s="672"/>
      <c r="AL23" s="641">
        <v>0.1</v>
      </c>
      <c r="AM23" s="673"/>
      <c r="AN23" s="673"/>
      <c r="AO23" s="674"/>
      <c r="AP23" s="709" t="s">
        <v>262</v>
      </c>
      <c r="AQ23" s="719"/>
      <c r="AR23" s="719"/>
      <c r="AS23" s="719"/>
      <c r="AT23" s="719"/>
      <c r="AU23" s="719"/>
      <c r="AV23" s="719"/>
      <c r="AW23" s="719"/>
      <c r="AX23" s="719"/>
      <c r="AY23" s="719"/>
      <c r="AZ23" s="719"/>
      <c r="BA23" s="719"/>
      <c r="BB23" s="719"/>
      <c r="BC23" s="719"/>
      <c r="BD23" s="719"/>
      <c r="BE23" s="719"/>
      <c r="BF23" s="711"/>
      <c r="BG23" s="618" t="s">
        <v>108</v>
      </c>
      <c r="BH23" s="619"/>
      <c r="BI23" s="619"/>
      <c r="BJ23" s="619"/>
      <c r="BK23" s="619"/>
      <c r="BL23" s="619"/>
      <c r="BM23" s="619"/>
      <c r="BN23" s="620"/>
      <c r="BO23" s="671" t="s">
        <v>108</v>
      </c>
      <c r="BP23" s="671"/>
      <c r="BQ23" s="671"/>
      <c r="BR23" s="671"/>
      <c r="BS23" s="624" t="s">
        <v>108</v>
      </c>
      <c r="BT23" s="619"/>
      <c r="BU23" s="619"/>
      <c r="BV23" s="619"/>
      <c r="BW23" s="619"/>
      <c r="BX23" s="619"/>
      <c r="BY23" s="619"/>
      <c r="BZ23" s="619"/>
      <c r="CA23" s="619"/>
      <c r="CB23" s="654"/>
      <c r="CD23" s="723" t="s">
        <v>201</v>
      </c>
      <c r="CE23" s="724"/>
      <c r="CF23" s="724"/>
      <c r="CG23" s="724"/>
      <c r="CH23" s="724"/>
      <c r="CI23" s="724"/>
      <c r="CJ23" s="724"/>
      <c r="CK23" s="724"/>
      <c r="CL23" s="724"/>
      <c r="CM23" s="724"/>
      <c r="CN23" s="724"/>
      <c r="CO23" s="724"/>
      <c r="CP23" s="724"/>
      <c r="CQ23" s="725"/>
      <c r="CR23" s="723" t="s">
        <v>263</v>
      </c>
      <c r="CS23" s="724"/>
      <c r="CT23" s="724"/>
      <c r="CU23" s="724"/>
      <c r="CV23" s="724"/>
      <c r="CW23" s="724"/>
      <c r="CX23" s="724"/>
      <c r="CY23" s="725"/>
      <c r="CZ23" s="723" t="s">
        <v>264</v>
      </c>
      <c r="DA23" s="724"/>
      <c r="DB23" s="724"/>
      <c r="DC23" s="725"/>
      <c r="DD23" s="723" t="s">
        <v>265</v>
      </c>
      <c r="DE23" s="724"/>
      <c r="DF23" s="724"/>
      <c r="DG23" s="724"/>
      <c r="DH23" s="724"/>
      <c r="DI23" s="724"/>
      <c r="DJ23" s="724"/>
      <c r="DK23" s="725"/>
      <c r="DL23" s="726" t="s">
        <v>266</v>
      </c>
      <c r="DM23" s="727"/>
      <c r="DN23" s="727"/>
      <c r="DO23" s="727"/>
      <c r="DP23" s="727"/>
      <c r="DQ23" s="727"/>
      <c r="DR23" s="727"/>
      <c r="DS23" s="727"/>
      <c r="DT23" s="727"/>
      <c r="DU23" s="727"/>
      <c r="DV23" s="728"/>
      <c r="DW23" s="723" t="s">
        <v>267</v>
      </c>
      <c r="DX23" s="724"/>
      <c r="DY23" s="724"/>
      <c r="DZ23" s="724"/>
      <c r="EA23" s="724"/>
      <c r="EB23" s="724"/>
      <c r="EC23" s="725"/>
    </row>
    <row r="24" spans="2:133" ht="11.25" customHeight="1" x14ac:dyDescent="0.15">
      <c r="B24" s="615" t="s">
        <v>268</v>
      </c>
      <c r="C24" s="616"/>
      <c r="D24" s="616"/>
      <c r="E24" s="616"/>
      <c r="F24" s="616"/>
      <c r="G24" s="616"/>
      <c r="H24" s="616"/>
      <c r="I24" s="616"/>
      <c r="J24" s="616"/>
      <c r="K24" s="616"/>
      <c r="L24" s="616"/>
      <c r="M24" s="616"/>
      <c r="N24" s="616"/>
      <c r="O24" s="616"/>
      <c r="P24" s="616"/>
      <c r="Q24" s="617"/>
      <c r="R24" s="618">
        <v>10093</v>
      </c>
      <c r="S24" s="619"/>
      <c r="T24" s="619"/>
      <c r="U24" s="619"/>
      <c r="V24" s="619"/>
      <c r="W24" s="619"/>
      <c r="X24" s="619"/>
      <c r="Y24" s="620"/>
      <c r="Z24" s="671">
        <v>0.1</v>
      </c>
      <c r="AA24" s="671"/>
      <c r="AB24" s="671"/>
      <c r="AC24" s="671"/>
      <c r="AD24" s="672" t="s">
        <v>108</v>
      </c>
      <c r="AE24" s="672"/>
      <c r="AF24" s="672"/>
      <c r="AG24" s="672"/>
      <c r="AH24" s="672"/>
      <c r="AI24" s="672"/>
      <c r="AJ24" s="672"/>
      <c r="AK24" s="672"/>
      <c r="AL24" s="641" t="s">
        <v>108</v>
      </c>
      <c r="AM24" s="673"/>
      <c r="AN24" s="673"/>
      <c r="AO24" s="674"/>
      <c r="AP24" s="709" t="s">
        <v>269</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270</v>
      </c>
      <c r="CE24" s="676"/>
      <c r="CF24" s="676"/>
      <c r="CG24" s="676"/>
      <c r="CH24" s="676"/>
      <c r="CI24" s="676"/>
      <c r="CJ24" s="676"/>
      <c r="CK24" s="676"/>
      <c r="CL24" s="676"/>
      <c r="CM24" s="676"/>
      <c r="CN24" s="676"/>
      <c r="CO24" s="676"/>
      <c r="CP24" s="676"/>
      <c r="CQ24" s="677"/>
      <c r="CR24" s="668">
        <v>3523685</v>
      </c>
      <c r="CS24" s="669"/>
      <c r="CT24" s="669"/>
      <c r="CU24" s="669"/>
      <c r="CV24" s="669"/>
      <c r="CW24" s="669"/>
      <c r="CX24" s="669"/>
      <c r="CY24" s="716"/>
      <c r="CZ24" s="720">
        <v>38.799999999999997</v>
      </c>
      <c r="DA24" s="721"/>
      <c r="DB24" s="721"/>
      <c r="DC24" s="722"/>
      <c r="DD24" s="715">
        <v>2489081</v>
      </c>
      <c r="DE24" s="669"/>
      <c r="DF24" s="669"/>
      <c r="DG24" s="669"/>
      <c r="DH24" s="669"/>
      <c r="DI24" s="669"/>
      <c r="DJ24" s="669"/>
      <c r="DK24" s="716"/>
      <c r="DL24" s="715">
        <v>2456710</v>
      </c>
      <c r="DM24" s="669"/>
      <c r="DN24" s="669"/>
      <c r="DO24" s="669"/>
      <c r="DP24" s="669"/>
      <c r="DQ24" s="669"/>
      <c r="DR24" s="669"/>
      <c r="DS24" s="669"/>
      <c r="DT24" s="669"/>
      <c r="DU24" s="669"/>
      <c r="DV24" s="716"/>
      <c r="DW24" s="717">
        <v>46.1</v>
      </c>
      <c r="DX24" s="686"/>
      <c r="DY24" s="686"/>
      <c r="DZ24" s="686"/>
      <c r="EA24" s="686"/>
      <c r="EB24" s="686"/>
      <c r="EC24" s="718"/>
    </row>
    <row r="25" spans="2:133" ht="11.25" customHeight="1" x14ac:dyDescent="0.15">
      <c r="B25" s="615" t="s">
        <v>271</v>
      </c>
      <c r="C25" s="616"/>
      <c r="D25" s="616"/>
      <c r="E25" s="616"/>
      <c r="F25" s="616"/>
      <c r="G25" s="616"/>
      <c r="H25" s="616"/>
      <c r="I25" s="616"/>
      <c r="J25" s="616"/>
      <c r="K25" s="616"/>
      <c r="L25" s="616"/>
      <c r="M25" s="616"/>
      <c r="N25" s="616"/>
      <c r="O25" s="616"/>
      <c r="P25" s="616"/>
      <c r="Q25" s="617"/>
      <c r="R25" s="618">
        <v>1398213</v>
      </c>
      <c r="S25" s="619"/>
      <c r="T25" s="619"/>
      <c r="U25" s="619"/>
      <c r="V25" s="619"/>
      <c r="W25" s="619"/>
      <c r="X25" s="619"/>
      <c r="Y25" s="620"/>
      <c r="Z25" s="671">
        <v>14.4</v>
      </c>
      <c r="AA25" s="671"/>
      <c r="AB25" s="671"/>
      <c r="AC25" s="671"/>
      <c r="AD25" s="672" t="s">
        <v>108</v>
      </c>
      <c r="AE25" s="672"/>
      <c r="AF25" s="672"/>
      <c r="AG25" s="672"/>
      <c r="AH25" s="672"/>
      <c r="AI25" s="672"/>
      <c r="AJ25" s="672"/>
      <c r="AK25" s="672"/>
      <c r="AL25" s="641" t="s">
        <v>108</v>
      </c>
      <c r="AM25" s="673"/>
      <c r="AN25" s="673"/>
      <c r="AO25" s="674"/>
      <c r="AP25" s="709" t="s">
        <v>272</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273</v>
      </c>
      <c r="CE25" s="652"/>
      <c r="CF25" s="652"/>
      <c r="CG25" s="652"/>
      <c r="CH25" s="652"/>
      <c r="CI25" s="652"/>
      <c r="CJ25" s="652"/>
      <c r="CK25" s="652"/>
      <c r="CL25" s="652"/>
      <c r="CM25" s="652"/>
      <c r="CN25" s="652"/>
      <c r="CO25" s="652"/>
      <c r="CP25" s="652"/>
      <c r="CQ25" s="653"/>
      <c r="CR25" s="618">
        <v>1422462</v>
      </c>
      <c r="CS25" s="637"/>
      <c r="CT25" s="637"/>
      <c r="CU25" s="637"/>
      <c r="CV25" s="637"/>
      <c r="CW25" s="637"/>
      <c r="CX25" s="637"/>
      <c r="CY25" s="638"/>
      <c r="CZ25" s="621">
        <v>15.7</v>
      </c>
      <c r="DA25" s="639"/>
      <c r="DB25" s="639"/>
      <c r="DC25" s="640"/>
      <c r="DD25" s="624">
        <v>1338094</v>
      </c>
      <c r="DE25" s="637"/>
      <c r="DF25" s="637"/>
      <c r="DG25" s="637"/>
      <c r="DH25" s="637"/>
      <c r="DI25" s="637"/>
      <c r="DJ25" s="637"/>
      <c r="DK25" s="638"/>
      <c r="DL25" s="624">
        <v>1335527</v>
      </c>
      <c r="DM25" s="637"/>
      <c r="DN25" s="637"/>
      <c r="DO25" s="637"/>
      <c r="DP25" s="637"/>
      <c r="DQ25" s="637"/>
      <c r="DR25" s="637"/>
      <c r="DS25" s="637"/>
      <c r="DT25" s="637"/>
      <c r="DU25" s="637"/>
      <c r="DV25" s="638"/>
      <c r="DW25" s="641">
        <v>25.1</v>
      </c>
      <c r="DX25" s="642"/>
      <c r="DY25" s="642"/>
      <c r="DZ25" s="642"/>
      <c r="EA25" s="642"/>
      <c r="EB25" s="642"/>
      <c r="EC25" s="643"/>
    </row>
    <row r="26" spans="2:133" ht="11.25" customHeight="1" x14ac:dyDescent="0.15">
      <c r="B26" s="712" t="s">
        <v>274</v>
      </c>
      <c r="C26" s="713"/>
      <c r="D26" s="713"/>
      <c r="E26" s="713"/>
      <c r="F26" s="713"/>
      <c r="G26" s="713"/>
      <c r="H26" s="713"/>
      <c r="I26" s="713"/>
      <c r="J26" s="713"/>
      <c r="K26" s="713"/>
      <c r="L26" s="713"/>
      <c r="M26" s="713"/>
      <c r="N26" s="713"/>
      <c r="O26" s="713"/>
      <c r="P26" s="713"/>
      <c r="Q26" s="714"/>
      <c r="R26" s="618" t="s">
        <v>108</v>
      </c>
      <c r="S26" s="619"/>
      <c r="T26" s="619"/>
      <c r="U26" s="619"/>
      <c r="V26" s="619"/>
      <c r="W26" s="619"/>
      <c r="X26" s="619"/>
      <c r="Y26" s="620"/>
      <c r="Z26" s="671" t="s">
        <v>108</v>
      </c>
      <c r="AA26" s="671"/>
      <c r="AB26" s="671"/>
      <c r="AC26" s="671"/>
      <c r="AD26" s="672" t="s">
        <v>108</v>
      </c>
      <c r="AE26" s="672"/>
      <c r="AF26" s="672"/>
      <c r="AG26" s="672"/>
      <c r="AH26" s="672"/>
      <c r="AI26" s="672"/>
      <c r="AJ26" s="672"/>
      <c r="AK26" s="672"/>
      <c r="AL26" s="641" t="s">
        <v>108</v>
      </c>
      <c r="AM26" s="673"/>
      <c r="AN26" s="673"/>
      <c r="AO26" s="674"/>
      <c r="AP26" s="709" t="s">
        <v>275</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276</v>
      </c>
      <c r="CE26" s="652"/>
      <c r="CF26" s="652"/>
      <c r="CG26" s="652"/>
      <c r="CH26" s="652"/>
      <c r="CI26" s="652"/>
      <c r="CJ26" s="652"/>
      <c r="CK26" s="652"/>
      <c r="CL26" s="652"/>
      <c r="CM26" s="652"/>
      <c r="CN26" s="652"/>
      <c r="CO26" s="652"/>
      <c r="CP26" s="652"/>
      <c r="CQ26" s="653"/>
      <c r="CR26" s="618">
        <v>949713</v>
      </c>
      <c r="CS26" s="619"/>
      <c r="CT26" s="619"/>
      <c r="CU26" s="619"/>
      <c r="CV26" s="619"/>
      <c r="CW26" s="619"/>
      <c r="CX26" s="619"/>
      <c r="CY26" s="620"/>
      <c r="CZ26" s="621">
        <v>10.5</v>
      </c>
      <c r="DA26" s="639"/>
      <c r="DB26" s="639"/>
      <c r="DC26" s="640"/>
      <c r="DD26" s="624">
        <v>872086</v>
      </c>
      <c r="DE26" s="619"/>
      <c r="DF26" s="619"/>
      <c r="DG26" s="619"/>
      <c r="DH26" s="619"/>
      <c r="DI26" s="619"/>
      <c r="DJ26" s="619"/>
      <c r="DK26" s="620"/>
      <c r="DL26" s="624" t="s">
        <v>207</v>
      </c>
      <c r="DM26" s="619"/>
      <c r="DN26" s="619"/>
      <c r="DO26" s="619"/>
      <c r="DP26" s="619"/>
      <c r="DQ26" s="619"/>
      <c r="DR26" s="619"/>
      <c r="DS26" s="619"/>
      <c r="DT26" s="619"/>
      <c r="DU26" s="619"/>
      <c r="DV26" s="620"/>
      <c r="DW26" s="641" t="s">
        <v>207</v>
      </c>
      <c r="DX26" s="642"/>
      <c r="DY26" s="642"/>
      <c r="DZ26" s="642"/>
      <c r="EA26" s="642"/>
      <c r="EB26" s="642"/>
      <c r="EC26" s="643"/>
    </row>
    <row r="27" spans="2:133" ht="11.25" customHeight="1" x14ac:dyDescent="0.15">
      <c r="B27" s="615" t="s">
        <v>277</v>
      </c>
      <c r="C27" s="616"/>
      <c r="D27" s="616"/>
      <c r="E27" s="616"/>
      <c r="F27" s="616"/>
      <c r="G27" s="616"/>
      <c r="H27" s="616"/>
      <c r="I27" s="616"/>
      <c r="J27" s="616"/>
      <c r="K27" s="616"/>
      <c r="L27" s="616"/>
      <c r="M27" s="616"/>
      <c r="N27" s="616"/>
      <c r="O27" s="616"/>
      <c r="P27" s="616"/>
      <c r="Q27" s="617"/>
      <c r="R27" s="618">
        <v>674291</v>
      </c>
      <c r="S27" s="619"/>
      <c r="T27" s="619"/>
      <c r="U27" s="619"/>
      <c r="V27" s="619"/>
      <c r="W27" s="619"/>
      <c r="X27" s="619"/>
      <c r="Y27" s="620"/>
      <c r="Z27" s="671">
        <v>6.9</v>
      </c>
      <c r="AA27" s="671"/>
      <c r="AB27" s="671"/>
      <c r="AC27" s="671"/>
      <c r="AD27" s="672" t="s">
        <v>108</v>
      </c>
      <c r="AE27" s="672"/>
      <c r="AF27" s="672"/>
      <c r="AG27" s="672"/>
      <c r="AH27" s="672"/>
      <c r="AI27" s="672"/>
      <c r="AJ27" s="672"/>
      <c r="AK27" s="672"/>
      <c r="AL27" s="641" t="s">
        <v>108</v>
      </c>
      <c r="AM27" s="673"/>
      <c r="AN27" s="673"/>
      <c r="AO27" s="674"/>
      <c r="AP27" s="615" t="s">
        <v>278</v>
      </c>
      <c r="AQ27" s="616"/>
      <c r="AR27" s="616"/>
      <c r="AS27" s="616"/>
      <c r="AT27" s="616"/>
      <c r="AU27" s="616"/>
      <c r="AV27" s="616"/>
      <c r="AW27" s="616"/>
      <c r="AX27" s="616"/>
      <c r="AY27" s="616"/>
      <c r="AZ27" s="616"/>
      <c r="BA27" s="616"/>
      <c r="BB27" s="616"/>
      <c r="BC27" s="616"/>
      <c r="BD27" s="616"/>
      <c r="BE27" s="616"/>
      <c r="BF27" s="617"/>
      <c r="BG27" s="618">
        <v>2498444</v>
      </c>
      <c r="BH27" s="619"/>
      <c r="BI27" s="619"/>
      <c r="BJ27" s="619"/>
      <c r="BK27" s="619"/>
      <c r="BL27" s="619"/>
      <c r="BM27" s="619"/>
      <c r="BN27" s="620"/>
      <c r="BO27" s="671">
        <v>100</v>
      </c>
      <c r="BP27" s="671"/>
      <c r="BQ27" s="671"/>
      <c r="BR27" s="671"/>
      <c r="BS27" s="624" t="s">
        <v>108</v>
      </c>
      <c r="BT27" s="619"/>
      <c r="BU27" s="619"/>
      <c r="BV27" s="619"/>
      <c r="BW27" s="619"/>
      <c r="BX27" s="619"/>
      <c r="BY27" s="619"/>
      <c r="BZ27" s="619"/>
      <c r="CA27" s="619"/>
      <c r="CB27" s="654"/>
      <c r="CD27" s="655" t="s">
        <v>279</v>
      </c>
      <c r="CE27" s="652"/>
      <c r="CF27" s="652"/>
      <c r="CG27" s="652"/>
      <c r="CH27" s="652"/>
      <c r="CI27" s="652"/>
      <c r="CJ27" s="652"/>
      <c r="CK27" s="652"/>
      <c r="CL27" s="652"/>
      <c r="CM27" s="652"/>
      <c r="CN27" s="652"/>
      <c r="CO27" s="652"/>
      <c r="CP27" s="652"/>
      <c r="CQ27" s="653"/>
      <c r="CR27" s="618">
        <v>1269557</v>
      </c>
      <c r="CS27" s="637"/>
      <c r="CT27" s="637"/>
      <c r="CU27" s="637"/>
      <c r="CV27" s="637"/>
      <c r="CW27" s="637"/>
      <c r="CX27" s="637"/>
      <c r="CY27" s="638"/>
      <c r="CZ27" s="621">
        <v>14</v>
      </c>
      <c r="DA27" s="639"/>
      <c r="DB27" s="639"/>
      <c r="DC27" s="640"/>
      <c r="DD27" s="624">
        <v>409242</v>
      </c>
      <c r="DE27" s="637"/>
      <c r="DF27" s="637"/>
      <c r="DG27" s="637"/>
      <c r="DH27" s="637"/>
      <c r="DI27" s="637"/>
      <c r="DJ27" s="637"/>
      <c r="DK27" s="638"/>
      <c r="DL27" s="624">
        <v>379438</v>
      </c>
      <c r="DM27" s="637"/>
      <c r="DN27" s="637"/>
      <c r="DO27" s="637"/>
      <c r="DP27" s="637"/>
      <c r="DQ27" s="637"/>
      <c r="DR27" s="637"/>
      <c r="DS27" s="637"/>
      <c r="DT27" s="637"/>
      <c r="DU27" s="637"/>
      <c r="DV27" s="638"/>
      <c r="DW27" s="641">
        <v>7.1</v>
      </c>
      <c r="DX27" s="642"/>
      <c r="DY27" s="642"/>
      <c r="DZ27" s="642"/>
      <c r="EA27" s="642"/>
      <c r="EB27" s="642"/>
      <c r="EC27" s="643"/>
    </row>
    <row r="28" spans="2:133" ht="11.25" customHeight="1" x14ac:dyDescent="0.15">
      <c r="B28" s="615" t="s">
        <v>280</v>
      </c>
      <c r="C28" s="616"/>
      <c r="D28" s="616"/>
      <c r="E28" s="616"/>
      <c r="F28" s="616"/>
      <c r="G28" s="616"/>
      <c r="H28" s="616"/>
      <c r="I28" s="616"/>
      <c r="J28" s="616"/>
      <c r="K28" s="616"/>
      <c r="L28" s="616"/>
      <c r="M28" s="616"/>
      <c r="N28" s="616"/>
      <c r="O28" s="616"/>
      <c r="P28" s="616"/>
      <c r="Q28" s="617"/>
      <c r="R28" s="618">
        <v>15511</v>
      </c>
      <c r="S28" s="619"/>
      <c r="T28" s="619"/>
      <c r="U28" s="619"/>
      <c r="V28" s="619"/>
      <c r="W28" s="619"/>
      <c r="X28" s="619"/>
      <c r="Y28" s="620"/>
      <c r="Z28" s="671">
        <v>0.2</v>
      </c>
      <c r="AA28" s="671"/>
      <c r="AB28" s="671"/>
      <c r="AC28" s="671"/>
      <c r="AD28" s="672">
        <v>5049</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281</v>
      </c>
      <c r="CE28" s="652"/>
      <c r="CF28" s="652"/>
      <c r="CG28" s="652"/>
      <c r="CH28" s="652"/>
      <c r="CI28" s="652"/>
      <c r="CJ28" s="652"/>
      <c r="CK28" s="652"/>
      <c r="CL28" s="652"/>
      <c r="CM28" s="652"/>
      <c r="CN28" s="652"/>
      <c r="CO28" s="652"/>
      <c r="CP28" s="652"/>
      <c r="CQ28" s="653"/>
      <c r="CR28" s="618">
        <v>831666</v>
      </c>
      <c r="CS28" s="619"/>
      <c r="CT28" s="619"/>
      <c r="CU28" s="619"/>
      <c r="CV28" s="619"/>
      <c r="CW28" s="619"/>
      <c r="CX28" s="619"/>
      <c r="CY28" s="620"/>
      <c r="CZ28" s="621">
        <v>9.1999999999999993</v>
      </c>
      <c r="DA28" s="639"/>
      <c r="DB28" s="639"/>
      <c r="DC28" s="640"/>
      <c r="DD28" s="624">
        <v>741745</v>
      </c>
      <c r="DE28" s="619"/>
      <c r="DF28" s="619"/>
      <c r="DG28" s="619"/>
      <c r="DH28" s="619"/>
      <c r="DI28" s="619"/>
      <c r="DJ28" s="619"/>
      <c r="DK28" s="620"/>
      <c r="DL28" s="624">
        <v>741745</v>
      </c>
      <c r="DM28" s="619"/>
      <c r="DN28" s="619"/>
      <c r="DO28" s="619"/>
      <c r="DP28" s="619"/>
      <c r="DQ28" s="619"/>
      <c r="DR28" s="619"/>
      <c r="DS28" s="619"/>
      <c r="DT28" s="619"/>
      <c r="DU28" s="619"/>
      <c r="DV28" s="620"/>
      <c r="DW28" s="641">
        <v>13.9</v>
      </c>
      <c r="DX28" s="642"/>
      <c r="DY28" s="642"/>
      <c r="DZ28" s="642"/>
      <c r="EA28" s="642"/>
      <c r="EB28" s="642"/>
      <c r="EC28" s="643"/>
    </row>
    <row r="29" spans="2:133" ht="11.25" customHeight="1" x14ac:dyDescent="0.15">
      <c r="B29" s="615" t="s">
        <v>282</v>
      </c>
      <c r="C29" s="616"/>
      <c r="D29" s="616"/>
      <c r="E29" s="616"/>
      <c r="F29" s="616"/>
      <c r="G29" s="616"/>
      <c r="H29" s="616"/>
      <c r="I29" s="616"/>
      <c r="J29" s="616"/>
      <c r="K29" s="616"/>
      <c r="L29" s="616"/>
      <c r="M29" s="616"/>
      <c r="N29" s="616"/>
      <c r="O29" s="616"/>
      <c r="P29" s="616"/>
      <c r="Q29" s="617"/>
      <c r="R29" s="618">
        <v>117808</v>
      </c>
      <c r="S29" s="619"/>
      <c r="T29" s="619"/>
      <c r="U29" s="619"/>
      <c r="V29" s="619"/>
      <c r="W29" s="619"/>
      <c r="X29" s="619"/>
      <c r="Y29" s="620"/>
      <c r="Z29" s="671">
        <v>1.2</v>
      </c>
      <c r="AA29" s="671"/>
      <c r="AB29" s="671"/>
      <c r="AC29" s="671"/>
      <c r="AD29" s="672" t="s">
        <v>108</v>
      </c>
      <c r="AE29" s="672"/>
      <c r="AF29" s="672"/>
      <c r="AG29" s="672"/>
      <c r="AH29" s="672"/>
      <c r="AI29" s="672"/>
      <c r="AJ29" s="672"/>
      <c r="AK29" s="672"/>
      <c r="AL29" s="641" t="s">
        <v>108</v>
      </c>
      <c r="AM29" s="673"/>
      <c r="AN29" s="673"/>
      <c r="AO29" s="674"/>
      <c r="AP29" s="678" t="s">
        <v>201</v>
      </c>
      <c r="AQ29" s="679"/>
      <c r="AR29" s="679"/>
      <c r="AS29" s="679"/>
      <c r="AT29" s="679"/>
      <c r="AU29" s="679"/>
      <c r="AV29" s="679"/>
      <c r="AW29" s="679"/>
      <c r="AX29" s="679"/>
      <c r="AY29" s="679"/>
      <c r="AZ29" s="679"/>
      <c r="BA29" s="679"/>
      <c r="BB29" s="679"/>
      <c r="BC29" s="679"/>
      <c r="BD29" s="679"/>
      <c r="BE29" s="679"/>
      <c r="BF29" s="680"/>
      <c r="BG29" s="678" t="s">
        <v>283</v>
      </c>
      <c r="BH29" s="694"/>
      <c r="BI29" s="694"/>
      <c r="BJ29" s="694"/>
      <c r="BK29" s="694"/>
      <c r="BL29" s="694"/>
      <c r="BM29" s="694"/>
      <c r="BN29" s="694"/>
      <c r="BO29" s="694"/>
      <c r="BP29" s="694"/>
      <c r="BQ29" s="695"/>
      <c r="BR29" s="678" t="s">
        <v>284</v>
      </c>
      <c r="BS29" s="694"/>
      <c r="BT29" s="694"/>
      <c r="BU29" s="694"/>
      <c r="BV29" s="694"/>
      <c r="BW29" s="694"/>
      <c r="BX29" s="694"/>
      <c r="BY29" s="694"/>
      <c r="BZ29" s="694"/>
      <c r="CA29" s="694"/>
      <c r="CB29" s="695"/>
      <c r="CD29" s="688" t="s">
        <v>285</v>
      </c>
      <c r="CE29" s="689"/>
      <c r="CF29" s="655" t="s">
        <v>286</v>
      </c>
      <c r="CG29" s="652"/>
      <c r="CH29" s="652"/>
      <c r="CI29" s="652"/>
      <c r="CJ29" s="652"/>
      <c r="CK29" s="652"/>
      <c r="CL29" s="652"/>
      <c r="CM29" s="652"/>
      <c r="CN29" s="652"/>
      <c r="CO29" s="652"/>
      <c r="CP29" s="652"/>
      <c r="CQ29" s="653"/>
      <c r="CR29" s="618">
        <v>831503</v>
      </c>
      <c r="CS29" s="637"/>
      <c r="CT29" s="637"/>
      <c r="CU29" s="637"/>
      <c r="CV29" s="637"/>
      <c r="CW29" s="637"/>
      <c r="CX29" s="637"/>
      <c r="CY29" s="638"/>
      <c r="CZ29" s="621">
        <v>9.1999999999999993</v>
      </c>
      <c r="DA29" s="639"/>
      <c r="DB29" s="639"/>
      <c r="DC29" s="640"/>
      <c r="DD29" s="624">
        <v>741582</v>
      </c>
      <c r="DE29" s="637"/>
      <c r="DF29" s="637"/>
      <c r="DG29" s="637"/>
      <c r="DH29" s="637"/>
      <c r="DI29" s="637"/>
      <c r="DJ29" s="637"/>
      <c r="DK29" s="638"/>
      <c r="DL29" s="624">
        <v>741582</v>
      </c>
      <c r="DM29" s="637"/>
      <c r="DN29" s="637"/>
      <c r="DO29" s="637"/>
      <c r="DP29" s="637"/>
      <c r="DQ29" s="637"/>
      <c r="DR29" s="637"/>
      <c r="DS29" s="637"/>
      <c r="DT29" s="637"/>
      <c r="DU29" s="637"/>
      <c r="DV29" s="638"/>
      <c r="DW29" s="641">
        <v>13.9</v>
      </c>
      <c r="DX29" s="642"/>
      <c r="DY29" s="642"/>
      <c r="DZ29" s="642"/>
      <c r="EA29" s="642"/>
      <c r="EB29" s="642"/>
      <c r="EC29" s="643"/>
    </row>
    <row r="30" spans="2:133" ht="11.25" customHeight="1" x14ac:dyDescent="0.15">
      <c r="B30" s="615" t="s">
        <v>287</v>
      </c>
      <c r="C30" s="616"/>
      <c r="D30" s="616"/>
      <c r="E30" s="616"/>
      <c r="F30" s="616"/>
      <c r="G30" s="616"/>
      <c r="H30" s="616"/>
      <c r="I30" s="616"/>
      <c r="J30" s="616"/>
      <c r="K30" s="616"/>
      <c r="L30" s="616"/>
      <c r="M30" s="616"/>
      <c r="N30" s="616"/>
      <c r="O30" s="616"/>
      <c r="P30" s="616"/>
      <c r="Q30" s="617"/>
      <c r="R30" s="618">
        <v>621713</v>
      </c>
      <c r="S30" s="619"/>
      <c r="T30" s="619"/>
      <c r="U30" s="619"/>
      <c r="V30" s="619"/>
      <c r="W30" s="619"/>
      <c r="X30" s="619"/>
      <c r="Y30" s="620"/>
      <c r="Z30" s="671">
        <v>6.4</v>
      </c>
      <c r="AA30" s="671"/>
      <c r="AB30" s="671"/>
      <c r="AC30" s="671"/>
      <c r="AD30" s="672" t="s">
        <v>108</v>
      </c>
      <c r="AE30" s="672"/>
      <c r="AF30" s="672"/>
      <c r="AG30" s="672"/>
      <c r="AH30" s="672"/>
      <c r="AI30" s="672"/>
      <c r="AJ30" s="672"/>
      <c r="AK30" s="672"/>
      <c r="AL30" s="641" t="s">
        <v>108</v>
      </c>
      <c r="AM30" s="673"/>
      <c r="AN30" s="673"/>
      <c r="AO30" s="674"/>
      <c r="AP30" s="696" t="s">
        <v>288</v>
      </c>
      <c r="AQ30" s="697"/>
      <c r="AR30" s="697"/>
      <c r="AS30" s="697"/>
      <c r="AT30" s="702" t="s">
        <v>289</v>
      </c>
      <c r="AU30" s="182"/>
      <c r="AV30" s="182"/>
      <c r="AW30" s="182"/>
      <c r="AX30" s="705" t="s">
        <v>167</v>
      </c>
      <c r="AY30" s="706"/>
      <c r="AZ30" s="706"/>
      <c r="BA30" s="706"/>
      <c r="BB30" s="706"/>
      <c r="BC30" s="706"/>
      <c r="BD30" s="706"/>
      <c r="BE30" s="706"/>
      <c r="BF30" s="707"/>
      <c r="BG30" s="684">
        <v>98</v>
      </c>
      <c r="BH30" s="685"/>
      <c r="BI30" s="685"/>
      <c r="BJ30" s="685"/>
      <c r="BK30" s="685"/>
      <c r="BL30" s="685"/>
      <c r="BM30" s="686">
        <v>90.1</v>
      </c>
      <c r="BN30" s="685"/>
      <c r="BO30" s="685"/>
      <c r="BP30" s="685"/>
      <c r="BQ30" s="687"/>
      <c r="BR30" s="684">
        <v>97.6</v>
      </c>
      <c r="BS30" s="685"/>
      <c r="BT30" s="685"/>
      <c r="BU30" s="685"/>
      <c r="BV30" s="685"/>
      <c r="BW30" s="685"/>
      <c r="BX30" s="686">
        <v>85.3</v>
      </c>
      <c r="BY30" s="685"/>
      <c r="BZ30" s="685"/>
      <c r="CA30" s="685"/>
      <c r="CB30" s="687"/>
      <c r="CD30" s="690"/>
      <c r="CE30" s="691"/>
      <c r="CF30" s="655" t="s">
        <v>290</v>
      </c>
      <c r="CG30" s="652"/>
      <c r="CH30" s="652"/>
      <c r="CI30" s="652"/>
      <c r="CJ30" s="652"/>
      <c r="CK30" s="652"/>
      <c r="CL30" s="652"/>
      <c r="CM30" s="652"/>
      <c r="CN30" s="652"/>
      <c r="CO30" s="652"/>
      <c r="CP30" s="652"/>
      <c r="CQ30" s="653"/>
      <c r="CR30" s="618">
        <v>722879</v>
      </c>
      <c r="CS30" s="619"/>
      <c r="CT30" s="619"/>
      <c r="CU30" s="619"/>
      <c r="CV30" s="619"/>
      <c r="CW30" s="619"/>
      <c r="CX30" s="619"/>
      <c r="CY30" s="620"/>
      <c r="CZ30" s="621">
        <v>8</v>
      </c>
      <c r="DA30" s="639"/>
      <c r="DB30" s="639"/>
      <c r="DC30" s="640"/>
      <c r="DD30" s="624">
        <v>641875</v>
      </c>
      <c r="DE30" s="619"/>
      <c r="DF30" s="619"/>
      <c r="DG30" s="619"/>
      <c r="DH30" s="619"/>
      <c r="DI30" s="619"/>
      <c r="DJ30" s="619"/>
      <c r="DK30" s="620"/>
      <c r="DL30" s="624">
        <v>641875</v>
      </c>
      <c r="DM30" s="619"/>
      <c r="DN30" s="619"/>
      <c r="DO30" s="619"/>
      <c r="DP30" s="619"/>
      <c r="DQ30" s="619"/>
      <c r="DR30" s="619"/>
      <c r="DS30" s="619"/>
      <c r="DT30" s="619"/>
      <c r="DU30" s="619"/>
      <c r="DV30" s="620"/>
      <c r="DW30" s="641">
        <v>12.1</v>
      </c>
      <c r="DX30" s="642"/>
      <c r="DY30" s="642"/>
      <c r="DZ30" s="642"/>
      <c r="EA30" s="642"/>
      <c r="EB30" s="642"/>
      <c r="EC30" s="643"/>
    </row>
    <row r="31" spans="2:133" ht="11.25" customHeight="1" x14ac:dyDescent="0.15">
      <c r="B31" s="615" t="s">
        <v>291</v>
      </c>
      <c r="C31" s="616"/>
      <c r="D31" s="616"/>
      <c r="E31" s="616"/>
      <c r="F31" s="616"/>
      <c r="G31" s="616"/>
      <c r="H31" s="616"/>
      <c r="I31" s="616"/>
      <c r="J31" s="616"/>
      <c r="K31" s="616"/>
      <c r="L31" s="616"/>
      <c r="M31" s="616"/>
      <c r="N31" s="616"/>
      <c r="O31" s="616"/>
      <c r="P31" s="616"/>
      <c r="Q31" s="617"/>
      <c r="R31" s="618">
        <v>403705</v>
      </c>
      <c r="S31" s="619"/>
      <c r="T31" s="619"/>
      <c r="U31" s="619"/>
      <c r="V31" s="619"/>
      <c r="W31" s="619"/>
      <c r="X31" s="619"/>
      <c r="Y31" s="620"/>
      <c r="Z31" s="671">
        <v>4.2</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292</v>
      </c>
      <c r="AV31" s="181"/>
      <c r="AW31" s="181"/>
      <c r="AX31" s="615" t="s">
        <v>293</v>
      </c>
      <c r="AY31" s="616"/>
      <c r="AZ31" s="616"/>
      <c r="BA31" s="616"/>
      <c r="BB31" s="616"/>
      <c r="BC31" s="616"/>
      <c r="BD31" s="616"/>
      <c r="BE31" s="616"/>
      <c r="BF31" s="617"/>
      <c r="BG31" s="682">
        <v>98.8</v>
      </c>
      <c r="BH31" s="637"/>
      <c r="BI31" s="637"/>
      <c r="BJ31" s="637"/>
      <c r="BK31" s="637"/>
      <c r="BL31" s="637"/>
      <c r="BM31" s="673">
        <v>93.3</v>
      </c>
      <c r="BN31" s="683"/>
      <c r="BO31" s="683"/>
      <c r="BP31" s="683"/>
      <c r="BQ31" s="647"/>
      <c r="BR31" s="682">
        <v>98.4</v>
      </c>
      <c r="BS31" s="637"/>
      <c r="BT31" s="637"/>
      <c r="BU31" s="637"/>
      <c r="BV31" s="637"/>
      <c r="BW31" s="637"/>
      <c r="BX31" s="673">
        <v>92.1</v>
      </c>
      <c r="BY31" s="683"/>
      <c r="BZ31" s="683"/>
      <c r="CA31" s="683"/>
      <c r="CB31" s="647"/>
      <c r="CD31" s="690"/>
      <c r="CE31" s="691"/>
      <c r="CF31" s="655" t="s">
        <v>294</v>
      </c>
      <c r="CG31" s="652"/>
      <c r="CH31" s="652"/>
      <c r="CI31" s="652"/>
      <c r="CJ31" s="652"/>
      <c r="CK31" s="652"/>
      <c r="CL31" s="652"/>
      <c r="CM31" s="652"/>
      <c r="CN31" s="652"/>
      <c r="CO31" s="652"/>
      <c r="CP31" s="652"/>
      <c r="CQ31" s="653"/>
      <c r="CR31" s="618">
        <v>108624</v>
      </c>
      <c r="CS31" s="637"/>
      <c r="CT31" s="637"/>
      <c r="CU31" s="637"/>
      <c r="CV31" s="637"/>
      <c r="CW31" s="637"/>
      <c r="CX31" s="637"/>
      <c r="CY31" s="638"/>
      <c r="CZ31" s="621">
        <v>1.2</v>
      </c>
      <c r="DA31" s="639"/>
      <c r="DB31" s="639"/>
      <c r="DC31" s="640"/>
      <c r="DD31" s="624">
        <v>99707</v>
      </c>
      <c r="DE31" s="637"/>
      <c r="DF31" s="637"/>
      <c r="DG31" s="637"/>
      <c r="DH31" s="637"/>
      <c r="DI31" s="637"/>
      <c r="DJ31" s="637"/>
      <c r="DK31" s="638"/>
      <c r="DL31" s="624">
        <v>99707</v>
      </c>
      <c r="DM31" s="637"/>
      <c r="DN31" s="637"/>
      <c r="DO31" s="637"/>
      <c r="DP31" s="637"/>
      <c r="DQ31" s="637"/>
      <c r="DR31" s="637"/>
      <c r="DS31" s="637"/>
      <c r="DT31" s="637"/>
      <c r="DU31" s="637"/>
      <c r="DV31" s="638"/>
      <c r="DW31" s="641">
        <v>1.9</v>
      </c>
      <c r="DX31" s="642"/>
      <c r="DY31" s="642"/>
      <c r="DZ31" s="642"/>
      <c r="EA31" s="642"/>
      <c r="EB31" s="642"/>
      <c r="EC31" s="643"/>
    </row>
    <row r="32" spans="2:133" ht="11.25" customHeight="1" x14ac:dyDescent="0.15">
      <c r="B32" s="615" t="s">
        <v>295</v>
      </c>
      <c r="C32" s="616"/>
      <c r="D32" s="616"/>
      <c r="E32" s="616"/>
      <c r="F32" s="616"/>
      <c r="G32" s="616"/>
      <c r="H32" s="616"/>
      <c r="I32" s="616"/>
      <c r="J32" s="616"/>
      <c r="K32" s="616"/>
      <c r="L32" s="616"/>
      <c r="M32" s="616"/>
      <c r="N32" s="616"/>
      <c r="O32" s="616"/>
      <c r="P32" s="616"/>
      <c r="Q32" s="617"/>
      <c r="R32" s="618">
        <v>125566</v>
      </c>
      <c r="S32" s="619"/>
      <c r="T32" s="619"/>
      <c r="U32" s="619"/>
      <c r="V32" s="619"/>
      <c r="W32" s="619"/>
      <c r="X32" s="619"/>
      <c r="Y32" s="620"/>
      <c r="Z32" s="671">
        <v>1.3</v>
      </c>
      <c r="AA32" s="671"/>
      <c r="AB32" s="671"/>
      <c r="AC32" s="671"/>
      <c r="AD32" s="672">
        <v>5675</v>
      </c>
      <c r="AE32" s="672"/>
      <c r="AF32" s="672"/>
      <c r="AG32" s="672"/>
      <c r="AH32" s="672"/>
      <c r="AI32" s="672"/>
      <c r="AJ32" s="672"/>
      <c r="AK32" s="672"/>
      <c r="AL32" s="641">
        <v>0.1</v>
      </c>
      <c r="AM32" s="673"/>
      <c r="AN32" s="673"/>
      <c r="AO32" s="674"/>
      <c r="AP32" s="700"/>
      <c r="AQ32" s="701"/>
      <c r="AR32" s="701"/>
      <c r="AS32" s="701"/>
      <c r="AT32" s="704"/>
      <c r="AU32" s="183"/>
      <c r="AV32" s="183"/>
      <c r="AW32" s="183"/>
      <c r="AX32" s="599" t="s">
        <v>296</v>
      </c>
      <c r="AY32" s="600"/>
      <c r="AZ32" s="600"/>
      <c r="BA32" s="600"/>
      <c r="BB32" s="600"/>
      <c r="BC32" s="600"/>
      <c r="BD32" s="600"/>
      <c r="BE32" s="600"/>
      <c r="BF32" s="601"/>
      <c r="BG32" s="681">
        <v>96.8</v>
      </c>
      <c r="BH32" s="603"/>
      <c r="BI32" s="603"/>
      <c r="BJ32" s="603"/>
      <c r="BK32" s="603"/>
      <c r="BL32" s="603"/>
      <c r="BM32" s="666">
        <v>85.7</v>
      </c>
      <c r="BN32" s="603"/>
      <c r="BO32" s="603"/>
      <c r="BP32" s="603"/>
      <c r="BQ32" s="660"/>
      <c r="BR32" s="681">
        <v>96.5</v>
      </c>
      <c r="BS32" s="603"/>
      <c r="BT32" s="603"/>
      <c r="BU32" s="603"/>
      <c r="BV32" s="603"/>
      <c r="BW32" s="603"/>
      <c r="BX32" s="666">
        <v>77</v>
      </c>
      <c r="BY32" s="603"/>
      <c r="BZ32" s="603"/>
      <c r="CA32" s="603"/>
      <c r="CB32" s="660"/>
      <c r="CD32" s="692"/>
      <c r="CE32" s="693"/>
      <c r="CF32" s="655" t="s">
        <v>297</v>
      </c>
      <c r="CG32" s="652"/>
      <c r="CH32" s="652"/>
      <c r="CI32" s="652"/>
      <c r="CJ32" s="652"/>
      <c r="CK32" s="652"/>
      <c r="CL32" s="652"/>
      <c r="CM32" s="652"/>
      <c r="CN32" s="652"/>
      <c r="CO32" s="652"/>
      <c r="CP32" s="652"/>
      <c r="CQ32" s="653"/>
      <c r="CR32" s="618">
        <v>163</v>
      </c>
      <c r="CS32" s="619"/>
      <c r="CT32" s="619"/>
      <c r="CU32" s="619"/>
      <c r="CV32" s="619"/>
      <c r="CW32" s="619"/>
      <c r="CX32" s="619"/>
      <c r="CY32" s="620"/>
      <c r="CZ32" s="621">
        <v>0</v>
      </c>
      <c r="DA32" s="639"/>
      <c r="DB32" s="639"/>
      <c r="DC32" s="640"/>
      <c r="DD32" s="624">
        <v>163</v>
      </c>
      <c r="DE32" s="619"/>
      <c r="DF32" s="619"/>
      <c r="DG32" s="619"/>
      <c r="DH32" s="619"/>
      <c r="DI32" s="619"/>
      <c r="DJ32" s="619"/>
      <c r="DK32" s="620"/>
      <c r="DL32" s="624">
        <v>163</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298</v>
      </c>
      <c r="C33" s="616"/>
      <c r="D33" s="616"/>
      <c r="E33" s="616"/>
      <c r="F33" s="616"/>
      <c r="G33" s="616"/>
      <c r="H33" s="616"/>
      <c r="I33" s="616"/>
      <c r="J33" s="616"/>
      <c r="K33" s="616"/>
      <c r="L33" s="616"/>
      <c r="M33" s="616"/>
      <c r="N33" s="616"/>
      <c r="O33" s="616"/>
      <c r="P33" s="616"/>
      <c r="Q33" s="617"/>
      <c r="R33" s="618">
        <v>1089400</v>
      </c>
      <c r="S33" s="619"/>
      <c r="T33" s="619"/>
      <c r="U33" s="619"/>
      <c r="V33" s="619"/>
      <c r="W33" s="619"/>
      <c r="X33" s="619"/>
      <c r="Y33" s="620"/>
      <c r="Z33" s="671">
        <v>11.2</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299</v>
      </c>
      <c r="CE33" s="652"/>
      <c r="CF33" s="652"/>
      <c r="CG33" s="652"/>
      <c r="CH33" s="652"/>
      <c r="CI33" s="652"/>
      <c r="CJ33" s="652"/>
      <c r="CK33" s="652"/>
      <c r="CL33" s="652"/>
      <c r="CM33" s="652"/>
      <c r="CN33" s="652"/>
      <c r="CO33" s="652"/>
      <c r="CP33" s="652"/>
      <c r="CQ33" s="653"/>
      <c r="CR33" s="618">
        <v>3659321</v>
      </c>
      <c r="CS33" s="637"/>
      <c r="CT33" s="637"/>
      <c r="CU33" s="637"/>
      <c r="CV33" s="637"/>
      <c r="CW33" s="637"/>
      <c r="CX33" s="637"/>
      <c r="CY33" s="638"/>
      <c r="CZ33" s="621">
        <v>40.299999999999997</v>
      </c>
      <c r="DA33" s="639"/>
      <c r="DB33" s="639"/>
      <c r="DC33" s="640"/>
      <c r="DD33" s="624">
        <v>2888249</v>
      </c>
      <c r="DE33" s="637"/>
      <c r="DF33" s="637"/>
      <c r="DG33" s="637"/>
      <c r="DH33" s="637"/>
      <c r="DI33" s="637"/>
      <c r="DJ33" s="637"/>
      <c r="DK33" s="638"/>
      <c r="DL33" s="624">
        <v>2125365</v>
      </c>
      <c r="DM33" s="637"/>
      <c r="DN33" s="637"/>
      <c r="DO33" s="637"/>
      <c r="DP33" s="637"/>
      <c r="DQ33" s="637"/>
      <c r="DR33" s="637"/>
      <c r="DS33" s="637"/>
      <c r="DT33" s="637"/>
      <c r="DU33" s="637"/>
      <c r="DV33" s="638"/>
      <c r="DW33" s="641">
        <v>39.9</v>
      </c>
      <c r="DX33" s="642"/>
      <c r="DY33" s="642"/>
      <c r="DZ33" s="642"/>
      <c r="EA33" s="642"/>
      <c r="EB33" s="642"/>
      <c r="EC33" s="643"/>
    </row>
    <row r="34" spans="2:133" ht="11.25" customHeight="1" x14ac:dyDescent="0.15">
      <c r="B34" s="615" t="s">
        <v>300</v>
      </c>
      <c r="C34" s="616"/>
      <c r="D34" s="616"/>
      <c r="E34" s="616"/>
      <c r="F34" s="616"/>
      <c r="G34" s="616"/>
      <c r="H34" s="616"/>
      <c r="I34" s="616"/>
      <c r="J34" s="616"/>
      <c r="K34" s="616"/>
      <c r="L34" s="616"/>
      <c r="M34" s="616"/>
      <c r="N34" s="616"/>
      <c r="O34" s="616"/>
      <c r="P34" s="616"/>
      <c r="Q34" s="617"/>
      <c r="R34" s="618" t="s">
        <v>108</v>
      </c>
      <c r="S34" s="619"/>
      <c r="T34" s="619"/>
      <c r="U34" s="619"/>
      <c r="V34" s="619"/>
      <c r="W34" s="619"/>
      <c r="X34" s="619"/>
      <c r="Y34" s="620"/>
      <c r="Z34" s="671" t="s">
        <v>108</v>
      </c>
      <c r="AA34" s="671"/>
      <c r="AB34" s="671"/>
      <c r="AC34" s="671"/>
      <c r="AD34" s="672" t="s">
        <v>108</v>
      </c>
      <c r="AE34" s="672"/>
      <c r="AF34" s="672"/>
      <c r="AG34" s="672"/>
      <c r="AH34" s="672"/>
      <c r="AI34" s="672"/>
      <c r="AJ34" s="672"/>
      <c r="AK34" s="672"/>
      <c r="AL34" s="641" t="s">
        <v>108</v>
      </c>
      <c r="AM34" s="673"/>
      <c r="AN34" s="673"/>
      <c r="AO34" s="674"/>
      <c r="AP34" s="186"/>
      <c r="AQ34" s="678" t="s">
        <v>301</v>
      </c>
      <c r="AR34" s="679"/>
      <c r="AS34" s="679"/>
      <c r="AT34" s="679"/>
      <c r="AU34" s="679"/>
      <c r="AV34" s="679"/>
      <c r="AW34" s="679"/>
      <c r="AX34" s="679"/>
      <c r="AY34" s="679"/>
      <c r="AZ34" s="679"/>
      <c r="BA34" s="679"/>
      <c r="BB34" s="679"/>
      <c r="BC34" s="679"/>
      <c r="BD34" s="679"/>
      <c r="BE34" s="679"/>
      <c r="BF34" s="680"/>
      <c r="BG34" s="678" t="s">
        <v>302</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303</v>
      </c>
      <c r="CE34" s="652"/>
      <c r="CF34" s="652"/>
      <c r="CG34" s="652"/>
      <c r="CH34" s="652"/>
      <c r="CI34" s="652"/>
      <c r="CJ34" s="652"/>
      <c r="CK34" s="652"/>
      <c r="CL34" s="652"/>
      <c r="CM34" s="652"/>
      <c r="CN34" s="652"/>
      <c r="CO34" s="652"/>
      <c r="CP34" s="652"/>
      <c r="CQ34" s="653"/>
      <c r="CR34" s="618">
        <v>1304500</v>
      </c>
      <c r="CS34" s="619"/>
      <c r="CT34" s="619"/>
      <c r="CU34" s="619"/>
      <c r="CV34" s="619"/>
      <c r="CW34" s="619"/>
      <c r="CX34" s="619"/>
      <c r="CY34" s="620"/>
      <c r="CZ34" s="621">
        <v>14.4</v>
      </c>
      <c r="DA34" s="639"/>
      <c r="DB34" s="639"/>
      <c r="DC34" s="640"/>
      <c r="DD34" s="624">
        <v>1014489</v>
      </c>
      <c r="DE34" s="619"/>
      <c r="DF34" s="619"/>
      <c r="DG34" s="619"/>
      <c r="DH34" s="619"/>
      <c r="DI34" s="619"/>
      <c r="DJ34" s="619"/>
      <c r="DK34" s="620"/>
      <c r="DL34" s="624">
        <v>625569</v>
      </c>
      <c r="DM34" s="619"/>
      <c r="DN34" s="619"/>
      <c r="DO34" s="619"/>
      <c r="DP34" s="619"/>
      <c r="DQ34" s="619"/>
      <c r="DR34" s="619"/>
      <c r="DS34" s="619"/>
      <c r="DT34" s="619"/>
      <c r="DU34" s="619"/>
      <c r="DV34" s="620"/>
      <c r="DW34" s="641">
        <v>11.7</v>
      </c>
      <c r="DX34" s="642"/>
      <c r="DY34" s="642"/>
      <c r="DZ34" s="642"/>
      <c r="EA34" s="642"/>
      <c r="EB34" s="642"/>
      <c r="EC34" s="643"/>
    </row>
    <row r="35" spans="2:133" ht="11.25" customHeight="1" x14ac:dyDescent="0.15">
      <c r="B35" s="615" t="s">
        <v>304</v>
      </c>
      <c r="C35" s="616"/>
      <c r="D35" s="616"/>
      <c r="E35" s="616"/>
      <c r="F35" s="616"/>
      <c r="G35" s="616"/>
      <c r="H35" s="616"/>
      <c r="I35" s="616"/>
      <c r="J35" s="616"/>
      <c r="K35" s="616"/>
      <c r="L35" s="616"/>
      <c r="M35" s="616"/>
      <c r="N35" s="616"/>
      <c r="O35" s="616"/>
      <c r="P35" s="616"/>
      <c r="Q35" s="617"/>
      <c r="R35" s="618">
        <v>374400</v>
      </c>
      <c r="S35" s="619"/>
      <c r="T35" s="619"/>
      <c r="U35" s="619"/>
      <c r="V35" s="619"/>
      <c r="W35" s="619"/>
      <c r="X35" s="619"/>
      <c r="Y35" s="620"/>
      <c r="Z35" s="671">
        <v>3.9</v>
      </c>
      <c r="AA35" s="671"/>
      <c r="AB35" s="671"/>
      <c r="AC35" s="671"/>
      <c r="AD35" s="672" t="s">
        <v>108</v>
      </c>
      <c r="AE35" s="672"/>
      <c r="AF35" s="672"/>
      <c r="AG35" s="672"/>
      <c r="AH35" s="672"/>
      <c r="AI35" s="672"/>
      <c r="AJ35" s="672"/>
      <c r="AK35" s="672"/>
      <c r="AL35" s="641" t="s">
        <v>108</v>
      </c>
      <c r="AM35" s="673"/>
      <c r="AN35" s="673"/>
      <c r="AO35" s="674"/>
      <c r="AP35" s="186"/>
      <c r="AQ35" s="675" t="s">
        <v>305</v>
      </c>
      <c r="AR35" s="676"/>
      <c r="AS35" s="676"/>
      <c r="AT35" s="676"/>
      <c r="AU35" s="676"/>
      <c r="AV35" s="676"/>
      <c r="AW35" s="676"/>
      <c r="AX35" s="676"/>
      <c r="AY35" s="677"/>
      <c r="AZ35" s="668">
        <v>1024029</v>
      </c>
      <c r="BA35" s="669"/>
      <c r="BB35" s="669"/>
      <c r="BC35" s="669"/>
      <c r="BD35" s="669"/>
      <c r="BE35" s="669"/>
      <c r="BF35" s="670"/>
      <c r="BG35" s="675" t="s">
        <v>306</v>
      </c>
      <c r="BH35" s="676"/>
      <c r="BI35" s="676"/>
      <c r="BJ35" s="676"/>
      <c r="BK35" s="676"/>
      <c r="BL35" s="676"/>
      <c r="BM35" s="676"/>
      <c r="BN35" s="676"/>
      <c r="BO35" s="676"/>
      <c r="BP35" s="676"/>
      <c r="BQ35" s="676"/>
      <c r="BR35" s="676"/>
      <c r="BS35" s="676"/>
      <c r="BT35" s="676"/>
      <c r="BU35" s="677"/>
      <c r="BV35" s="668">
        <v>82999</v>
      </c>
      <c r="BW35" s="669"/>
      <c r="BX35" s="669"/>
      <c r="BY35" s="669"/>
      <c r="BZ35" s="669"/>
      <c r="CA35" s="669"/>
      <c r="CB35" s="670"/>
      <c r="CD35" s="655" t="s">
        <v>307</v>
      </c>
      <c r="CE35" s="652"/>
      <c r="CF35" s="652"/>
      <c r="CG35" s="652"/>
      <c r="CH35" s="652"/>
      <c r="CI35" s="652"/>
      <c r="CJ35" s="652"/>
      <c r="CK35" s="652"/>
      <c r="CL35" s="652"/>
      <c r="CM35" s="652"/>
      <c r="CN35" s="652"/>
      <c r="CO35" s="652"/>
      <c r="CP35" s="652"/>
      <c r="CQ35" s="653"/>
      <c r="CR35" s="618">
        <v>58679</v>
      </c>
      <c r="CS35" s="637"/>
      <c r="CT35" s="637"/>
      <c r="CU35" s="637"/>
      <c r="CV35" s="637"/>
      <c r="CW35" s="637"/>
      <c r="CX35" s="637"/>
      <c r="CY35" s="638"/>
      <c r="CZ35" s="621">
        <v>0.6</v>
      </c>
      <c r="DA35" s="639"/>
      <c r="DB35" s="639"/>
      <c r="DC35" s="640"/>
      <c r="DD35" s="624">
        <v>58357</v>
      </c>
      <c r="DE35" s="637"/>
      <c r="DF35" s="637"/>
      <c r="DG35" s="637"/>
      <c r="DH35" s="637"/>
      <c r="DI35" s="637"/>
      <c r="DJ35" s="637"/>
      <c r="DK35" s="638"/>
      <c r="DL35" s="624">
        <v>52590</v>
      </c>
      <c r="DM35" s="637"/>
      <c r="DN35" s="637"/>
      <c r="DO35" s="637"/>
      <c r="DP35" s="637"/>
      <c r="DQ35" s="637"/>
      <c r="DR35" s="637"/>
      <c r="DS35" s="637"/>
      <c r="DT35" s="637"/>
      <c r="DU35" s="637"/>
      <c r="DV35" s="638"/>
      <c r="DW35" s="641">
        <v>1</v>
      </c>
      <c r="DX35" s="642"/>
      <c r="DY35" s="642"/>
      <c r="DZ35" s="642"/>
      <c r="EA35" s="642"/>
      <c r="EB35" s="642"/>
      <c r="EC35" s="643"/>
    </row>
    <row r="36" spans="2:133" ht="11.25" customHeight="1" x14ac:dyDescent="0.15">
      <c r="B36" s="599" t="s">
        <v>308</v>
      </c>
      <c r="C36" s="600"/>
      <c r="D36" s="600"/>
      <c r="E36" s="600"/>
      <c r="F36" s="600"/>
      <c r="G36" s="600"/>
      <c r="H36" s="600"/>
      <c r="I36" s="600"/>
      <c r="J36" s="600"/>
      <c r="K36" s="600"/>
      <c r="L36" s="600"/>
      <c r="M36" s="600"/>
      <c r="N36" s="600"/>
      <c r="O36" s="600"/>
      <c r="P36" s="600"/>
      <c r="Q36" s="601"/>
      <c r="R36" s="602">
        <v>9722896</v>
      </c>
      <c r="S36" s="659"/>
      <c r="T36" s="659"/>
      <c r="U36" s="659"/>
      <c r="V36" s="659"/>
      <c r="W36" s="659"/>
      <c r="X36" s="659"/>
      <c r="Y36" s="662"/>
      <c r="Z36" s="663">
        <v>100</v>
      </c>
      <c r="AA36" s="663"/>
      <c r="AB36" s="663"/>
      <c r="AC36" s="663"/>
      <c r="AD36" s="664">
        <v>4952255</v>
      </c>
      <c r="AE36" s="664"/>
      <c r="AF36" s="664"/>
      <c r="AG36" s="664"/>
      <c r="AH36" s="664"/>
      <c r="AI36" s="664"/>
      <c r="AJ36" s="664"/>
      <c r="AK36" s="664"/>
      <c r="AL36" s="665">
        <v>100</v>
      </c>
      <c r="AM36" s="666"/>
      <c r="AN36" s="666"/>
      <c r="AO36" s="667"/>
      <c r="AQ36" s="644" t="s">
        <v>309</v>
      </c>
      <c r="AR36" s="645"/>
      <c r="AS36" s="645"/>
      <c r="AT36" s="645"/>
      <c r="AU36" s="645"/>
      <c r="AV36" s="645"/>
      <c r="AW36" s="645"/>
      <c r="AX36" s="645"/>
      <c r="AY36" s="646"/>
      <c r="AZ36" s="618">
        <v>214091</v>
      </c>
      <c r="BA36" s="619"/>
      <c r="BB36" s="619"/>
      <c r="BC36" s="619"/>
      <c r="BD36" s="637"/>
      <c r="BE36" s="637"/>
      <c r="BF36" s="647"/>
      <c r="BG36" s="655" t="s">
        <v>310</v>
      </c>
      <c r="BH36" s="652"/>
      <c r="BI36" s="652"/>
      <c r="BJ36" s="652"/>
      <c r="BK36" s="652"/>
      <c r="BL36" s="652"/>
      <c r="BM36" s="652"/>
      <c r="BN36" s="652"/>
      <c r="BO36" s="652"/>
      <c r="BP36" s="652"/>
      <c r="BQ36" s="652"/>
      <c r="BR36" s="652"/>
      <c r="BS36" s="652"/>
      <c r="BT36" s="652"/>
      <c r="BU36" s="653"/>
      <c r="BV36" s="618">
        <v>-11400</v>
      </c>
      <c r="BW36" s="619"/>
      <c r="BX36" s="619"/>
      <c r="BY36" s="619"/>
      <c r="BZ36" s="619"/>
      <c r="CA36" s="619"/>
      <c r="CB36" s="654"/>
      <c r="CD36" s="655" t="s">
        <v>311</v>
      </c>
      <c r="CE36" s="652"/>
      <c r="CF36" s="652"/>
      <c r="CG36" s="652"/>
      <c r="CH36" s="652"/>
      <c r="CI36" s="652"/>
      <c r="CJ36" s="652"/>
      <c r="CK36" s="652"/>
      <c r="CL36" s="652"/>
      <c r="CM36" s="652"/>
      <c r="CN36" s="652"/>
      <c r="CO36" s="652"/>
      <c r="CP36" s="652"/>
      <c r="CQ36" s="653"/>
      <c r="CR36" s="618">
        <v>1000403</v>
      </c>
      <c r="CS36" s="619"/>
      <c r="CT36" s="619"/>
      <c r="CU36" s="619"/>
      <c r="CV36" s="619"/>
      <c r="CW36" s="619"/>
      <c r="CX36" s="619"/>
      <c r="CY36" s="620"/>
      <c r="CZ36" s="621">
        <v>11</v>
      </c>
      <c r="DA36" s="639"/>
      <c r="DB36" s="639"/>
      <c r="DC36" s="640"/>
      <c r="DD36" s="624">
        <v>865504</v>
      </c>
      <c r="DE36" s="619"/>
      <c r="DF36" s="619"/>
      <c r="DG36" s="619"/>
      <c r="DH36" s="619"/>
      <c r="DI36" s="619"/>
      <c r="DJ36" s="619"/>
      <c r="DK36" s="620"/>
      <c r="DL36" s="624">
        <v>602629</v>
      </c>
      <c r="DM36" s="619"/>
      <c r="DN36" s="619"/>
      <c r="DO36" s="619"/>
      <c r="DP36" s="619"/>
      <c r="DQ36" s="619"/>
      <c r="DR36" s="619"/>
      <c r="DS36" s="619"/>
      <c r="DT36" s="619"/>
      <c r="DU36" s="619"/>
      <c r="DV36" s="620"/>
      <c r="DW36" s="641">
        <v>11.3</v>
      </c>
      <c r="DX36" s="642"/>
      <c r="DY36" s="642"/>
      <c r="DZ36" s="642"/>
      <c r="EA36" s="642"/>
      <c r="EB36" s="642"/>
      <c r="EC36" s="643"/>
    </row>
    <row r="37" spans="2:133" ht="11.25" customHeight="1" x14ac:dyDescent="0.15">
      <c r="AQ37" s="644" t="s">
        <v>312</v>
      </c>
      <c r="AR37" s="645"/>
      <c r="AS37" s="645"/>
      <c r="AT37" s="645"/>
      <c r="AU37" s="645"/>
      <c r="AV37" s="645"/>
      <c r="AW37" s="645"/>
      <c r="AX37" s="645"/>
      <c r="AY37" s="646"/>
      <c r="AZ37" s="618">
        <v>58910</v>
      </c>
      <c r="BA37" s="619"/>
      <c r="BB37" s="619"/>
      <c r="BC37" s="619"/>
      <c r="BD37" s="637"/>
      <c r="BE37" s="637"/>
      <c r="BF37" s="647"/>
      <c r="BG37" s="655" t="s">
        <v>313</v>
      </c>
      <c r="BH37" s="652"/>
      <c r="BI37" s="652"/>
      <c r="BJ37" s="652"/>
      <c r="BK37" s="652"/>
      <c r="BL37" s="652"/>
      <c r="BM37" s="652"/>
      <c r="BN37" s="652"/>
      <c r="BO37" s="652"/>
      <c r="BP37" s="652"/>
      <c r="BQ37" s="652"/>
      <c r="BR37" s="652"/>
      <c r="BS37" s="652"/>
      <c r="BT37" s="652"/>
      <c r="BU37" s="653"/>
      <c r="BV37" s="618">
        <v>3433</v>
      </c>
      <c r="BW37" s="619"/>
      <c r="BX37" s="619"/>
      <c r="BY37" s="619"/>
      <c r="BZ37" s="619"/>
      <c r="CA37" s="619"/>
      <c r="CB37" s="654"/>
      <c r="CD37" s="655" t="s">
        <v>314</v>
      </c>
      <c r="CE37" s="652"/>
      <c r="CF37" s="652"/>
      <c r="CG37" s="652"/>
      <c r="CH37" s="652"/>
      <c r="CI37" s="652"/>
      <c r="CJ37" s="652"/>
      <c r="CK37" s="652"/>
      <c r="CL37" s="652"/>
      <c r="CM37" s="652"/>
      <c r="CN37" s="652"/>
      <c r="CO37" s="652"/>
      <c r="CP37" s="652"/>
      <c r="CQ37" s="653"/>
      <c r="CR37" s="618">
        <v>506555</v>
      </c>
      <c r="CS37" s="637"/>
      <c r="CT37" s="637"/>
      <c r="CU37" s="637"/>
      <c r="CV37" s="637"/>
      <c r="CW37" s="637"/>
      <c r="CX37" s="637"/>
      <c r="CY37" s="638"/>
      <c r="CZ37" s="621">
        <v>5.6</v>
      </c>
      <c r="DA37" s="639"/>
      <c r="DB37" s="639"/>
      <c r="DC37" s="640"/>
      <c r="DD37" s="624">
        <v>506519</v>
      </c>
      <c r="DE37" s="637"/>
      <c r="DF37" s="637"/>
      <c r="DG37" s="637"/>
      <c r="DH37" s="637"/>
      <c r="DI37" s="637"/>
      <c r="DJ37" s="637"/>
      <c r="DK37" s="638"/>
      <c r="DL37" s="624">
        <v>438788</v>
      </c>
      <c r="DM37" s="637"/>
      <c r="DN37" s="637"/>
      <c r="DO37" s="637"/>
      <c r="DP37" s="637"/>
      <c r="DQ37" s="637"/>
      <c r="DR37" s="637"/>
      <c r="DS37" s="637"/>
      <c r="DT37" s="637"/>
      <c r="DU37" s="637"/>
      <c r="DV37" s="638"/>
      <c r="DW37" s="641">
        <v>8.1999999999999993</v>
      </c>
      <c r="DX37" s="642"/>
      <c r="DY37" s="642"/>
      <c r="DZ37" s="642"/>
      <c r="EA37" s="642"/>
      <c r="EB37" s="642"/>
      <c r="EC37" s="643"/>
    </row>
    <row r="38" spans="2:133" ht="11.25" customHeight="1" x14ac:dyDescent="0.15">
      <c r="AQ38" s="644" t="s">
        <v>315</v>
      </c>
      <c r="AR38" s="645"/>
      <c r="AS38" s="645"/>
      <c r="AT38" s="645"/>
      <c r="AU38" s="645"/>
      <c r="AV38" s="645"/>
      <c r="AW38" s="645"/>
      <c r="AX38" s="645"/>
      <c r="AY38" s="646"/>
      <c r="AZ38" s="618" t="s">
        <v>108</v>
      </c>
      <c r="BA38" s="619"/>
      <c r="BB38" s="619"/>
      <c r="BC38" s="619"/>
      <c r="BD38" s="637"/>
      <c r="BE38" s="637"/>
      <c r="BF38" s="647"/>
      <c r="BG38" s="655" t="s">
        <v>316</v>
      </c>
      <c r="BH38" s="652"/>
      <c r="BI38" s="652"/>
      <c r="BJ38" s="652"/>
      <c r="BK38" s="652"/>
      <c r="BL38" s="652"/>
      <c r="BM38" s="652"/>
      <c r="BN38" s="652"/>
      <c r="BO38" s="652"/>
      <c r="BP38" s="652"/>
      <c r="BQ38" s="652"/>
      <c r="BR38" s="652"/>
      <c r="BS38" s="652"/>
      <c r="BT38" s="652"/>
      <c r="BU38" s="653"/>
      <c r="BV38" s="618">
        <v>5861</v>
      </c>
      <c r="BW38" s="619"/>
      <c r="BX38" s="619"/>
      <c r="BY38" s="619"/>
      <c r="BZ38" s="619"/>
      <c r="CA38" s="619"/>
      <c r="CB38" s="654"/>
      <c r="CD38" s="655" t="s">
        <v>317</v>
      </c>
      <c r="CE38" s="652"/>
      <c r="CF38" s="652"/>
      <c r="CG38" s="652"/>
      <c r="CH38" s="652"/>
      <c r="CI38" s="652"/>
      <c r="CJ38" s="652"/>
      <c r="CK38" s="652"/>
      <c r="CL38" s="652"/>
      <c r="CM38" s="652"/>
      <c r="CN38" s="652"/>
      <c r="CO38" s="652"/>
      <c r="CP38" s="652"/>
      <c r="CQ38" s="653"/>
      <c r="CR38" s="618">
        <v>947310</v>
      </c>
      <c r="CS38" s="619"/>
      <c r="CT38" s="619"/>
      <c r="CU38" s="619"/>
      <c r="CV38" s="619"/>
      <c r="CW38" s="619"/>
      <c r="CX38" s="619"/>
      <c r="CY38" s="620"/>
      <c r="CZ38" s="621">
        <v>10.4</v>
      </c>
      <c r="DA38" s="639"/>
      <c r="DB38" s="639"/>
      <c r="DC38" s="640"/>
      <c r="DD38" s="624">
        <v>807470</v>
      </c>
      <c r="DE38" s="619"/>
      <c r="DF38" s="619"/>
      <c r="DG38" s="619"/>
      <c r="DH38" s="619"/>
      <c r="DI38" s="619"/>
      <c r="DJ38" s="619"/>
      <c r="DK38" s="620"/>
      <c r="DL38" s="624">
        <v>794536</v>
      </c>
      <c r="DM38" s="619"/>
      <c r="DN38" s="619"/>
      <c r="DO38" s="619"/>
      <c r="DP38" s="619"/>
      <c r="DQ38" s="619"/>
      <c r="DR38" s="619"/>
      <c r="DS38" s="619"/>
      <c r="DT38" s="619"/>
      <c r="DU38" s="619"/>
      <c r="DV38" s="620"/>
      <c r="DW38" s="641">
        <v>14.9</v>
      </c>
      <c r="DX38" s="642"/>
      <c r="DY38" s="642"/>
      <c r="DZ38" s="642"/>
      <c r="EA38" s="642"/>
      <c r="EB38" s="642"/>
      <c r="EC38" s="643"/>
    </row>
    <row r="39" spans="2:133" ht="11.25" customHeight="1" x14ac:dyDescent="0.15">
      <c r="AQ39" s="644" t="s">
        <v>318</v>
      </c>
      <c r="AR39" s="645"/>
      <c r="AS39" s="645"/>
      <c r="AT39" s="645"/>
      <c r="AU39" s="645"/>
      <c r="AV39" s="645"/>
      <c r="AW39" s="645"/>
      <c r="AX39" s="645"/>
      <c r="AY39" s="646"/>
      <c r="AZ39" s="618" t="s">
        <v>108</v>
      </c>
      <c r="BA39" s="619"/>
      <c r="BB39" s="619"/>
      <c r="BC39" s="619"/>
      <c r="BD39" s="637"/>
      <c r="BE39" s="637"/>
      <c r="BF39" s="647"/>
      <c r="BG39" s="648" t="s">
        <v>319</v>
      </c>
      <c r="BH39" s="649"/>
      <c r="BI39" s="649"/>
      <c r="BJ39" s="649"/>
      <c r="BK39" s="649"/>
      <c r="BL39" s="187"/>
      <c r="BM39" s="652" t="s">
        <v>320</v>
      </c>
      <c r="BN39" s="652"/>
      <c r="BO39" s="652"/>
      <c r="BP39" s="652"/>
      <c r="BQ39" s="652"/>
      <c r="BR39" s="652"/>
      <c r="BS39" s="652"/>
      <c r="BT39" s="652"/>
      <c r="BU39" s="653"/>
      <c r="BV39" s="618">
        <v>95</v>
      </c>
      <c r="BW39" s="619"/>
      <c r="BX39" s="619"/>
      <c r="BY39" s="619"/>
      <c r="BZ39" s="619"/>
      <c r="CA39" s="619"/>
      <c r="CB39" s="654"/>
      <c r="CD39" s="655" t="s">
        <v>321</v>
      </c>
      <c r="CE39" s="652"/>
      <c r="CF39" s="652"/>
      <c r="CG39" s="652"/>
      <c r="CH39" s="652"/>
      <c r="CI39" s="652"/>
      <c r="CJ39" s="652"/>
      <c r="CK39" s="652"/>
      <c r="CL39" s="652"/>
      <c r="CM39" s="652"/>
      <c r="CN39" s="652"/>
      <c r="CO39" s="652"/>
      <c r="CP39" s="652"/>
      <c r="CQ39" s="653"/>
      <c r="CR39" s="618">
        <v>298388</v>
      </c>
      <c r="CS39" s="637"/>
      <c r="CT39" s="637"/>
      <c r="CU39" s="637"/>
      <c r="CV39" s="637"/>
      <c r="CW39" s="637"/>
      <c r="CX39" s="637"/>
      <c r="CY39" s="638"/>
      <c r="CZ39" s="621">
        <v>3.3</v>
      </c>
      <c r="DA39" s="639"/>
      <c r="DB39" s="639"/>
      <c r="DC39" s="640"/>
      <c r="DD39" s="624">
        <v>92388</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322</v>
      </c>
      <c r="AR40" s="645"/>
      <c r="AS40" s="645"/>
      <c r="AT40" s="645"/>
      <c r="AU40" s="645"/>
      <c r="AV40" s="645"/>
      <c r="AW40" s="645"/>
      <c r="AX40" s="645"/>
      <c r="AY40" s="646"/>
      <c r="AZ40" s="618">
        <v>159317</v>
      </c>
      <c r="BA40" s="619"/>
      <c r="BB40" s="619"/>
      <c r="BC40" s="619"/>
      <c r="BD40" s="637"/>
      <c r="BE40" s="637"/>
      <c r="BF40" s="647"/>
      <c r="BG40" s="648"/>
      <c r="BH40" s="649"/>
      <c r="BI40" s="649"/>
      <c r="BJ40" s="649"/>
      <c r="BK40" s="649"/>
      <c r="BL40" s="187"/>
      <c r="BM40" s="652" t="s">
        <v>323</v>
      </c>
      <c r="BN40" s="652"/>
      <c r="BO40" s="652"/>
      <c r="BP40" s="652"/>
      <c r="BQ40" s="652"/>
      <c r="BR40" s="652"/>
      <c r="BS40" s="652"/>
      <c r="BT40" s="652"/>
      <c r="BU40" s="653"/>
      <c r="BV40" s="618">
        <v>106</v>
      </c>
      <c r="BW40" s="619"/>
      <c r="BX40" s="619"/>
      <c r="BY40" s="619"/>
      <c r="BZ40" s="619"/>
      <c r="CA40" s="619"/>
      <c r="CB40" s="654"/>
      <c r="CD40" s="655" t="s">
        <v>324</v>
      </c>
      <c r="CE40" s="652"/>
      <c r="CF40" s="652"/>
      <c r="CG40" s="652"/>
      <c r="CH40" s="652"/>
      <c r="CI40" s="652"/>
      <c r="CJ40" s="652"/>
      <c r="CK40" s="652"/>
      <c r="CL40" s="652"/>
      <c r="CM40" s="652"/>
      <c r="CN40" s="652"/>
      <c r="CO40" s="652"/>
      <c r="CP40" s="652"/>
      <c r="CQ40" s="653"/>
      <c r="CR40" s="618">
        <v>50041</v>
      </c>
      <c r="CS40" s="619"/>
      <c r="CT40" s="619"/>
      <c r="CU40" s="619"/>
      <c r="CV40" s="619"/>
      <c r="CW40" s="619"/>
      <c r="CX40" s="619"/>
      <c r="CY40" s="620"/>
      <c r="CZ40" s="621">
        <v>0.6</v>
      </c>
      <c r="DA40" s="639"/>
      <c r="DB40" s="639"/>
      <c r="DC40" s="640"/>
      <c r="DD40" s="624">
        <v>50041</v>
      </c>
      <c r="DE40" s="619"/>
      <c r="DF40" s="619"/>
      <c r="DG40" s="619"/>
      <c r="DH40" s="619"/>
      <c r="DI40" s="619"/>
      <c r="DJ40" s="619"/>
      <c r="DK40" s="620"/>
      <c r="DL40" s="624">
        <v>50041</v>
      </c>
      <c r="DM40" s="619"/>
      <c r="DN40" s="619"/>
      <c r="DO40" s="619"/>
      <c r="DP40" s="619"/>
      <c r="DQ40" s="619"/>
      <c r="DR40" s="619"/>
      <c r="DS40" s="619"/>
      <c r="DT40" s="619"/>
      <c r="DU40" s="619"/>
      <c r="DV40" s="620"/>
      <c r="DW40" s="641">
        <v>0.9</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325</v>
      </c>
      <c r="AR41" s="657"/>
      <c r="AS41" s="657"/>
      <c r="AT41" s="657"/>
      <c r="AU41" s="657"/>
      <c r="AV41" s="657"/>
      <c r="AW41" s="657"/>
      <c r="AX41" s="657"/>
      <c r="AY41" s="658"/>
      <c r="AZ41" s="602">
        <v>591711</v>
      </c>
      <c r="BA41" s="659"/>
      <c r="BB41" s="659"/>
      <c r="BC41" s="659"/>
      <c r="BD41" s="603"/>
      <c r="BE41" s="603"/>
      <c r="BF41" s="660"/>
      <c r="BG41" s="650"/>
      <c r="BH41" s="651"/>
      <c r="BI41" s="651"/>
      <c r="BJ41" s="651"/>
      <c r="BK41" s="651"/>
      <c r="BL41" s="189"/>
      <c r="BM41" s="657" t="s">
        <v>326</v>
      </c>
      <c r="BN41" s="657"/>
      <c r="BO41" s="657"/>
      <c r="BP41" s="657"/>
      <c r="BQ41" s="657"/>
      <c r="BR41" s="657"/>
      <c r="BS41" s="657"/>
      <c r="BT41" s="657"/>
      <c r="BU41" s="658"/>
      <c r="BV41" s="602">
        <v>320</v>
      </c>
      <c r="BW41" s="659"/>
      <c r="BX41" s="659"/>
      <c r="BY41" s="659"/>
      <c r="BZ41" s="659"/>
      <c r="CA41" s="659"/>
      <c r="CB41" s="661"/>
      <c r="CD41" s="655" t="s">
        <v>327</v>
      </c>
      <c r="CE41" s="652"/>
      <c r="CF41" s="652"/>
      <c r="CG41" s="652"/>
      <c r="CH41" s="652"/>
      <c r="CI41" s="652"/>
      <c r="CJ41" s="652"/>
      <c r="CK41" s="652"/>
      <c r="CL41" s="652"/>
      <c r="CM41" s="652"/>
      <c r="CN41" s="652"/>
      <c r="CO41" s="652"/>
      <c r="CP41" s="652"/>
      <c r="CQ41" s="653"/>
      <c r="CR41" s="618" t="s">
        <v>207</v>
      </c>
      <c r="CS41" s="637"/>
      <c r="CT41" s="637"/>
      <c r="CU41" s="637"/>
      <c r="CV41" s="637"/>
      <c r="CW41" s="637"/>
      <c r="CX41" s="637"/>
      <c r="CY41" s="638"/>
      <c r="CZ41" s="621" t="s">
        <v>207</v>
      </c>
      <c r="DA41" s="639"/>
      <c r="DB41" s="639"/>
      <c r="DC41" s="640"/>
      <c r="DD41" s="624" t="s">
        <v>207</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329</v>
      </c>
      <c r="CE42" s="616"/>
      <c r="CF42" s="616"/>
      <c r="CG42" s="616"/>
      <c r="CH42" s="616"/>
      <c r="CI42" s="616"/>
      <c r="CJ42" s="616"/>
      <c r="CK42" s="616"/>
      <c r="CL42" s="616"/>
      <c r="CM42" s="616"/>
      <c r="CN42" s="616"/>
      <c r="CO42" s="616"/>
      <c r="CP42" s="616"/>
      <c r="CQ42" s="617"/>
      <c r="CR42" s="618">
        <v>1892132</v>
      </c>
      <c r="CS42" s="619"/>
      <c r="CT42" s="619"/>
      <c r="CU42" s="619"/>
      <c r="CV42" s="619"/>
      <c r="CW42" s="619"/>
      <c r="CX42" s="619"/>
      <c r="CY42" s="620"/>
      <c r="CZ42" s="621">
        <v>20.8</v>
      </c>
      <c r="DA42" s="622"/>
      <c r="DB42" s="622"/>
      <c r="DC42" s="623"/>
      <c r="DD42" s="624">
        <v>359416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331</v>
      </c>
      <c r="CE43" s="616"/>
      <c r="CF43" s="616"/>
      <c r="CG43" s="616"/>
      <c r="CH43" s="616"/>
      <c r="CI43" s="616"/>
      <c r="CJ43" s="616"/>
      <c r="CK43" s="616"/>
      <c r="CL43" s="616"/>
      <c r="CM43" s="616"/>
      <c r="CN43" s="616"/>
      <c r="CO43" s="616"/>
      <c r="CP43" s="616"/>
      <c r="CQ43" s="617"/>
      <c r="CR43" s="618">
        <v>20440</v>
      </c>
      <c r="CS43" s="637"/>
      <c r="CT43" s="637"/>
      <c r="CU43" s="637"/>
      <c r="CV43" s="637"/>
      <c r="CW43" s="637"/>
      <c r="CX43" s="637"/>
      <c r="CY43" s="638"/>
      <c r="CZ43" s="621">
        <v>0.2</v>
      </c>
      <c r="DA43" s="639"/>
      <c r="DB43" s="639"/>
      <c r="DC43" s="640"/>
      <c r="DD43" s="624" t="s">
        <v>108</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332</v>
      </c>
      <c r="CD44" s="631" t="s">
        <v>285</v>
      </c>
      <c r="CE44" s="632"/>
      <c r="CF44" s="615" t="s">
        <v>333</v>
      </c>
      <c r="CG44" s="616"/>
      <c r="CH44" s="616"/>
      <c r="CI44" s="616"/>
      <c r="CJ44" s="616"/>
      <c r="CK44" s="616"/>
      <c r="CL44" s="616"/>
      <c r="CM44" s="616"/>
      <c r="CN44" s="616"/>
      <c r="CO44" s="616"/>
      <c r="CP44" s="616"/>
      <c r="CQ44" s="617"/>
      <c r="CR44" s="618">
        <v>1892132</v>
      </c>
      <c r="CS44" s="619"/>
      <c r="CT44" s="619"/>
      <c r="CU44" s="619"/>
      <c r="CV44" s="619"/>
      <c r="CW44" s="619"/>
      <c r="CX44" s="619"/>
      <c r="CY44" s="620"/>
      <c r="CZ44" s="621">
        <v>20.8</v>
      </c>
      <c r="DA44" s="622"/>
      <c r="DB44" s="622"/>
      <c r="DC44" s="623"/>
      <c r="DD44" s="624">
        <v>359416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334</v>
      </c>
      <c r="CG45" s="616"/>
      <c r="CH45" s="616"/>
      <c r="CI45" s="616"/>
      <c r="CJ45" s="616"/>
      <c r="CK45" s="616"/>
      <c r="CL45" s="616"/>
      <c r="CM45" s="616"/>
      <c r="CN45" s="616"/>
      <c r="CO45" s="616"/>
      <c r="CP45" s="616"/>
      <c r="CQ45" s="617"/>
      <c r="CR45" s="618">
        <v>1476222</v>
      </c>
      <c r="CS45" s="637"/>
      <c r="CT45" s="637"/>
      <c r="CU45" s="637"/>
      <c r="CV45" s="637"/>
      <c r="CW45" s="637"/>
      <c r="CX45" s="637"/>
      <c r="CY45" s="638"/>
      <c r="CZ45" s="621">
        <v>16.3</v>
      </c>
      <c r="DA45" s="639"/>
      <c r="DB45" s="639"/>
      <c r="DC45" s="640"/>
      <c r="DD45" s="624">
        <v>155952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335</v>
      </c>
      <c r="CG46" s="616"/>
      <c r="CH46" s="616"/>
      <c r="CI46" s="616"/>
      <c r="CJ46" s="616"/>
      <c r="CK46" s="616"/>
      <c r="CL46" s="616"/>
      <c r="CM46" s="616"/>
      <c r="CN46" s="616"/>
      <c r="CO46" s="616"/>
      <c r="CP46" s="616"/>
      <c r="CQ46" s="617"/>
      <c r="CR46" s="618">
        <v>369858</v>
      </c>
      <c r="CS46" s="619"/>
      <c r="CT46" s="619"/>
      <c r="CU46" s="619"/>
      <c r="CV46" s="619"/>
      <c r="CW46" s="619"/>
      <c r="CX46" s="619"/>
      <c r="CY46" s="620"/>
      <c r="CZ46" s="621">
        <v>4.0999999999999996</v>
      </c>
      <c r="DA46" s="622"/>
      <c r="DB46" s="622"/>
      <c r="DC46" s="623"/>
      <c r="DD46" s="624">
        <v>201812</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336</v>
      </c>
      <c r="CG47" s="616"/>
      <c r="CH47" s="616"/>
      <c r="CI47" s="616"/>
      <c r="CJ47" s="616"/>
      <c r="CK47" s="616"/>
      <c r="CL47" s="616"/>
      <c r="CM47" s="616"/>
      <c r="CN47" s="616"/>
      <c r="CO47" s="616"/>
      <c r="CP47" s="616"/>
      <c r="CQ47" s="617"/>
      <c r="CR47" s="618" t="s">
        <v>108</v>
      </c>
      <c r="CS47" s="637"/>
      <c r="CT47" s="637"/>
      <c r="CU47" s="637"/>
      <c r="CV47" s="637"/>
      <c r="CW47" s="637"/>
      <c r="CX47" s="637"/>
      <c r="CY47" s="638"/>
      <c r="CZ47" s="621" t="s">
        <v>108</v>
      </c>
      <c r="DA47" s="639"/>
      <c r="DB47" s="639"/>
      <c r="DC47" s="640"/>
      <c r="DD47" s="624" t="s">
        <v>108</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337</v>
      </c>
      <c r="CG48" s="616"/>
      <c r="CH48" s="616"/>
      <c r="CI48" s="616"/>
      <c r="CJ48" s="616"/>
      <c r="CK48" s="616"/>
      <c r="CL48" s="616"/>
      <c r="CM48" s="616"/>
      <c r="CN48" s="616"/>
      <c r="CO48" s="616"/>
      <c r="CP48" s="616"/>
      <c r="CQ48" s="617"/>
      <c r="CR48" s="618" t="s">
        <v>108</v>
      </c>
      <c r="CS48" s="619"/>
      <c r="CT48" s="619"/>
      <c r="CU48" s="619"/>
      <c r="CV48" s="619"/>
      <c r="CW48" s="619"/>
      <c r="CX48" s="619"/>
      <c r="CY48" s="620"/>
      <c r="CZ48" s="621" t="s">
        <v>108</v>
      </c>
      <c r="DA48" s="622"/>
      <c r="DB48" s="622"/>
      <c r="DC48" s="623"/>
      <c r="DD48" s="624" t="s">
        <v>108</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338</v>
      </c>
      <c r="CE49" s="600"/>
      <c r="CF49" s="600"/>
      <c r="CG49" s="600"/>
      <c r="CH49" s="600"/>
      <c r="CI49" s="600"/>
      <c r="CJ49" s="600"/>
      <c r="CK49" s="600"/>
      <c r="CL49" s="600"/>
      <c r="CM49" s="600"/>
      <c r="CN49" s="600"/>
      <c r="CO49" s="600"/>
      <c r="CP49" s="600"/>
      <c r="CQ49" s="601"/>
      <c r="CR49" s="602">
        <v>9075138</v>
      </c>
      <c r="CS49" s="603"/>
      <c r="CT49" s="603"/>
      <c r="CU49" s="603"/>
      <c r="CV49" s="603"/>
      <c r="CW49" s="603"/>
      <c r="CX49" s="603"/>
      <c r="CY49" s="604"/>
      <c r="CZ49" s="605">
        <v>100</v>
      </c>
      <c r="DA49" s="606"/>
      <c r="DB49" s="606"/>
      <c r="DC49" s="607"/>
      <c r="DD49" s="608">
        <v>5736746</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A134"/>
  <sheetViews>
    <sheetView view="pageBreakPreview" zoomScale="50" zoomScaleNormal="100" zoomScaleSheetLayoutView="5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9" t="s">
        <v>340</v>
      </c>
      <c r="DK2" s="1140"/>
      <c r="DL2" s="1140"/>
      <c r="DM2" s="1140"/>
      <c r="DN2" s="1140"/>
      <c r="DO2" s="1141"/>
      <c r="DP2" s="200"/>
      <c r="DQ2" s="1139" t="s">
        <v>341</v>
      </c>
      <c r="DR2" s="1140"/>
      <c r="DS2" s="1140"/>
      <c r="DT2" s="1140"/>
      <c r="DU2" s="1140"/>
      <c r="DV2" s="1140"/>
      <c r="DW2" s="1140"/>
      <c r="DX2" s="1140"/>
      <c r="DY2" s="1140"/>
      <c r="DZ2" s="1141"/>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92" t="s">
        <v>342</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4" t="s">
        <v>344</v>
      </c>
      <c r="B5" s="1025"/>
      <c r="C5" s="1025"/>
      <c r="D5" s="1025"/>
      <c r="E5" s="1025"/>
      <c r="F5" s="1025"/>
      <c r="G5" s="1025"/>
      <c r="H5" s="1025"/>
      <c r="I5" s="1025"/>
      <c r="J5" s="1025"/>
      <c r="K5" s="1025"/>
      <c r="L5" s="1025"/>
      <c r="M5" s="1025"/>
      <c r="N5" s="1025"/>
      <c r="O5" s="1025"/>
      <c r="P5" s="1026"/>
      <c r="Q5" s="1030" t="s">
        <v>345</v>
      </c>
      <c r="R5" s="1031"/>
      <c r="S5" s="1031"/>
      <c r="T5" s="1031"/>
      <c r="U5" s="1032"/>
      <c r="V5" s="1030" t="s">
        <v>346</v>
      </c>
      <c r="W5" s="1031"/>
      <c r="X5" s="1031"/>
      <c r="Y5" s="1031"/>
      <c r="Z5" s="1032"/>
      <c r="AA5" s="1030" t="s">
        <v>347</v>
      </c>
      <c r="AB5" s="1031"/>
      <c r="AC5" s="1031"/>
      <c r="AD5" s="1031"/>
      <c r="AE5" s="1031"/>
      <c r="AF5" s="1142" t="s">
        <v>348</v>
      </c>
      <c r="AG5" s="1031"/>
      <c r="AH5" s="1031"/>
      <c r="AI5" s="1031"/>
      <c r="AJ5" s="1046"/>
      <c r="AK5" s="1031" t="s">
        <v>349</v>
      </c>
      <c r="AL5" s="1031"/>
      <c r="AM5" s="1031"/>
      <c r="AN5" s="1031"/>
      <c r="AO5" s="1032"/>
      <c r="AP5" s="1030" t="s">
        <v>350</v>
      </c>
      <c r="AQ5" s="1031"/>
      <c r="AR5" s="1031"/>
      <c r="AS5" s="1031"/>
      <c r="AT5" s="1032"/>
      <c r="AU5" s="1030" t="s">
        <v>351</v>
      </c>
      <c r="AV5" s="1031"/>
      <c r="AW5" s="1031"/>
      <c r="AX5" s="1031"/>
      <c r="AY5" s="1046"/>
      <c r="AZ5" s="207"/>
      <c r="BA5" s="207"/>
      <c r="BB5" s="207"/>
      <c r="BC5" s="207"/>
      <c r="BD5" s="207"/>
      <c r="BE5" s="208"/>
      <c r="BF5" s="208"/>
      <c r="BG5" s="208"/>
      <c r="BH5" s="208"/>
      <c r="BI5" s="208"/>
      <c r="BJ5" s="208"/>
      <c r="BK5" s="208"/>
      <c r="BL5" s="208"/>
      <c r="BM5" s="208"/>
      <c r="BN5" s="208"/>
      <c r="BO5" s="208"/>
      <c r="BP5" s="208"/>
      <c r="BQ5" s="1024" t="s">
        <v>352</v>
      </c>
      <c r="BR5" s="1025"/>
      <c r="BS5" s="1025"/>
      <c r="BT5" s="1025"/>
      <c r="BU5" s="1025"/>
      <c r="BV5" s="1025"/>
      <c r="BW5" s="1025"/>
      <c r="BX5" s="1025"/>
      <c r="BY5" s="1025"/>
      <c r="BZ5" s="1025"/>
      <c r="CA5" s="1025"/>
      <c r="CB5" s="1025"/>
      <c r="CC5" s="1025"/>
      <c r="CD5" s="1025"/>
      <c r="CE5" s="1025"/>
      <c r="CF5" s="1025"/>
      <c r="CG5" s="1026"/>
      <c r="CH5" s="1030" t="s">
        <v>353</v>
      </c>
      <c r="CI5" s="1031"/>
      <c r="CJ5" s="1031"/>
      <c r="CK5" s="1031"/>
      <c r="CL5" s="1032"/>
      <c r="CM5" s="1030" t="s">
        <v>354</v>
      </c>
      <c r="CN5" s="1031"/>
      <c r="CO5" s="1031"/>
      <c r="CP5" s="1031"/>
      <c r="CQ5" s="1032"/>
      <c r="CR5" s="1030" t="s">
        <v>355</v>
      </c>
      <c r="CS5" s="1031"/>
      <c r="CT5" s="1031"/>
      <c r="CU5" s="1031"/>
      <c r="CV5" s="1032"/>
      <c r="CW5" s="1030" t="s">
        <v>356</v>
      </c>
      <c r="CX5" s="1031"/>
      <c r="CY5" s="1031"/>
      <c r="CZ5" s="1031"/>
      <c r="DA5" s="1032"/>
      <c r="DB5" s="1030" t="s">
        <v>357</v>
      </c>
      <c r="DC5" s="1031"/>
      <c r="DD5" s="1031"/>
      <c r="DE5" s="1031"/>
      <c r="DF5" s="1032"/>
      <c r="DG5" s="1127" t="s">
        <v>358</v>
      </c>
      <c r="DH5" s="1128"/>
      <c r="DI5" s="1128"/>
      <c r="DJ5" s="1128"/>
      <c r="DK5" s="1129"/>
      <c r="DL5" s="1127" t="s">
        <v>359</v>
      </c>
      <c r="DM5" s="1128"/>
      <c r="DN5" s="1128"/>
      <c r="DO5" s="1128"/>
      <c r="DP5" s="1129"/>
      <c r="DQ5" s="1030" t="s">
        <v>360</v>
      </c>
      <c r="DR5" s="1031"/>
      <c r="DS5" s="1031"/>
      <c r="DT5" s="1031"/>
      <c r="DU5" s="1032"/>
      <c r="DV5" s="1030" t="s">
        <v>351</v>
      </c>
      <c r="DW5" s="1031"/>
      <c r="DX5" s="1031"/>
      <c r="DY5" s="1031"/>
      <c r="DZ5" s="1046"/>
      <c r="EA5" s="205"/>
    </row>
    <row r="6" spans="1:131" s="206"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3"/>
      <c r="BA6" s="203"/>
      <c r="BB6" s="203"/>
      <c r="BC6" s="203"/>
      <c r="BD6" s="203"/>
      <c r="BE6" s="204"/>
      <c r="BF6" s="204"/>
      <c r="BG6" s="204"/>
      <c r="BH6" s="204"/>
      <c r="BI6" s="204"/>
      <c r="BJ6" s="204"/>
      <c r="BK6" s="204"/>
      <c r="BL6" s="204"/>
      <c r="BM6" s="204"/>
      <c r="BN6" s="204"/>
      <c r="BO6" s="204"/>
      <c r="BP6" s="204"/>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5"/>
    </row>
    <row r="7" spans="1:131" s="206" customFormat="1" ht="26.25" customHeight="1" thickTop="1" x14ac:dyDescent="0.15">
      <c r="A7" s="209">
        <v>1</v>
      </c>
      <c r="B7" s="1079" t="s">
        <v>361</v>
      </c>
      <c r="C7" s="1080"/>
      <c r="D7" s="1080"/>
      <c r="E7" s="1080"/>
      <c r="F7" s="1080"/>
      <c r="G7" s="1080"/>
      <c r="H7" s="1080"/>
      <c r="I7" s="1080"/>
      <c r="J7" s="1080"/>
      <c r="K7" s="1080"/>
      <c r="L7" s="1080"/>
      <c r="M7" s="1080"/>
      <c r="N7" s="1080"/>
      <c r="O7" s="1080"/>
      <c r="P7" s="1081"/>
      <c r="Q7" s="1133">
        <v>8749</v>
      </c>
      <c r="R7" s="1134"/>
      <c r="S7" s="1134"/>
      <c r="T7" s="1134"/>
      <c r="U7" s="1134"/>
      <c r="V7" s="1134">
        <v>8389</v>
      </c>
      <c r="W7" s="1134"/>
      <c r="X7" s="1134"/>
      <c r="Y7" s="1134"/>
      <c r="Z7" s="1134"/>
      <c r="AA7" s="1134">
        <v>361</v>
      </c>
      <c r="AB7" s="1134"/>
      <c r="AC7" s="1134"/>
      <c r="AD7" s="1134"/>
      <c r="AE7" s="1135"/>
      <c r="AF7" s="1136">
        <v>245</v>
      </c>
      <c r="AG7" s="1137"/>
      <c r="AH7" s="1137"/>
      <c r="AI7" s="1137"/>
      <c r="AJ7" s="1138"/>
      <c r="AK7" s="1120">
        <v>21</v>
      </c>
      <c r="AL7" s="1121"/>
      <c r="AM7" s="1121"/>
      <c r="AN7" s="1121"/>
      <c r="AO7" s="1121"/>
      <c r="AP7" s="1121">
        <v>8365</v>
      </c>
      <c r="AQ7" s="1121"/>
      <c r="AR7" s="1121"/>
      <c r="AS7" s="1121"/>
      <c r="AT7" s="1121"/>
      <c r="AU7" s="1122"/>
      <c r="AV7" s="1122"/>
      <c r="AW7" s="1122"/>
      <c r="AX7" s="1122"/>
      <c r="AY7" s="1123"/>
      <c r="AZ7" s="203"/>
      <c r="BA7" s="203"/>
      <c r="BB7" s="203"/>
      <c r="BC7" s="203"/>
      <c r="BD7" s="203"/>
      <c r="BE7" s="204"/>
      <c r="BF7" s="204"/>
      <c r="BG7" s="204"/>
      <c r="BH7" s="204"/>
      <c r="BI7" s="204"/>
      <c r="BJ7" s="204"/>
      <c r="BK7" s="204"/>
      <c r="BL7" s="204"/>
      <c r="BM7" s="204"/>
      <c r="BN7" s="204"/>
      <c r="BO7" s="204"/>
      <c r="BP7" s="204"/>
      <c r="BQ7" s="210">
        <v>1</v>
      </c>
      <c r="BR7" s="211" t="s">
        <v>553</v>
      </c>
      <c r="BS7" s="1124" t="s">
        <v>554</v>
      </c>
      <c r="BT7" s="1125"/>
      <c r="BU7" s="1125"/>
      <c r="BV7" s="1125"/>
      <c r="BW7" s="1125"/>
      <c r="BX7" s="1125"/>
      <c r="BY7" s="1125"/>
      <c r="BZ7" s="1125"/>
      <c r="CA7" s="1125"/>
      <c r="CB7" s="1125"/>
      <c r="CC7" s="1125"/>
      <c r="CD7" s="1125"/>
      <c r="CE7" s="1125"/>
      <c r="CF7" s="1125"/>
      <c r="CG7" s="1126"/>
      <c r="CH7" s="1117">
        <v>1</v>
      </c>
      <c r="CI7" s="1118"/>
      <c r="CJ7" s="1118"/>
      <c r="CK7" s="1118"/>
      <c r="CL7" s="1119"/>
      <c r="CM7" s="1117">
        <v>9</v>
      </c>
      <c r="CN7" s="1118"/>
      <c r="CO7" s="1118"/>
      <c r="CP7" s="1118"/>
      <c r="CQ7" s="1119"/>
      <c r="CR7" s="1117">
        <v>2</v>
      </c>
      <c r="CS7" s="1118"/>
      <c r="CT7" s="1118"/>
      <c r="CU7" s="1118"/>
      <c r="CV7" s="1119"/>
      <c r="CW7" s="1117" t="s">
        <v>555</v>
      </c>
      <c r="CX7" s="1118"/>
      <c r="CY7" s="1118"/>
      <c r="CZ7" s="1118"/>
      <c r="DA7" s="1119"/>
      <c r="DB7" s="1117">
        <v>601</v>
      </c>
      <c r="DC7" s="1118"/>
      <c r="DD7" s="1118"/>
      <c r="DE7" s="1118"/>
      <c r="DF7" s="1119"/>
      <c r="DG7" s="1117" t="s">
        <v>555</v>
      </c>
      <c r="DH7" s="1118"/>
      <c r="DI7" s="1118"/>
      <c r="DJ7" s="1118"/>
      <c r="DK7" s="1119"/>
      <c r="DL7" s="1117" t="s">
        <v>555</v>
      </c>
      <c r="DM7" s="1118"/>
      <c r="DN7" s="1118"/>
      <c r="DO7" s="1118"/>
      <c r="DP7" s="1119"/>
      <c r="DQ7" s="1117">
        <v>458</v>
      </c>
      <c r="DR7" s="1118"/>
      <c r="DS7" s="1118"/>
      <c r="DT7" s="1118"/>
      <c r="DU7" s="1119"/>
      <c r="DV7" s="1144"/>
      <c r="DW7" s="1145"/>
      <c r="DX7" s="1145"/>
      <c r="DY7" s="1145"/>
      <c r="DZ7" s="1146"/>
      <c r="EA7" s="205"/>
    </row>
    <row r="8" spans="1:131" s="206" customFormat="1" ht="26.25" customHeight="1" x14ac:dyDescent="0.15">
      <c r="A8" s="212">
        <v>2</v>
      </c>
      <c r="B8" s="1066" t="s">
        <v>362</v>
      </c>
      <c r="C8" s="1067"/>
      <c r="D8" s="1067"/>
      <c r="E8" s="1067"/>
      <c r="F8" s="1067"/>
      <c r="G8" s="1067"/>
      <c r="H8" s="1067"/>
      <c r="I8" s="1067"/>
      <c r="J8" s="1067"/>
      <c r="K8" s="1067"/>
      <c r="L8" s="1067"/>
      <c r="M8" s="1067"/>
      <c r="N8" s="1067"/>
      <c r="O8" s="1067"/>
      <c r="P8" s="1068"/>
      <c r="Q8" s="1072">
        <v>1118</v>
      </c>
      <c r="R8" s="1073"/>
      <c r="S8" s="1073"/>
      <c r="T8" s="1073"/>
      <c r="U8" s="1073"/>
      <c r="V8" s="1073">
        <v>846</v>
      </c>
      <c r="W8" s="1073"/>
      <c r="X8" s="1073"/>
      <c r="Y8" s="1073"/>
      <c r="Z8" s="1073"/>
      <c r="AA8" s="1073">
        <v>272</v>
      </c>
      <c r="AB8" s="1073"/>
      <c r="AC8" s="1073"/>
      <c r="AD8" s="1073"/>
      <c r="AE8" s="1074"/>
      <c r="AF8" s="1048">
        <v>272</v>
      </c>
      <c r="AG8" s="1049"/>
      <c r="AH8" s="1049"/>
      <c r="AI8" s="1049"/>
      <c r="AJ8" s="1050"/>
      <c r="AK8" s="1115">
        <v>213</v>
      </c>
      <c r="AL8" s="1116"/>
      <c r="AM8" s="1116"/>
      <c r="AN8" s="1116"/>
      <c r="AO8" s="1116"/>
      <c r="AP8" s="1116">
        <v>504</v>
      </c>
      <c r="AQ8" s="1116"/>
      <c r="AR8" s="1116"/>
      <c r="AS8" s="1116"/>
      <c r="AT8" s="1116"/>
      <c r="AU8" s="1113"/>
      <c r="AV8" s="1113"/>
      <c r="AW8" s="1113"/>
      <c r="AX8" s="1113"/>
      <c r="AY8" s="1114"/>
      <c r="AZ8" s="203"/>
      <c r="BA8" s="203"/>
      <c r="BB8" s="203"/>
      <c r="BC8" s="203"/>
      <c r="BD8" s="203"/>
      <c r="BE8" s="204"/>
      <c r="BF8" s="204"/>
      <c r="BG8" s="204"/>
      <c r="BH8" s="204"/>
      <c r="BI8" s="204"/>
      <c r="BJ8" s="204"/>
      <c r="BK8" s="204"/>
      <c r="BL8" s="204"/>
      <c r="BM8" s="204"/>
      <c r="BN8" s="204"/>
      <c r="BO8" s="204"/>
      <c r="BP8" s="204"/>
      <c r="BQ8" s="213">
        <v>2</v>
      </c>
      <c r="BR8" s="214"/>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5"/>
    </row>
    <row r="9" spans="1:131" s="206" customFormat="1" ht="26.25" customHeight="1" x14ac:dyDescent="0.15">
      <c r="A9" s="212">
        <v>3</v>
      </c>
      <c r="B9" s="1066" t="s">
        <v>363</v>
      </c>
      <c r="C9" s="1067"/>
      <c r="D9" s="1067"/>
      <c r="E9" s="1067"/>
      <c r="F9" s="1067"/>
      <c r="G9" s="1067"/>
      <c r="H9" s="1067"/>
      <c r="I9" s="1067"/>
      <c r="J9" s="1067"/>
      <c r="K9" s="1067"/>
      <c r="L9" s="1067"/>
      <c r="M9" s="1067"/>
      <c r="N9" s="1067"/>
      <c r="O9" s="1067"/>
      <c r="P9" s="1068"/>
      <c r="Q9" s="1072">
        <v>39</v>
      </c>
      <c r="R9" s="1073"/>
      <c r="S9" s="1073"/>
      <c r="T9" s="1073"/>
      <c r="U9" s="1073"/>
      <c r="V9" s="1073">
        <v>24</v>
      </c>
      <c r="W9" s="1073"/>
      <c r="X9" s="1073"/>
      <c r="Y9" s="1073"/>
      <c r="Z9" s="1073"/>
      <c r="AA9" s="1073">
        <v>15</v>
      </c>
      <c r="AB9" s="1073"/>
      <c r="AC9" s="1073"/>
      <c r="AD9" s="1073"/>
      <c r="AE9" s="1074"/>
      <c r="AF9" s="1048">
        <v>15</v>
      </c>
      <c r="AG9" s="1049"/>
      <c r="AH9" s="1049"/>
      <c r="AI9" s="1049"/>
      <c r="AJ9" s="1050"/>
      <c r="AK9" s="1115" t="s">
        <v>555</v>
      </c>
      <c r="AL9" s="1116"/>
      <c r="AM9" s="1116"/>
      <c r="AN9" s="1116"/>
      <c r="AO9" s="1116"/>
      <c r="AP9" s="1116">
        <v>46</v>
      </c>
      <c r="AQ9" s="1116"/>
      <c r="AR9" s="1116"/>
      <c r="AS9" s="1116"/>
      <c r="AT9" s="1116"/>
      <c r="AU9" s="1113"/>
      <c r="AV9" s="1113"/>
      <c r="AW9" s="1113"/>
      <c r="AX9" s="1113"/>
      <c r="AY9" s="1114"/>
      <c r="AZ9" s="203"/>
      <c r="BA9" s="203"/>
      <c r="BB9" s="203"/>
      <c r="BC9" s="203"/>
      <c r="BD9" s="203"/>
      <c r="BE9" s="204"/>
      <c r="BF9" s="204"/>
      <c r="BG9" s="204"/>
      <c r="BH9" s="204"/>
      <c r="BI9" s="204"/>
      <c r="BJ9" s="204"/>
      <c r="BK9" s="204"/>
      <c r="BL9" s="204"/>
      <c r="BM9" s="204"/>
      <c r="BN9" s="204"/>
      <c r="BO9" s="204"/>
      <c r="BP9" s="204"/>
      <c r="BQ9" s="213">
        <v>3</v>
      </c>
      <c r="BR9" s="214"/>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5"/>
    </row>
    <row r="10" spans="1:131" s="206" customFormat="1" ht="26.25" customHeight="1" x14ac:dyDescent="0.15">
      <c r="A10" s="212">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3"/>
      <c r="BA10" s="203"/>
      <c r="BB10" s="203"/>
      <c r="BC10" s="203"/>
      <c r="BD10" s="203"/>
      <c r="BE10" s="204"/>
      <c r="BF10" s="204"/>
      <c r="BG10" s="204"/>
      <c r="BH10" s="204"/>
      <c r="BI10" s="204"/>
      <c r="BJ10" s="204"/>
      <c r="BK10" s="204"/>
      <c r="BL10" s="204"/>
      <c r="BM10" s="204"/>
      <c r="BN10" s="204"/>
      <c r="BO10" s="204"/>
      <c r="BP10" s="204"/>
      <c r="BQ10" s="213">
        <v>4</v>
      </c>
      <c r="BR10" s="214"/>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5"/>
    </row>
    <row r="11" spans="1:131" s="206" customFormat="1" ht="26.25" customHeight="1" x14ac:dyDescent="0.15">
      <c r="A11" s="212">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3"/>
      <c r="BA11" s="203"/>
      <c r="BB11" s="203"/>
      <c r="BC11" s="203"/>
      <c r="BD11" s="203"/>
      <c r="BE11" s="204"/>
      <c r="BF11" s="204"/>
      <c r="BG11" s="204"/>
      <c r="BH11" s="204"/>
      <c r="BI11" s="204"/>
      <c r="BJ11" s="204"/>
      <c r="BK11" s="204"/>
      <c r="BL11" s="204"/>
      <c r="BM11" s="204"/>
      <c r="BN11" s="204"/>
      <c r="BO11" s="204"/>
      <c r="BP11" s="204"/>
      <c r="BQ11" s="213">
        <v>5</v>
      </c>
      <c r="BR11" s="214"/>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5"/>
    </row>
    <row r="12" spans="1:131" s="206" customFormat="1" ht="26.25" customHeight="1" x14ac:dyDescent="0.15">
      <c r="A12" s="212">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3"/>
      <c r="BA12" s="203"/>
      <c r="BB12" s="203"/>
      <c r="BC12" s="203"/>
      <c r="BD12" s="203"/>
      <c r="BE12" s="204"/>
      <c r="BF12" s="204"/>
      <c r="BG12" s="204"/>
      <c r="BH12" s="204"/>
      <c r="BI12" s="204"/>
      <c r="BJ12" s="204"/>
      <c r="BK12" s="204"/>
      <c r="BL12" s="204"/>
      <c r="BM12" s="204"/>
      <c r="BN12" s="204"/>
      <c r="BO12" s="204"/>
      <c r="BP12" s="204"/>
      <c r="BQ12" s="213">
        <v>6</v>
      </c>
      <c r="BR12" s="214"/>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5"/>
    </row>
    <row r="13" spans="1:131" s="206" customFormat="1" ht="26.25" customHeight="1" x14ac:dyDescent="0.15">
      <c r="A13" s="212">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3"/>
      <c r="BA13" s="203"/>
      <c r="BB13" s="203"/>
      <c r="BC13" s="203"/>
      <c r="BD13" s="203"/>
      <c r="BE13" s="204"/>
      <c r="BF13" s="204"/>
      <c r="BG13" s="204"/>
      <c r="BH13" s="204"/>
      <c r="BI13" s="204"/>
      <c r="BJ13" s="204"/>
      <c r="BK13" s="204"/>
      <c r="BL13" s="204"/>
      <c r="BM13" s="204"/>
      <c r="BN13" s="204"/>
      <c r="BO13" s="204"/>
      <c r="BP13" s="204"/>
      <c r="BQ13" s="213">
        <v>7</v>
      </c>
      <c r="BR13" s="214"/>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5"/>
    </row>
    <row r="14" spans="1:131" s="206" customFormat="1" ht="26.25" customHeight="1" x14ac:dyDescent="0.15">
      <c r="A14" s="212">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3"/>
      <c r="BA14" s="203"/>
      <c r="BB14" s="203"/>
      <c r="BC14" s="203"/>
      <c r="BD14" s="203"/>
      <c r="BE14" s="204"/>
      <c r="BF14" s="204"/>
      <c r="BG14" s="204"/>
      <c r="BH14" s="204"/>
      <c r="BI14" s="204"/>
      <c r="BJ14" s="204"/>
      <c r="BK14" s="204"/>
      <c r="BL14" s="204"/>
      <c r="BM14" s="204"/>
      <c r="BN14" s="204"/>
      <c r="BO14" s="204"/>
      <c r="BP14" s="204"/>
      <c r="BQ14" s="213">
        <v>8</v>
      </c>
      <c r="BR14" s="214"/>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5"/>
    </row>
    <row r="15" spans="1:131" s="206" customFormat="1" ht="26.25" customHeight="1" x14ac:dyDescent="0.15">
      <c r="A15" s="212">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3"/>
      <c r="BA15" s="203"/>
      <c r="BB15" s="203"/>
      <c r="BC15" s="203"/>
      <c r="BD15" s="203"/>
      <c r="BE15" s="204"/>
      <c r="BF15" s="204"/>
      <c r="BG15" s="204"/>
      <c r="BH15" s="204"/>
      <c r="BI15" s="204"/>
      <c r="BJ15" s="204"/>
      <c r="BK15" s="204"/>
      <c r="BL15" s="204"/>
      <c r="BM15" s="204"/>
      <c r="BN15" s="204"/>
      <c r="BO15" s="204"/>
      <c r="BP15" s="204"/>
      <c r="BQ15" s="213">
        <v>9</v>
      </c>
      <c r="BR15" s="214"/>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5"/>
    </row>
    <row r="16" spans="1:131" s="206" customFormat="1" ht="26.25" customHeight="1" x14ac:dyDescent="0.15">
      <c r="A16" s="212">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3"/>
      <c r="BA16" s="203"/>
      <c r="BB16" s="203"/>
      <c r="BC16" s="203"/>
      <c r="BD16" s="203"/>
      <c r="BE16" s="204"/>
      <c r="BF16" s="204"/>
      <c r="BG16" s="204"/>
      <c r="BH16" s="204"/>
      <c r="BI16" s="204"/>
      <c r="BJ16" s="204"/>
      <c r="BK16" s="204"/>
      <c r="BL16" s="204"/>
      <c r="BM16" s="204"/>
      <c r="BN16" s="204"/>
      <c r="BO16" s="204"/>
      <c r="BP16" s="204"/>
      <c r="BQ16" s="213">
        <v>10</v>
      </c>
      <c r="BR16" s="214"/>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5"/>
    </row>
    <row r="17" spans="1:131" s="206" customFormat="1" ht="26.25" customHeight="1" x14ac:dyDescent="0.15">
      <c r="A17" s="212">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3"/>
      <c r="BA17" s="203"/>
      <c r="BB17" s="203"/>
      <c r="BC17" s="203"/>
      <c r="BD17" s="203"/>
      <c r="BE17" s="204"/>
      <c r="BF17" s="204"/>
      <c r="BG17" s="204"/>
      <c r="BH17" s="204"/>
      <c r="BI17" s="204"/>
      <c r="BJ17" s="204"/>
      <c r="BK17" s="204"/>
      <c r="BL17" s="204"/>
      <c r="BM17" s="204"/>
      <c r="BN17" s="204"/>
      <c r="BO17" s="204"/>
      <c r="BP17" s="204"/>
      <c r="BQ17" s="213">
        <v>11</v>
      </c>
      <c r="BR17" s="214"/>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5"/>
    </row>
    <row r="18" spans="1:131" s="206" customFormat="1" ht="26.25" customHeight="1" x14ac:dyDescent="0.15">
      <c r="A18" s="212">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3"/>
      <c r="BA18" s="203"/>
      <c r="BB18" s="203"/>
      <c r="BC18" s="203"/>
      <c r="BD18" s="203"/>
      <c r="BE18" s="204"/>
      <c r="BF18" s="204"/>
      <c r="BG18" s="204"/>
      <c r="BH18" s="204"/>
      <c r="BI18" s="204"/>
      <c r="BJ18" s="204"/>
      <c r="BK18" s="204"/>
      <c r="BL18" s="204"/>
      <c r="BM18" s="204"/>
      <c r="BN18" s="204"/>
      <c r="BO18" s="204"/>
      <c r="BP18" s="204"/>
      <c r="BQ18" s="213">
        <v>12</v>
      </c>
      <c r="BR18" s="214"/>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5"/>
    </row>
    <row r="19" spans="1:131" s="206" customFormat="1" ht="26.25" customHeight="1" x14ac:dyDescent="0.15">
      <c r="A19" s="212">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3"/>
      <c r="BA19" s="203"/>
      <c r="BB19" s="203"/>
      <c r="BC19" s="203"/>
      <c r="BD19" s="203"/>
      <c r="BE19" s="204"/>
      <c r="BF19" s="204"/>
      <c r="BG19" s="204"/>
      <c r="BH19" s="204"/>
      <c r="BI19" s="204"/>
      <c r="BJ19" s="204"/>
      <c r="BK19" s="204"/>
      <c r="BL19" s="204"/>
      <c r="BM19" s="204"/>
      <c r="BN19" s="204"/>
      <c r="BO19" s="204"/>
      <c r="BP19" s="204"/>
      <c r="BQ19" s="213">
        <v>13</v>
      </c>
      <c r="BR19" s="214"/>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5"/>
    </row>
    <row r="20" spans="1:131" s="206" customFormat="1" ht="26.25" customHeight="1" x14ac:dyDescent="0.15">
      <c r="A20" s="212">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3"/>
      <c r="BA20" s="203"/>
      <c r="BB20" s="203"/>
      <c r="BC20" s="203"/>
      <c r="BD20" s="203"/>
      <c r="BE20" s="204"/>
      <c r="BF20" s="204"/>
      <c r="BG20" s="204"/>
      <c r="BH20" s="204"/>
      <c r="BI20" s="204"/>
      <c r="BJ20" s="204"/>
      <c r="BK20" s="204"/>
      <c r="BL20" s="204"/>
      <c r="BM20" s="204"/>
      <c r="BN20" s="204"/>
      <c r="BO20" s="204"/>
      <c r="BP20" s="204"/>
      <c r="BQ20" s="213">
        <v>14</v>
      </c>
      <c r="BR20" s="214"/>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5"/>
    </row>
    <row r="21" spans="1:131" s="206" customFormat="1" ht="26.25" customHeight="1" thickBot="1" x14ac:dyDescent="0.2">
      <c r="A21" s="212">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3"/>
      <c r="BA21" s="203"/>
      <c r="BB21" s="203"/>
      <c r="BC21" s="203"/>
      <c r="BD21" s="203"/>
      <c r="BE21" s="204"/>
      <c r="BF21" s="204"/>
      <c r="BG21" s="204"/>
      <c r="BH21" s="204"/>
      <c r="BI21" s="204"/>
      <c r="BJ21" s="204"/>
      <c r="BK21" s="204"/>
      <c r="BL21" s="204"/>
      <c r="BM21" s="204"/>
      <c r="BN21" s="204"/>
      <c r="BO21" s="204"/>
      <c r="BP21" s="204"/>
      <c r="BQ21" s="213">
        <v>15</v>
      </c>
      <c r="BR21" s="214"/>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5"/>
    </row>
    <row r="22" spans="1:131" s="206" customFormat="1" ht="26.25" customHeight="1" x14ac:dyDescent="0.15">
      <c r="A22" s="212">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364</v>
      </c>
      <c r="BA22" s="1064"/>
      <c r="BB22" s="1064"/>
      <c r="BC22" s="1064"/>
      <c r="BD22" s="1065"/>
      <c r="BE22" s="204"/>
      <c r="BF22" s="204"/>
      <c r="BG22" s="204"/>
      <c r="BH22" s="204"/>
      <c r="BI22" s="204"/>
      <c r="BJ22" s="204"/>
      <c r="BK22" s="204"/>
      <c r="BL22" s="204"/>
      <c r="BM22" s="204"/>
      <c r="BN22" s="204"/>
      <c r="BO22" s="204"/>
      <c r="BP22" s="204"/>
      <c r="BQ22" s="213">
        <v>16</v>
      </c>
      <c r="BR22" s="214"/>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5"/>
    </row>
    <row r="23" spans="1:131" s="206" customFormat="1" ht="26.25" customHeight="1" thickBot="1" x14ac:dyDescent="0.2">
      <c r="A23" s="215" t="s">
        <v>365</v>
      </c>
      <c r="B23" s="970" t="s">
        <v>366</v>
      </c>
      <c r="C23" s="971"/>
      <c r="D23" s="971"/>
      <c r="E23" s="971"/>
      <c r="F23" s="971"/>
      <c r="G23" s="971"/>
      <c r="H23" s="971"/>
      <c r="I23" s="971"/>
      <c r="J23" s="971"/>
      <c r="K23" s="971"/>
      <c r="L23" s="971"/>
      <c r="M23" s="971"/>
      <c r="N23" s="971"/>
      <c r="O23" s="971"/>
      <c r="P23" s="972"/>
      <c r="Q23" s="1097">
        <v>9437</v>
      </c>
      <c r="R23" s="1098"/>
      <c r="S23" s="1098"/>
      <c r="T23" s="1098"/>
      <c r="U23" s="1098"/>
      <c r="V23" s="1098">
        <v>8789</v>
      </c>
      <c r="W23" s="1098"/>
      <c r="X23" s="1098"/>
      <c r="Y23" s="1098"/>
      <c r="Z23" s="1098"/>
      <c r="AA23" s="1098">
        <v>648</v>
      </c>
      <c r="AB23" s="1098"/>
      <c r="AC23" s="1098"/>
      <c r="AD23" s="1098"/>
      <c r="AE23" s="1099"/>
      <c r="AF23" s="1100">
        <v>532</v>
      </c>
      <c r="AG23" s="1098"/>
      <c r="AH23" s="1098"/>
      <c r="AI23" s="1098"/>
      <c r="AJ23" s="1101"/>
      <c r="AK23" s="1102"/>
      <c r="AL23" s="1103"/>
      <c r="AM23" s="1103"/>
      <c r="AN23" s="1103"/>
      <c r="AO23" s="1103"/>
      <c r="AP23" s="1098">
        <v>8915</v>
      </c>
      <c r="AQ23" s="1098"/>
      <c r="AR23" s="1098"/>
      <c r="AS23" s="1098"/>
      <c r="AT23" s="1098"/>
      <c r="AU23" s="1104"/>
      <c r="AV23" s="1104"/>
      <c r="AW23" s="1104"/>
      <c r="AX23" s="1104"/>
      <c r="AY23" s="1105"/>
      <c r="AZ23" s="1094" t="s">
        <v>108</v>
      </c>
      <c r="BA23" s="1095"/>
      <c r="BB23" s="1095"/>
      <c r="BC23" s="1095"/>
      <c r="BD23" s="1096"/>
      <c r="BE23" s="204"/>
      <c r="BF23" s="204"/>
      <c r="BG23" s="204"/>
      <c r="BH23" s="204"/>
      <c r="BI23" s="204"/>
      <c r="BJ23" s="204"/>
      <c r="BK23" s="204"/>
      <c r="BL23" s="204"/>
      <c r="BM23" s="204"/>
      <c r="BN23" s="204"/>
      <c r="BO23" s="204"/>
      <c r="BP23" s="204"/>
      <c r="BQ23" s="213">
        <v>17</v>
      </c>
      <c r="BR23" s="214"/>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5"/>
    </row>
    <row r="24" spans="1:131" s="206" customFormat="1" ht="26.25" customHeight="1" x14ac:dyDescent="0.15">
      <c r="A24" s="1093" t="s">
        <v>367</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3"/>
      <c r="BA24" s="203"/>
      <c r="BB24" s="203"/>
      <c r="BC24" s="203"/>
      <c r="BD24" s="203"/>
      <c r="BE24" s="204"/>
      <c r="BF24" s="204"/>
      <c r="BG24" s="204"/>
      <c r="BH24" s="204"/>
      <c r="BI24" s="204"/>
      <c r="BJ24" s="204"/>
      <c r="BK24" s="204"/>
      <c r="BL24" s="204"/>
      <c r="BM24" s="204"/>
      <c r="BN24" s="204"/>
      <c r="BO24" s="204"/>
      <c r="BP24" s="204"/>
      <c r="BQ24" s="213">
        <v>18</v>
      </c>
      <c r="BR24" s="214"/>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5"/>
    </row>
    <row r="25" spans="1:131" s="198" customFormat="1" ht="26.25" customHeight="1" thickBot="1" x14ac:dyDescent="0.2">
      <c r="A25" s="1092" t="s">
        <v>368</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3"/>
      <c r="BK25" s="203"/>
      <c r="BL25" s="203"/>
      <c r="BM25" s="203"/>
      <c r="BN25" s="203"/>
      <c r="BO25" s="216"/>
      <c r="BP25" s="216"/>
      <c r="BQ25" s="213">
        <v>19</v>
      </c>
      <c r="BR25" s="214"/>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7"/>
    </row>
    <row r="26" spans="1:131" s="198" customFormat="1" ht="26.25" customHeight="1" x14ac:dyDescent="0.15">
      <c r="A26" s="1024" t="s">
        <v>344</v>
      </c>
      <c r="B26" s="1025"/>
      <c r="C26" s="1025"/>
      <c r="D26" s="1025"/>
      <c r="E26" s="1025"/>
      <c r="F26" s="1025"/>
      <c r="G26" s="1025"/>
      <c r="H26" s="1025"/>
      <c r="I26" s="1025"/>
      <c r="J26" s="1025"/>
      <c r="K26" s="1025"/>
      <c r="L26" s="1025"/>
      <c r="M26" s="1025"/>
      <c r="N26" s="1025"/>
      <c r="O26" s="1025"/>
      <c r="P26" s="1026"/>
      <c r="Q26" s="1030" t="s">
        <v>369</v>
      </c>
      <c r="R26" s="1031"/>
      <c r="S26" s="1031"/>
      <c r="T26" s="1031"/>
      <c r="U26" s="1032"/>
      <c r="V26" s="1030" t="s">
        <v>370</v>
      </c>
      <c r="W26" s="1031"/>
      <c r="X26" s="1031"/>
      <c r="Y26" s="1031"/>
      <c r="Z26" s="1032"/>
      <c r="AA26" s="1030" t="s">
        <v>371</v>
      </c>
      <c r="AB26" s="1031"/>
      <c r="AC26" s="1031"/>
      <c r="AD26" s="1031"/>
      <c r="AE26" s="1031"/>
      <c r="AF26" s="1088" t="s">
        <v>372</v>
      </c>
      <c r="AG26" s="1037"/>
      <c r="AH26" s="1037"/>
      <c r="AI26" s="1037"/>
      <c r="AJ26" s="1089"/>
      <c r="AK26" s="1031" t="s">
        <v>373</v>
      </c>
      <c r="AL26" s="1031"/>
      <c r="AM26" s="1031"/>
      <c r="AN26" s="1031"/>
      <c r="AO26" s="1032"/>
      <c r="AP26" s="1030" t="s">
        <v>374</v>
      </c>
      <c r="AQ26" s="1031"/>
      <c r="AR26" s="1031"/>
      <c r="AS26" s="1031"/>
      <c r="AT26" s="1032"/>
      <c r="AU26" s="1030" t="s">
        <v>375</v>
      </c>
      <c r="AV26" s="1031"/>
      <c r="AW26" s="1031"/>
      <c r="AX26" s="1031"/>
      <c r="AY26" s="1032"/>
      <c r="AZ26" s="1030" t="s">
        <v>376</v>
      </c>
      <c r="BA26" s="1031"/>
      <c r="BB26" s="1031"/>
      <c r="BC26" s="1031"/>
      <c r="BD26" s="1032"/>
      <c r="BE26" s="1030" t="s">
        <v>351</v>
      </c>
      <c r="BF26" s="1031"/>
      <c r="BG26" s="1031"/>
      <c r="BH26" s="1031"/>
      <c r="BI26" s="1046"/>
      <c r="BJ26" s="203"/>
      <c r="BK26" s="203"/>
      <c r="BL26" s="203"/>
      <c r="BM26" s="203"/>
      <c r="BN26" s="203"/>
      <c r="BO26" s="216"/>
      <c r="BP26" s="216"/>
      <c r="BQ26" s="213">
        <v>20</v>
      </c>
      <c r="BR26" s="214"/>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7"/>
    </row>
    <row r="27" spans="1:131" s="198"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3"/>
      <c r="BK27" s="203"/>
      <c r="BL27" s="203"/>
      <c r="BM27" s="203"/>
      <c r="BN27" s="203"/>
      <c r="BO27" s="216"/>
      <c r="BP27" s="216"/>
      <c r="BQ27" s="213">
        <v>21</v>
      </c>
      <c r="BR27" s="214"/>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7"/>
    </row>
    <row r="28" spans="1:131" s="198" customFormat="1" ht="26.25" customHeight="1" thickTop="1" x14ac:dyDescent="0.15">
      <c r="A28" s="217">
        <v>1</v>
      </c>
      <c r="B28" s="1079" t="s">
        <v>377</v>
      </c>
      <c r="C28" s="1080"/>
      <c r="D28" s="1080"/>
      <c r="E28" s="1080"/>
      <c r="F28" s="1080"/>
      <c r="G28" s="1080"/>
      <c r="H28" s="1080"/>
      <c r="I28" s="1080"/>
      <c r="J28" s="1080"/>
      <c r="K28" s="1080"/>
      <c r="L28" s="1080"/>
      <c r="M28" s="1080"/>
      <c r="N28" s="1080"/>
      <c r="O28" s="1080"/>
      <c r="P28" s="1081"/>
      <c r="Q28" s="1082">
        <v>3085</v>
      </c>
      <c r="R28" s="1083"/>
      <c r="S28" s="1083"/>
      <c r="T28" s="1083"/>
      <c r="U28" s="1083"/>
      <c r="V28" s="1083">
        <v>3002</v>
      </c>
      <c r="W28" s="1083"/>
      <c r="X28" s="1083"/>
      <c r="Y28" s="1083"/>
      <c r="Z28" s="1083"/>
      <c r="AA28" s="1083">
        <v>83</v>
      </c>
      <c r="AB28" s="1083"/>
      <c r="AC28" s="1083"/>
      <c r="AD28" s="1083"/>
      <c r="AE28" s="1084"/>
      <c r="AF28" s="1085">
        <v>83</v>
      </c>
      <c r="AG28" s="1083"/>
      <c r="AH28" s="1083"/>
      <c r="AI28" s="1083"/>
      <c r="AJ28" s="1086"/>
      <c r="AK28" s="1087">
        <v>145</v>
      </c>
      <c r="AL28" s="1075"/>
      <c r="AM28" s="1075"/>
      <c r="AN28" s="1075"/>
      <c r="AO28" s="1075"/>
      <c r="AP28" s="1075">
        <v>30</v>
      </c>
      <c r="AQ28" s="1075"/>
      <c r="AR28" s="1075"/>
      <c r="AS28" s="1075"/>
      <c r="AT28" s="1075"/>
      <c r="AU28" s="1075" t="s">
        <v>557</v>
      </c>
      <c r="AV28" s="1075"/>
      <c r="AW28" s="1075"/>
      <c r="AX28" s="1075"/>
      <c r="AY28" s="1075"/>
      <c r="AZ28" s="1076" t="s">
        <v>557</v>
      </c>
      <c r="BA28" s="1076"/>
      <c r="BB28" s="1076"/>
      <c r="BC28" s="1076"/>
      <c r="BD28" s="1076"/>
      <c r="BE28" s="1077"/>
      <c r="BF28" s="1077"/>
      <c r="BG28" s="1077"/>
      <c r="BH28" s="1077"/>
      <c r="BI28" s="1078"/>
      <c r="BJ28" s="203"/>
      <c r="BK28" s="203"/>
      <c r="BL28" s="203"/>
      <c r="BM28" s="203"/>
      <c r="BN28" s="203"/>
      <c r="BO28" s="216"/>
      <c r="BP28" s="216"/>
      <c r="BQ28" s="213">
        <v>22</v>
      </c>
      <c r="BR28" s="214"/>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7"/>
    </row>
    <row r="29" spans="1:131" s="198" customFormat="1" ht="26.25" customHeight="1" x14ac:dyDescent="0.15">
      <c r="A29" s="217">
        <v>2</v>
      </c>
      <c r="B29" s="1066" t="s">
        <v>378</v>
      </c>
      <c r="C29" s="1067"/>
      <c r="D29" s="1067"/>
      <c r="E29" s="1067"/>
      <c r="F29" s="1067"/>
      <c r="G29" s="1067"/>
      <c r="H29" s="1067"/>
      <c r="I29" s="1067"/>
      <c r="J29" s="1067"/>
      <c r="K29" s="1067"/>
      <c r="L29" s="1067"/>
      <c r="M29" s="1067"/>
      <c r="N29" s="1067"/>
      <c r="O29" s="1067"/>
      <c r="P29" s="1068"/>
      <c r="Q29" s="1072">
        <v>2172</v>
      </c>
      <c r="R29" s="1073"/>
      <c r="S29" s="1073"/>
      <c r="T29" s="1073"/>
      <c r="U29" s="1073"/>
      <c r="V29" s="1073">
        <v>2040</v>
      </c>
      <c r="W29" s="1073"/>
      <c r="X29" s="1073"/>
      <c r="Y29" s="1073"/>
      <c r="Z29" s="1073"/>
      <c r="AA29" s="1073">
        <v>132</v>
      </c>
      <c r="AB29" s="1073"/>
      <c r="AC29" s="1073"/>
      <c r="AD29" s="1073"/>
      <c r="AE29" s="1074"/>
      <c r="AF29" s="1048">
        <v>132</v>
      </c>
      <c r="AG29" s="1049"/>
      <c r="AH29" s="1049"/>
      <c r="AI29" s="1049"/>
      <c r="AJ29" s="1050"/>
      <c r="AK29" s="1009">
        <v>318</v>
      </c>
      <c r="AL29" s="997"/>
      <c r="AM29" s="997"/>
      <c r="AN29" s="997"/>
      <c r="AO29" s="997"/>
      <c r="AP29" s="997" t="s">
        <v>557</v>
      </c>
      <c r="AQ29" s="997"/>
      <c r="AR29" s="997"/>
      <c r="AS29" s="997"/>
      <c r="AT29" s="997"/>
      <c r="AU29" s="997" t="s">
        <v>557</v>
      </c>
      <c r="AV29" s="997"/>
      <c r="AW29" s="997"/>
      <c r="AX29" s="997"/>
      <c r="AY29" s="997"/>
      <c r="AZ29" s="1071" t="s">
        <v>557</v>
      </c>
      <c r="BA29" s="1071"/>
      <c r="BB29" s="1071"/>
      <c r="BC29" s="1071"/>
      <c r="BD29" s="1071"/>
      <c r="BE29" s="1061"/>
      <c r="BF29" s="1061"/>
      <c r="BG29" s="1061"/>
      <c r="BH29" s="1061"/>
      <c r="BI29" s="1062"/>
      <c r="BJ29" s="203"/>
      <c r="BK29" s="203"/>
      <c r="BL29" s="203"/>
      <c r="BM29" s="203"/>
      <c r="BN29" s="203"/>
      <c r="BO29" s="216"/>
      <c r="BP29" s="216"/>
      <c r="BQ29" s="213">
        <v>23</v>
      </c>
      <c r="BR29" s="214"/>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7"/>
    </row>
    <row r="30" spans="1:131" s="198" customFormat="1" ht="26.25" customHeight="1" x14ac:dyDescent="0.15">
      <c r="A30" s="217">
        <v>3</v>
      </c>
      <c r="B30" s="1066" t="s">
        <v>379</v>
      </c>
      <c r="C30" s="1067"/>
      <c r="D30" s="1067"/>
      <c r="E30" s="1067"/>
      <c r="F30" s="1067"/>
      <c r="G30" s="1067"/>
      <c r="H30" s="1067"/>
      <c r="I30" s="1067"/>
      <c r="J30" s="1067"/>
      <c r="K30" s="1067"/>
      <c r="L30" s="1067"/>
      <c r="M30" s="1067"/>
      <c r="N30" s="1067"/>
      <c r="O30" s="1067"/>
      <c r="P30" s="1068"/>
      <c r="Q30" s="1072">
        <v>439</v>
      </c>
      <c r="R30" s="1073"/>
      <c r="S30" s="1073"/>
      <c r="T30" s="1073"/>
      <c r="U30" s="1073"/>
      <c r="V30" s="1073">
        <v>436</v>
      </c>
      <c r="W30" s="1073"/>
      <c r="X30" s="1073"/>
      <c r="Y30" s="1073"/>
      <c r="Z30" s="1073"/>
      <c r="AA30" s="1073">
        <v>3</v>
      </c>
      <c r="AB30" s="1073"/>
      <c r="AC30" s="1073"/>
      <c r="AD30" s="1073"/>
      <c r="AE30" s="1074"/>
      <c r="AF30" s="1048">
        <v>3</v>
      </c>
      <c r="AG30" s="1049"/>
      <c r="AH30" s="1049"/>
      <c r="AI30" s="1049"/>
      <c r="AJ30" s="1050"/>
      <c r="AK30" s="1009">
        <v>285</v>
      </c>
      <c r="AL30" s="997"/>
      <c r="AM30" s="997"/>
      <c r="AN30" s="997"/>
      <c r="AO30" s="997"/>
      <c r="AP30" s="997" t="s">
        <v>557</v>
      </c>
      <c r="AQ30" s="997"/>
      <c r="AR30" s="997"/>
      <c r="AS30" s="997"/>
      <c r="AT30" s="997"/>
      <c r="AU30" s="997" t="s">
        <v>557</v>
      </c>
      <c r="AV30" s="997"/>
      <c r="AW30" s="997"/>
      <c r="AX30" s="997"/>
      <c r="AY30" s="997"/>
      <c r="AZ30" s="1071" t="s">
        <v>557</v>
      </c>
      <c r="BA30" s="1071"/>
      <c r="BB30" s="1071"/>
      <c r="BC30" s="1071"/>
      <c r="BD30" s="1071"/>
      <c r="BE30" s="1061"/>
      <c r="BF30" s="1061"/>
      <c r="BG30" s="1061"/>
      <c r="BH30" s="1061"/>
      <c r="BI30" s="1062"/>
      <c r="BJ30" s="203"/>
      <c r="BK30" s="203"/>
      <c r="BL30" s="203"/>
      <c r="BM30" s="203"/>
      <c r="BN30" s="203"/>
      <c r="BO30" s="216"/>
      <c r="BP30" s="216"/>
      <c r="BQ30" s="213">
        <v>24</v>
      </c>
      <c r="BR30" s="214"/>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7"/>
    </row>
    <row r="31" spans="1:131" s="198" customFormat="1" ht="26.25" customHeight="1" x14ac:dyDescent="0.15">
      <c r="A31" s="217">
        <v>4</v>
      </c>
      <c r="B31" s="1066" t="s">
        <v>380</v>
      </c>
      <c r="C31" s="1067"/>
      <c r="D31" s="1067"/>
      <c r="E31" s="1067"/>
      <c r="F31" s="1067"/>
      <c r="G31" s="1067"/>
      <c r="H31" s="1067"/>
      <c r="I31" s="1067"/>
      <c r="J31" s="1067"/>
      <c r="K31" s="1067"/>
      <c r="L31" s="1067"/>
      <c r="M31" s="1067"/>
      <c r="N31" s="1067"/>
      <c r="O31" s="1067"/>
      <c r="P31" s="1068"/>
      <c r="Q31" s="1072">
        <v>428</v>
      </c>
      <c r="R31" s="1073"/>
      <c r="S31" s="1073"/>
      <c r="T31" s="1073"/>
      <c r="U31" s="1073"/>
      <c r="V31" s="1073">
        <v>393</v>
      </c>
      <c r="W31" s="1073"/>
      <c r="X31" s="1073"/>
      <c r="Y31" s="1073"/>
      <c r="Z31" s="1073"/>
      <c r="AA31" s="1073">
        <v>35</v>
      </c>
      <c r="AB31" s="1073"/>
      <c r="AC31" s="1073"/>
      <c r="AD31" s="1073"/>
      <c r="AE31" s="1074"/>
      <c r="AF31" s="1048">
        <v>636</v>
      </c>
      <c r="AG31" s="1049"/>
      <c r="AH31" s="1049"/>
      <c r="AI31" s="1049"/>
      <c r="AJ31" s="1050"/>
      <c r="AK31" s="1009">
        <v>59</v>
      </c>
      <c r="AL31" s="997"/>
      <c r="AM31" s="997"/>
      <c r="AN31" s="997"/>
      <c r="AO31" s="997"/>
      <c r="AP31" s="997">
        <v>2071</v>
      </c>
      <c r="AQ31" s="997"/>
      <c r="AR31" s="997"/>
      <c r="AS31" s="997"/>
      <c r="AT31" s="997"/>
      <c r="AU31" s="997">
        <v>93</v>
      </c>
      <c r="AV31" s="997"/>
      <c r="AW31" s="997"/>
      <c r="AX31" s="997"/>
      <c r="AY31" s="997"/>
      <c r="AZ31" s="1071" t="s">
        <v>557</v>
      </c>
      <c r="BA31" s="1071"/>
      <c r="BB31" s="1071"/>
      <c r="BC31" s="1071"/>
      <c r="BD31" s="1071"/>
      <c r="BE31" s="1061" t="s">
        <v>381</v>
      </c>
      <c r="BF31" s="1061"/>
      <c r="BG31" s="1061"/>
      <c r="BH31" s="1061"/>
      <c r="BI31" s="1062"/>
      <c r="BJ31" s="203"/>
      <c r="BK31" s="203"/>
      <c r="BL31" s="203"/>
      <c r="BM31" s="203"/>
      <c r="BN31" s="203"/>
      <c r="BO31" s="216"/>
      <c r="BP31" s="216"/>
      <c r="BQ31" s="213">
        <v>25</v>
      </c>
      <c r="BR31" s="214"/>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7"/>
    </row>
    <row r="32" spans="1:131" s="198" customFormat="1" ht="26.25" customHeight="1" x14ac:dyDescent="0.15">
      <c r="A32" s="217">
        <v>5</v>
      </c>
      <c r="B32" s="1066" t="s">
        <v>382</v>
      </c>
      <c r="C32" s="1067"/>
      <c r="D32" s="1067"/>
      <c r="E32" s="1067"/>
      <c r="F32" s="1067"/>
      <c r="G32" s="1067"/>
      <c r="H32" s="1067"/>
      <c r="I32" s="1067"/>
      <c r="J32" s="1067"/>
      <c r="K32" s="1067"/>
      <c r="L32" s="1067"/>
      <c r="M32" s="1067"/>
      <c r="N32" s="1067"/>
      <c r="O32" s="1067"/>
      <c r="P32" s="1068"/>
      <c r="Q32" s="1072">
        <v>218</v>
      </c>
      <c r="R32" s="1073"/>
      <c r="S32" s="1073"/>
      <c r="T32" s="1073"/>
      <c r="U32" s="1073"/>
      <c r="V32" s="1073">
        <v>207</v>
      </c>
      <c r="W32" s="1073"/>
      <c r="X32" s="1073"/>
      <c r="Y32" s="1073"/>
      <c r="Z32" s="1073"/>
      <c r="AA32" s="1073">
        <v>11</v>
      </c>
      <c r="AB32" s="1073"/>
      <c r="AC32" s="1073"/>
      <c r="AD32" s="1073"/>
      <c r="AE32" s="1074"/>
      <c r="AF32" s="1048">
        <v>11</v>
      </c>
      <c r="AG32" s="1049"/>
      <c r="AH32" s="1049"/>
      <c r="AI32" s="1049"/>
      <c r="AJ32" s="1050"/>
      <c r="AK32" s="1009">
        <v>90</v>
      </c>
      <c r="AL32" s="997"/>
      <c r="AM32" s="997"/>
      <c r="AN32" s="997"/>
      <c r="AO32" s="997"/>
      <c r="AP32" s="997">
        <v>2712</v>
      </c>
      <c r="AQ32" s="997"/>
      <c r="AR32" s="997"/>
      <c r="AS32" s="997"/>
      <c r="AT32" s="997"/>
      <c r="AU32" s="997">
        <v>2712</v>
      </c>
      <c r="AV32" s="997"/>
      <c r="AW32" s="997"/>
      <c r="AX32" s="997"/>
      <c r="AY32" s="997"/>
      <c r="AZ32" s="1071" t="s">
        <v>557</v>
      </c>
      <c r="BA32" s="1071"/>
      <c r="BB32" s="1071"/>
      <c r="BC32" s="1071"/>
      <c r="BD32" s="1071"/>
      <c r="BE32" s="1061" t="s">
        <v>383</v>
      </c>
      <c r="BF32" s="1061"/>
      <c r="BG32" s="1061"/>
      <c r="BH32" s="1061"/>
      <c r="BI32" s="1062"/>
      <c r="BJ32" s="203"/>
      <c r="BK32" s="203"/>
      <c r="BL32" s="203"/>
      <c r="BM32" s="203"/>
      <c r="BN32" s="203"/>
      <c r="BO32" s="216"/>
      <c r="BP32" s="216"/>
      <c r="BQ32" s="213">
        <v>26</v>
      </c>
      <c r="BR32" s="214"/>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7"/>
    </row>
    <row r="33" spans="1:131" s="198" customFormat="1" ht="26.25" customHeight="1" x14ac:dyDescent="0.15">
      <c r="A33" s="217">
        <v>6</v>
      </c>
      <c r="B33" s="1066" t="s">
        <v>384</v>
      </c>
      <c r="C33" s="1067"/>
      <c r="D33" s="1067"/>
      <c r="E33" s="1067"/>
      <c r="F33" s="1067"/>
      <c r="G33" s="1067"/>
      <c r="H33" s="1067"/>
      <c r="I33" s="1067"/>
      <c r="J33" s="1067"/>
      <c r="K33" s="1067"/>
      <c r="L33" s="1067"/>
      <c r="M33" s="1067"/>
      <c r="N33" s="1067"/>
      <c r="O33" s="1067"/>
      <c r="P33" s="1068"/>
      <c r="Q33" s="1072">
        <v>553</v>
      </c>
      <c r="R33" s="1073"/>
      <c r="S33" s="1073"/>
      <c r="T33" s="1073"/>
      <c r="U33" s="1073"/>
      <c r="V33" s="1073">
        <v>531</v>
      </c>
      <c r="W33" s="1073"/>
      <c r="X33" s="1073"/>
      <c r="Y33" s="1073"/>
      <c r="Z33" s="1073"/>
      <c r="AA33" s="1073">
        <v>22</v>
      </c>
      <c r="AB33" s="1073"/>
      <c r="AC33" s="1073"/>
      <c r="AD33" s="1073"/>
      <c r="AE33" s="1074"/>
      <c r="AF33" s="1048">
        <v>22</v>
      </c>
      <c r="AG33" s="1049"/>
      <c r="AH33" s="1049"/>
      <c r="AI33" s="1049"/>
      <c r="AJ33" s="1050"/>
      <c r="AK33" s="1009">
        <v>124</v>
      </c>
      <c r="AL33" s="997"/>
      <c r="AM33" s="997"/>
      <c r="AN33" s="997"/>
      <c r="AO33" s="997"/>
      <c r="AP33" s="997">
        <v>2189</v>
      </c>
      <c r="AQ33" s="997"/>
      <c r="AR33" s="997"/>
      <c r="AS33" s="997"/>
      <c r="AT33" s="997"/>
      <c r="AU33" s="997">
        <v>1981</v>
      </c>
      <c r="AV33" s="997"/>
      <c r="AW33" s="997"/>
      <c r="AX33" s="997"/>
      <c r="AY33" s="997"/>
      <c r="AZ33" s="1071" t="s">
        <v>557</v>
      </c>
      <c r="BA33" s="1071"/>
      <c r="BB33" s="1071"/>
      <c r="BC33" s="1071"/>
      <c r="BD33" s="1071"/>
      <c r="BE33" s="1061" t="s">
        <v>383</v>
      </c>
      <c r="BF33" s="1061"/>
      <c r="BG33" s="1061"/>
      <c r="BH33" s="1061"/>
      <c r="BI33" s="1062"/>
      <c r="BJ33" s="203"/>
      <c r="BK33" s="203"/>
      <c r="BL33" s="203"/>
      <c r="BM33" s="203"/>
      <c r="BN33" s="203"/>
      <c r="BO33" s="216"/>
      <c r="BP33" s="216"/>
      <c r="BQ33" s="213">
        <v>27</v>
      </c>
      <c r="BR33" s="214"/>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7"/>
    </row>
    <row r="34" spans="1:131" s="198" customFormat="1" ht="26.25" customHeight="1" x14ac:dyDescent="0.15">
      <c r="A34" s="217">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997"/>
      <c r="AM34" s="997"/>
      <c r="AN34" s="997"/>
      <c r="AO34" s="997"/>
      <c r="AP34" s="997"/>
      <c r="AQ34" s="997"/>
      <c r="AR34" s="997"/>
      <c r="AS34" s="997"/>
      <c r="AT34" s="997"/>
      <c r="AU34" s="997"/>
      <c r="AV34" s="997"/>
      <c r="AW34" s="997"/>
      <c r="AX34" s="997"/>
      <c r="AY34" s="997"/>
      <c r="AZ34" s="1071"/>
      <c r="BA34" s="1071"/>
      <c r="BB34" s="1071"/>
      <c r="BC34" s="1071"/>
      <c r="BD34" s="1071"/>
      <c r="BE34" s="1061"/>
      <c r="BF34" s="1061"/>
      <c r="BG34" s="1061"/>
      <c r="BH34" s="1061"/>
      <c r="BI34" s="1062"/>
      <c r="BJ34" s="203"/>
      <c r="BK34" s="203"/>
      <c r="BL34" s="203"/>
      <c r="BM34" s="203"/>
      <c r="BN34" s="203"/>
      <c r="BO34" s="216"/>
      <c r="BP34" s="216"/>
      <c r="BQ34" s="213">
        <v>28</v>
      </c>
      <c r="BR34" s="214"/>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7"/>
    </row>
    <row r="35" spans="1:131" s="198" customFormat="1" ht="26.25" customHeight="1" x14ac:dyDescent="0.15">
      <c r="A35" s="217">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997"/>
      <c r="AM35" s="997"/>
      <c r="AN35" s="997"/>
      <c r="AO35" s="997"/>
      <c r="AP35" s="997"/>
      <c r="AQ35" s="997"/>
      <c r="AR35" s="997"/>
      <c r="AS35" s="997"/>
      <c r="AT35" s="997"/>
      <c r="AU35" s="997"/>
      <c r="AV35" s="997"/>
      <c r="AW35" s="997"/>
      <c r="AX35" s="997"/>
      <c r="AY35" s="997"/>
      <c r="AZ35" s="1071"/>
      <c r="BA35" s="1071"/>
      <c r="BB35" s="1071"/>
      <c r="BC35" s="1071"/>
      <c r="BD35" s="1071"/>
      <c r="BE35" s="1061"/>
      <c r="BF35" s="1061"/>
      <c r="BG35" s="1061"/>
      <c r="BH35" s="1061"/>
      <c r="BI35" s="1062"/>
      <c r="BJ35" s="203"/>
      <c r="BK35" s="203"/>
      <c r="BL35" s="203"/>
      <c r="BM35" s="203"/>
      <c r="BN35" s="203"/>
      <c r="BO35" s="216"/>
      <c r="BP35" s="216"/>
      <c r="BQ35" s="213">
        <v>29</v>
      </c>
      <c r="BR35" s="214"/>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7"/>
    </row>
    <row r="36" spans="1:131" s="198" customFormat="1" ht="26.25" customHeight="1" x14ac:dyDescent="0.15">
      <c r="A36" s="217">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997"/>
      <c r="AM36" s="997"/>
      <c r="AN36" s="997"/>
      <c r="AO36" s="997"/>
      <c r="AP36" s="997"/>
      <c r="AQ36" s="997"/>
      <c r="AR36" s="997"/>
      <c r="AS36" s="997"/>
      <c r="AT36" s="997"/>
      <c r="AU36" s="997"/>
      <c r="AV36" s="997"/>
      <c r="AW36" s="997"/>
      <c r="AX36" s="997"/>
      <c r="AY36" s="997"/>
      <c r="AZ36" s="1071"/>
      <c r="BA36" s="1071"/>
      <c r="BB36" s="1071"/>
      <c r="BC36" s="1071"/>
      <c r="BD36" s="1071"/>
      <c r="BE36" s="1061"/>
      <c r="BF36" s="1061"/>
      <c r="BG36" s="1061"/>
      <c r="BH36" s="1061"/>
      <c r="BI36" s="1062"/>
      <c r="BJ36" s="203"/>
      <c r="BK36" s="203"/>
      <c r="BL36" s="203"/>
      <c r="BM36" s="203"/>
      <c r="BN36" s="203"/>
      <c r="BO36" s="216"/>
      <c r="BP36" s="216"/>
      <c r="BQ36" s="213">
        <v>30</v>
      </c>
      <c r="BR36" s="214"/>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7"/>
    </row>
    <row r="37" spans="1:131" s="198" customFormat="1" ht="26.25" customHeight="1" x14ac:dyDescent="0.15">
      <c r="A37" s="217">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997"/>
      <c r="AM37" s="997"/>
      <c r="AN37" s="997"/>
      <c r="AO37" s="997"/>
      <c r="AP37" s="997"/>
      <c r="AQ37" s="997"/>
      <c r="AR37" s="997"/>
      <c r="AS37" s="997"/>
      <c r="AT37" s="997"/>
      <c r="AU37" s="997"/>
      <c r="AV37" s="997"/>
      <c r="AW37" s="997"/>
      <c r="AX37" s="997"/>
      <c r="AY37" s="997"/>
      <c r="AZ37" s="1071"/>
      <c r="BA37" s="1071"/>
      <c r="BB37" s="1071"/>
      <c r="BC37" s="1071"/>
      <c r="BD37" s="1071"/>
      <c r="BE37" s="1061"/>
      <c r="BF37" s="1061"/>
      <c r="BG37" s="1061"/>
      <c r="BH37" s="1061"/>
      <c r="BI37" s="1062"/>
      <c r="BJ37" s="203"/>
      <c r="BK37" s="203"/>
      <c r="BL37" s="203"/>
      <c r="BM37" s="203"/>
      <c r="BN37" s="203"/>
      <c r="BO37" s="216"/>
      <c r="BP37" s="216"/>
      <c r="BQ37" s="213">
        <v>31</v>
      </c>
      <c r="BR37" s="214"/>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7"/>
    </row>
    <row r="38" spans="1:131" s="198" customFormat="1" ht="26.25" customHeight="1" x14ac:dyDescent="0.15">
      <c r="A38" s="217">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997"/>
      <c r="AM38" s="997"/>
      <c r="AN38" s="997"/>
      <c r="AO38" s="997"/>
      <c r="AP38" s="997"/>
      <c r="AQ38" s="997"/>
      <c r="AR38" s="997"/>
      <c r="AS38" s="997"/>
      <c r="AT38" s="997"/>
      <c r="AU38" s="997"/>
      <c r="AV38" s="997"/>
      <c r="AW38" s="997"/>
      <c r="AX38" s="997"/>
      <c r="AY38" s="997"/>
      <c r="AZ38" s="1071"/>
      <c r="BA38" s="1071"/>
      <c r="BB38" s="1071"/>
      <c r="BC38" s="1071"/>
      <c r="BD38" s="1071"/>
      <c r="BE38" s="1061"/>
      <c r="BF38" s="1061"/>
      <c r="BG38" s="1061"/>
      <c r="BH38" s="1061"/>
      <c r="BI38" s="1062"/>
      <c r="BJ38" s="203"/>
      <c r="BK38" s="203"/>
      <c r="BL38" s="203"/>
      <c r="BM38" s="203"/>
      <c r="BN38" s="203"/>
      <c r="BO38" s="216"/>
      <c r="BP38" s="216"/>
      <c r="BQ38" s="213">
        <v>32</v>
      </c>
      <c r="BR38" s="214"/>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7"/>
    </row>
    <row r="39" spans="1:131" s="198" customFormat="1" ht="26.25" customHeight="1" x14ac:dyDescent="0.15">
      <c r="A39" s="217">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997"/>
      <c r="AM39" s="997"/>
      <c r="AN39" s="997"/>
      <c r="AO39" s="997"/>
      <c r="AP39" s="997"/>
      <c r="AQ39" s="997"/>
      <c r="AR39" s="997"/>
      <c r="AS39" s="997"/>
      <c r="AT39" s="997"/>
      <c r="AU39" s="997"/>
      <c r="AV39" s="997"/>
      <c r="AW39" s="997"/>
      <c r="AX39" s="997"/>
      <c r="AY39" s="997"/>
      <c r="AZ39" s="1071"/>
      <c r="BA39" s="1071"/>
      <c r="BB39" s="1071"/>
      <c r="BC39" s="1071"/>
      <c r="BD39" s="1071"/>
      <c r="BE39" s="1061"/>
      <c r="BF39" s="1061"/>
      <c r="BG39" s="1061"/>
      <c r="BH39" s="1061"/>
      <c r="BI39" s="1062"/>
      <c r="BJ39" s="203"/>
      <c r="BK39" s="203"/>
      <c r="BL39" s="203"/>
      <c r="BM39" s="203"/>
      <c r="BN39" s="203"/>
      <c r="BO39" s="216"/>
      <c r="BP39" s="216"/>
      <c r="BQ39" s="213">
        <v>33</v>
      </c>
      <c r="BR39" s="214"/>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7"/>
    </row>
    <row r="40" spans="1:131" s="198" customFormat="1" ht="26.25" customHeight="1" x14ac:dyDescent="0.15">
      <c r="A40" s="212">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997"/>
      <c r="AM40" s="997"/>
      <c r="AN40" s="997"/>
      <c r="AO40" s="997"/>
      <c r="AP40" s="997"/>
      <c r="AQ40" s="997"/>
      <c r="AR40" s="997"/>
      <c r="AS40" s="997"/>
      <c r="AT40" s="997"/>
      <c r="AU40" s="997"/>
      <c r="AV40" s="997"/>
      <c r="AW40" s="997"/>
      <c r="AX40" s="997"/>
      <c r="AY40" s="997"/>
      <c r="AZ40" s="1071"/>
      <c r="BA40" s="1071"/>
      <c r="BB40" s="1071"/>
      <c r="BC40" s="1071"/>
      <c r="BD40" s="1071"/>
      <c r="BE40" s="1061"/>
      <c r="BF40" s="1061"/>
      <c r="BG40" s="1061"/>
      <c r="BH40" s="1061"/>
      <c r="BI40" s="1062"/>
      <c r="BJ40" s="203"/>
      <c r="BK40" s="203"/>
      <c r="BL40" s="203"/>
      <c r="BM40" s="203"/>
      <c r="BN40" s="203"/>
      <c r="BO40" s="216"/>
      <c r="BP40" s="216"/>
      <c r="BQ40" s="213">
        <v>34</v>
      </c>
      <c r="BR40" s="214"/>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7"/>
    </row>
    <row r="41" spans="1:131" s="198" customFormat="1" ht="26.25" customHeight="1" x14ac:dyDescent="0.15">
      <c r="A41" s="212">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997"/>
      <c r="AM41" s="997"/>
      <c r="AN41" s="997"/>
      <c r="AO41" s="997"/>
      <c r="AP41" s="997"/>
      <c r="AQ41" s="997"/>
      <c r="AR41" s="997"/>
      <c r="AS41" s="997"/>
      <c r="AT41" s="997"/>
      <c r="AU41" s="997"/>
      <c r="AV41" s="997"/>
      <c r="AW41" s="997"/>
      <c r="AX41" s="997"/>
      <c r="AY41" s="997"/>
      <c r="AZ41" s="1071"/>
      <c r="BA41" s="1071"/>
      <c r="BB41" s="1071"/>
      <c r="BC41" s="1071"/>
      <c r="BD41" s="1071"/>
      <c r="BE41" s="1061"/>
      <c r="BF41" s="1061"/>
      <c r="BG41" s="1061"/>
      <c r="BH41" s="1061"/>
      <c r="BI41" s="1062"/>
      <c r="BJ41" s="203"/>
      <c r="BK41" s="203"/>
      <c r="BL41" s="203"/>
      <c r="BM41" s="203"/>
      <c r="BN41" s="203"/>
      <c r="BO41" s="216"/>
      <c r="BP41" s="216"/>
      <c r="BQ41" s="213">
        <v>35</v>
      </c>
      <c r="BR41" s="214"/>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7"/>
    </row>
    <row r="42" spans="1:131" s="198" customFormat="1" ht="26.25" customHeight="1" x14ac:dyDescent="0.15">
      <c r="A42" s="212">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997"/>
      <c r="AM42" s="997"/>
      <c r="AN42" s="997"/>
      <c r="AO42" s="997"/>
      <c r="AP42" s="997"/>
      <c r="AQ42" s="997"/>
      <c r="AR42" s="997"/>
      <c r="AS42" s="997"/>
      <c r="AT42" s="997"/>
      <c r="AU42" s="997"/>
      <c r="AV42" s="997"/>
      <c r="AW42" s="997"/>
      <c r="AX42" s="997"/>
      <c r="AY42" s="997"/>
      <c r="AZ42" s="1071"/>
      <c r="BA42" s="1071"/>
      <c r="BB42" s="1071"/>
      <c r="BC42" s="1071"/>
      <c r="BD42" s="1071"/>
      <c r="BE42" s="1061"/>
      <c r="BF42" s="1061"/>
      <c r="BG42" s="1061"/>
      <c r="BH42" s="1061"/>
      <c r="BI42" s="1062"/>
      <c r="BJ42" s="203"/>
      <c r="BK42" s="203"/>
      <c r="BL42" s="203"/>
      <c r="BM42" s="203"/>
      <c r="BN42" s="203"/>
      <c r="BO42" s="216"/>
      <c r="BP42" s="216"/>
      <c r="BQ42" s="213">
        <v>36</v>
      </c>
      <c r="BR42" s="214"/>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7"/>
    </row>
    <row r="43" spans="1:131" s="198" customFormat="1" ht="26.25" customHeight="1" x14ac:dyDescent="0.15">
      <c r="A43" s="212">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997"/>
      <c r="AM43" s="997"/>
      <c r="AN43" s="997"/>
      <c r="AO43" s="997"/>
      <c r="AP43" s="997"/>
      <c r="AQ43" s="997"/>
      <c r="AR43" s="997"/>
      <c r="AS43" s="997"/>
      <c r="AT43" s="997"/>
      <c r="AU43" s="997"/>
      <c r="AV43" s="997"/>
      <c r="AW43" s="997"/>
      <c r="AX43" s="997"/>
      <c r="AY43" s="997"/>
      <c r="AZ43" s="1071"/>
      <c r="BA43" s="1071"/>
      <c r="BB43" s="1071"/>
      <c r="BC43" s="1071"/>
      <c r="BD43" s="1071"/>
      <c r="BE43" s="1061"/>
      <c r="BF43" s="1061"/>
      <c r="BG43" s="1061"/>
      <c r="BH43" s="1061"/>
      <c r="BI43" s="1062"/>
      <c r="BJ43" s="203"/>
      <c r="BK43" s="203"/>
      <c r="BL43" s="203"/>
      <c r="BM43" s="203"/>
      <c r="BN43" s="203"/>
      <c r="BO43" s="216"/>
      <c r="BP43" s="216"/>
      <c r="BQ43" s="213">
        <v>37</v>
      </c>
      <c r="BR43" s="214"/>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7"/>
    </row>
    <row r="44" spans="1:131" s="198" customFormat="1" ht="26.25" customHeight="1" x14ac:dyDescent="0.15">
      <c r="A44" s="212">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997"/>
      <c r="AM44" s="997"/>
      <c r="AN44" s="997"/>
      <c r="AO44" s="997"/>
      <c r="AP44" s="997"/>
      <c r="AQ44" s="997"/>
      <c r="AR44" s="997"/>
      <c r="AS44" s="997"/>
      <c r="AT44" s="997"/>
      <c r="AU44" s="997"/>
      <c r="AV44" s="997"/>
      <c r="AW44" s="997"/>
      <c r="AX44" s="997"/>
      <c r="AY44" s="997"/>
      <c r="AZ44" s="1071"/>
      <c r="BA44" s="1071"/>
      <c r="BB44" s="1071"/>
      <c r="BC44" s="1071"/>
      <c r="BD44" s="1071"/>
      <c r="BE44" s="1061"/>
      <c r="BF44" s="1061"/>
      <c r="BG44" s="1061"/>
      <c r="BH44" s="1061"/>
      <c r="BI44" s="1062"/>
      <c r="BJ44" s="203"/>
      <c r="BK44" s="203"/>
      <c r="BL44" s="203"/>
      <c r="BM44" s="203"/>
      <c r="BN44" s="203"/>
      <c r="BO44" s="216"/>
      <c r="BP44" s="216"/>
      <c r="BQ44" s="213">
        <v>38</v>
      </c>
      <c r="BR44" s="214"/>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7"/>
    </row>
    <row r="45" spans="1:131" s="198" customFormat="1" ht="26.25" customHeight="1" x14ac:dyDescent="0.15">
      <c r="A45" s="212">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997"/>
      <c r="AM45" s="997"/>
      <c r="AN45" s="997"/>
      <c r="AO45" s="997"/>
      <c r="AP45" s="997"/>
      <c r="AQ45" s="997"/>
      <c r="AR45" s="997"/>
      <c r="AS45" s="997"/>
      <c r="AT45" s="997"/>
      <c r="AU45" s="997"/>
      <c r="AV45" s="997"/>
      <c r="AW45" s="997"/>
      <c r="AX45" s="997"/>
      <c r="AY45" s="997"/>
      <c r="AZ45" s="1071"/>
      <c r="BA45" s="1071"/>
      <c r="BB45" s="1071"/>
      <c r="BC45" s="1071"/>
      <c r="BD45" s="1071"/>
      <c r="BE45" s="1061"/>
      <c r="BF45" s="1061"/>
      <c r="BG45" s="1061"/>
      <c r="BH45" s="1061"/>
      <c r="BI45" s="1062"/>
      <c r="BJ45" s="203"/>
      <c r="BK45" s="203"/>
      <c r="BL45" s="203"/>
      <c r="BM45" s="203"/>
      <c r="BN45" s="203"/>
      <c r="BO45" s="216"/>
      <c r="BP45" s="216"/>
      <c r="BQ45" s="213">
        <v>39</v>
      </c>
      <c r="BR45" s="214"/>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7"/>
    </row>
    <row r="46" spans="1:131" s="198" customFormat="1" ht="26.25" customHeight="1" x14ac:dyDescent="0.15">
      <c r="A46" s="212">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997"/>
      <c r="AM46" s="997"/>
      <c r="AN46" s="997"/>
      <c r="AO46" s="997"/>
      <c r="AP46" s="997"/>
      <c r="AQ46" s="997"/>
      <c r="AR46" s="997"/>
      <c r="AS46" s="997"/>
      <c r="AT46" s="997"/>
      <c r="AU46" s="997"/>
      <c r="AV46" s="997"/>
      <c r="AW46" s="997"/>
      <c r="AX46" s="997"/>
      <c r="AY46" s="997"/>
      <c r="AZ46" s="1071"/>
      <c r="BA46" s="1071"/>
      <c r="BB46" s="1071"/>
      <c r="BC46" s="1071"/>
      <c r="BD46" s="1071"/>
      <c r="BE46" s="1061"/>
      <c r="BF46" s="1061"/>
      <c r="BG46" s="1061"/>
      <c r="BH46" s="1061"/>
      <c r="BI46" s="1062"/>
      <c r="BJ46" s="203"/>
      <c r="BK46" s="203"/>
      <c r="BL46" s="203"/>
      <c r="BM46" s="203"/>
      <c r="BN46" s="203"/>
      <c r="BO46" s="216"/>
      <c r="BP46" s="216"/>
      <c r="BQ46" s="213">
        <v>40</v>
      </c>
      <c r="BR46" s="214"/>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7"/>
    </row>
    <row r="47" spans="1:131" s="198" customFormat="1" ht="26.25" customHeight="1" x14ac:dyDescent="0.15">
      <c r="A47" s="212">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997"/>
      <c r="AM47" s="997"/>
      <c r="AN47" s="997"/>
      <c r="AO47" s="997"/>
      <c r="AP47" s="997"/>
      <c r="AQ47" s="997"/>
      <c r="AR47" s="997"/>
      <c r="AS47" s="997"/>
      <c r="AT47" s="997"/>
      <c r="AU47" s="997"/>
      <c r="AV47" s="997"/>
      <c r="AW47" s="997"/>
      <c r="AX47" s="997"/>
      <c r="AY47" s="997"/>
      <c r="AZ47" s="1071"/>
      <c r="BA47" s="1071"/>
      <c r="BB47" s="1071"/>
      <c r="BC47" s="1071"/>
      <c r="BD47" s="1071"/>
      <c r="BE47" s="1061"/>
      <c r="BF47" s="1061"/>
      <c r="BG47" s="1061"/>
      <c r="BH47" s="1061"/>
      <c r="BI47" s="1062"/>
      <c r="BJ47" s="203"/>
      <c r="BK47" s="203"/>
      <c r="BL47" s="203"/>
      <c r="BM47" s="203"/>
      <c r="BN47" s="203"/>
      <c r="BO47" s="216"/>
      <c r="BP47" s="216"/>
      <c r="BQ47" s="213">
        <v>41</v>
      </c>
      <c r="BR47" s="214"/>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7"/>
    </row>
    <row r="48" spans="1:131" s="198" customFormat="1" ht="26.25" customHeight="1" x14ac:dyDescent="0.15">
      <c r="A48" s="212">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997"/>
      <c r="AM48" s="997"/>
      <c r="AN48" s="997"/>
      <c r="AO48" s="997"/>
      <c r="AP48" s="997"/>
      <c r="AQ48" s="997"/>
      <c r="AR48" s="997"/>
      <c r="AS48" s="997"/>
      <c r="AT48" s="997"/>
      <c r="AU48" s="997"/>
      <c r="AV48" s="997"/>
      <c r="AW48" s="997"/>
      <c r="AX48" s="997"/>
      <c r="AY48" s="997"/>
      <c r="AZ48" s="1071"/>
      <c r="BA48" s="1071"/>
      <c r="BB48" s="1071"/>
      <c r="BC48" s="1071"/>
      <c r="BD48" s="1071"/>
      <c r="BE48" s="1061"/>
      <c r="BF48" s="1061"/>
      <c r="BG48" s="1061"/>
      <c r="BH48" s="1061"/>
      <c r="BI48" s="1062"/>
      <c r="BJ48" s="203"/>
      <c r="BK48" s="203"/>
      <c r="BL48" s="203"/>
      <c r="BM48" s="203"/>
      <c r="BN48" s="203"/>
      <c r="BO48" s="216"/>
      <c r="BP48" s="216"/>
      <c r="BQ48" s="213">
        <v>42</v>
      </c>
      <c r="BR48" s="214"/>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7"/>
    </row>
    <row r="49" spans="1:131" s="198" customFormat="1" ht="26.25" customHeight="1" x14ac:dyDescent="0.15">
      <c r="A49" s="212">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997"/>
      <c r="AM49" s="997"/>
      <c r="AN49" s="997"/>
      <c r="AO49" s="997"/>
      <c r="AP49" s="997"/>
      <c r="AQ49" s="997"/>
      <c r="AR49" s="997"/>
      <c r="AS49" s="997"/>
      <c r="AT49" s="997"/>
      <c r="AU49" s="997"/>
      <c r="AV49" s="997"/>
      <c r="AW49" s="997"/>
      <c r="AX49" s="997"/>
      <c r="AY49" s="997"/>
      <c r="AZ49" s="1071"/>
      <c r="BA49" s="1071"/>
      <c r="BB49" s="1071"/>
      <c r="BC49" s="1071"/>
      <c r="BD49" s="1071"/>
      <c r="BE49" s="1061"/>
      <c r="BF49" s="1061"/>
      <c r="BG49" s="1061"/>
      <c r="BH49" s="1061"/>
      <c r="BI49" s="1062"/>
      <c r="BJ49" s="203"/>
      <c r="BK49" s="203"/>
      <c r="BL49" s="203"/>
      <c r="BM49" s="203"/>
      <c r="BN49" s="203"/>
      <c r="BO49" s="216"/>
      <c r="BP49" s="216"/>
      <c r="BQ49" s="213">
        <v>43</v>
      </c>
      <c r="BR49" s="214"/>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7"/>
    </row>
    <row r="50" spans="1:131" s="198" customFormat="1" ht="26.25" customHeight="1" x14ac:dyDescent="0.15">
      <c r="A50" s="212">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3"/>
      <c r="BK50" s="203"/>
      <c r="BL50" s="203"/>
      <c r="BM50" s="203"/>
      <c r="BN50" s="203"/>
      <c r="BO50" s="216"/>
      <c r="BP50" s="216"/>
      <c r="BQ50" s="213">
        <v>44</v>
      </c>
      <c r="BR50" s="214"/>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7"/>
    </row>
    <row r="51" spans="1:131" s="198" customFormat="1" ht="26.25" customHeight="1" x14ac:dyDescent="0.15">
      <c r="A51" s="212">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3"/>
      <c r="BK51" s="203"/>
      <c r="BL51" s="203"/>
      <c r="BM51" s="203"/>
      <c r="BN51" s="203"/>
      <c r="BO51" s="216"/>
      <c r="BP51" s="216"/>
      <c r="BQ51" s="213">
        <v>45</v>
      </c>
      <c r="BR51" s="214"/>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7"/>
    </row>
    <row r="52" spans="1:131" s="198" customFormat="1" ht="26.25" customHeight="1" x14ac:dyDescent="0.15">
      <c r="A52" s="212">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3"/>
      <c r="BK52" s="203"/>
      <c r="BL52" s="203"/>
      <c r="BM52" s="203"/>
      <c r="BN52" s="203"/>
      <c r="BO52" s="216"/>
      <c r="BP52" s="216"/>
      <c r="BQ52" s="213">
        <v>46</v>
      </c>
      <c r="BR52" s="214"/>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7"/>
    </row>
    <row r="53" spans="1:131" s="198" customFormat="1" ht="26.25" customHeight="1" x14ac:dyDescent="0.15">
      <c r="A53" s="212">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3"/>
      <c r="BK53" s="203"/>
      <c r="BL53" s="203"/>
      <c r="BM53" s="203"/>
      <c r="BN53" s="203"/>
      <c r="BO53" s="216"/>
      <c r="BP53" s="216"/>
      <c r="BQ53" s="213">
        <v>47</v>
      </c>
      <c r="BR53" s="214"/>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7"/>
    </row>
    <row r="54" spans="1:131" s="198" customFormat="1" ht="26.25" customHeight="1" x14ac:dyDescent="0.15">
      <c r="A54" s="212">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3"/>
      <c r="BK54" s="203"/>
      <c r="BL54" s="203"/>
      <c r="BM54" s="203"/>
      <c r="BN54" s="203"/>
      <c r="BO54" s="216"/>
      <c r="BP54" s="216"/>
      <c r="BQ54" s="213">
        <v>48</v>
      </c>
      <c r="BR54" s="214"/>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7"/>
    </row>
    <row r="55" spans="1:131" s="198" customFormat="1" ht="26.25" customHeight="1" x14ac:dyDescent="0.15">
      <c r="A55" s="212">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3"/>
      <c r="BK55" s="203"/>
      <c r="BL55" s="203"/>
      <c r="BM55" s="203"/>
      <c r="BN55" s="203"/>
      <c r="BO55" s="216"/>
      <c r="BP55" s="216"/>
      <c r="BQ55" s="213">
        <v>49</v>
      </c>
      <c r="BR55" s="214"/>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7"/>
    </row>
    <row r="56" spans="1:131" s="198" customFormat="1" ht="26.25" customHeight="1" x14ac:dyDescent="0.15">
      <c r="A56" s="212">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3"/>
      <c r="BK56" s="203"/>
      <c r="BL56" s="203"/>
      <c r="BM56" s="203"/>
      <c r="BN56" s="203"/>
      <c r="BO56" s="216"/>
      <c r="BP56" s="216"/>
      <c r="BQ56" s="213">
        <v>50</v>
      </c>
      <c r="BR56" s="214"/>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7"/>
    </row>
    <row r="57" spans="1:131" s="198" customFormat="1" ht="26.25" customHeight="1" x14ac:dyDescent="0.15">
      <c r="A57" s="212">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3"/>
      <c r="BK57" s="203"/>
      <c r="BL57" s="203"/>
      <c r="BM57" s="203"/>
      <c r="BN57" s="203"/>
      <c r="BO57" s="216"/>
      <c r="BP57" s="216"/>
      <c r="BQ57" s="213">
        <v>51</v>
      </c>
      <c r="BR57" s="214"/>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7"/>
    </row>
    <row r="58" spans="1:131" s="198" customFormat="1" ht="26.25" customHeight="1" x14ac:dyDescent="0.15">
      <c r="A58" s="212">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3"/>
      <c r="BK58" s="203"/>
      <c r="BL58" s="203"/>
      <c r="BM58" s="203"/>
      <c r="BN58" s="203"/>
      <c r="BO58" s="216"/>
      <c r="BP58" s="216"/>
      <c r="BQ58" s="213">
        <v>52</v>
      </c>
      <c r="BR58" s="214"/>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7"/>
    </row>
    <row r="59" spans="1:131" s="198" customFormat="1" ht="26.25" customHeight="1" x14ac:dyDescent="0.15">
      <c r="A59" s="212">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3"/>
      <c r="BK59" s="203"/>
      <c r="BL59" s="203"/>
      <c r="BM59" s="203"/>
      <c r="BN59" s="203"/>
      <c r="BO59" s="216"/>
      <c r="BP59" s="216"/>
      <c r="BQ59" s="213">
        <v>53</v>
      </c>
      <c r="BR59" s="214"/>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7"/>
    </row>
    <row r="60" spans="1:131" s="198" customFormat="1" ht="26.25" customHeight="1" x14ac:dyDescent="0.15">
      <c r="A60" s="212">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3"/>
      <c r="BK60" s="203"/>
      <c r="BL60" s="203"/>
      <c r="BM60" s="203"/>
      <c r="BN60" s="203"/>
      <c r="BO60" s="216"/>
      <c r="BP60" s="216"/>
      <c r="BQ60" s="213">
        <v>54</v>
      </c>
      <c r="BR60" s="214"/>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7"/>
    </row>
    <row r="61" spans="1:131" s="198" customFormat="1" ht="26.25" customHeight="1" thickBot="1" x14ac:dyDescent="0.2">
      <c r="A61" s="212">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3"/>
      <c r="BK61" s="203"/>
      <c r="BL61" s="203"/>
      <c r="BM61" s="203"/>
      <c r="BN61" s="203"/>
      <c r="BO61" s="216"/>
      <c r="BP61" s="216"/>
      <c r="BQ61" s="213">
        <v>55</v>
      </c>
      <c r="BR61" s="214"/>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7"/>
    </row>
    <row r="62" spans="1:131" s="198" customFormat="1" ht="26.25" customHeight="1" x14ac:dyDescent="0.15">
      <c r="A62" s="212">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385</v>
      </c>
      <c r="BK62" s="1064"/>
      <c r="BL62" s="1064"/>
      <c r="BM62" s="1064"/>
      <c r="BN62" s="1065"/>
      <c r="BO62" s="216"/>
      <c r="BP62" s="216"/>
      <c r="BQ62" s="213">
        <v>56</v>
      </c>
      <c r="BR62" s="214"/>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7"/>
    </row>
    <row r="63" spans="1:131" s="198" customFormat="1" ht="26.25" customHeight="1" thickBot="1" x14ac:dyDescent="0.2">
      <c r="A63" s="215" t="s">
        <v>365</v>
      </c>
      <c r="B63" s="970" t="s">
        <v>386</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7"/>
      <c r="AF63" s="1058">
        <v>887</v>
      </c>
      <c r="AG63" s="985"/>
      <c r="AH63" s="985"/>
      <c r="AI63" s="985"/>
      <c r="AJ63" s="1059"/>
      <c r="AK63" s="1060"/>
      <c r="AL63" s="989"/>
      <c r="AM63" s="989"/>
      <c r="AN63" s="989"/>
      <c r="AO63" s="989"/>
      <c r="AP63" s="985">
        <v>7002</v>
      </c>
      <c r="AQ63" s="985"/>
      <c r="AR63" s="985"/>
      <c r="AS63" s="985"/>
      <c r="AT63" s="985"/>
      <c r="AU63" s="985">
        <v>4786</v>
      </c>
      <c r="AV63" s="985"/>
      <c r="AW63" s="985"/>
      <c r="AX63" s="985"/>
      <c r="AY63" s="985"/>
      <c r="AZ63" s="1054"/>
      <c r="BA63" s="1054"/>
      <c r="BB63" s="1054"/>
      <c r="BC63" s="1054"/>
      <c r="BD63" s="1054"/>
      <c r="BE63" s="986"/>
      <c r="BF63" s="986"/>
      <c r="BG63" s="986"/>
      <c r="BH63" s="986"/>
      <c r="BI63" s="987"/>
      <c r="BJ63" s="1055" t="s">
        <v>108</v>
      </c>
      <c r="BK63" s="977"/>
      <c r="BL63" s="977"/>
      <c r="BM63" s="977"/>
      <c r="BN63" s="1056"/>
      <c r="BO63" s="216"/>
      <c r="BP63" s="216"/>
      <c r="BQ63" s="213">
        <v>57</v>
      </c>
      <c r="BR63" s="214"/>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7"/>
    </row>
    <row r="66" spans="1:131" s="198" customFormat="1" ht="26.25" customHeight="1" x14ac:dyDescent="0.15">
      <c r="A66" s="1024" t="s">
        <v>388</v>
      </c>
      <c r="B66" s="1025"/>
      <c r="C66" s="1025"/>
      <c r="D66" s="1025"/>
      <c r="E66" s="1025"/>
      <c r="F66" s="1025"/>
      <c r="G66" s="1025"/>
      <c r="H66" s="1025"/>
      <c r="I66" s="1025"/>
      <c r="J66" s="1025"/>
      <c r="K66" s="1025"/>
      <c r="L66" s="1025"/>
      <c r="M66" s="1025"/>
      <c r="N66" s="1025"/>
      <c r="O66" s="1025"/>
      <c r="P66" s="1026"/>
      <c r="Q66" s="1030" t="s">
        <v>369</v>
      </c>
      <c r="R66" s="1031"/>
      <c r="S66" s="1031"/>
      <c r="T66" s="1031"/>
      <c r="U66" s="1032"/>
      <c r="V66" s="1030" t="s">
        <v>370</v>
      </c>
      <c r="W66" s="1031"/>
      <c r="X66" s="1031"/>
      <c r="Y66" s="1031"/>
      <c r="Z66" s="1032"/>
      <c r="AA66" s="1030" t="s">
        <v>371</v>
      </c>
      <c r="AB66" s="1031"/>
      <c r="AC66" s="1031"/>
      <c r="AD66" s="1031"/>
      <c r="AE66" s="1032"/>
      <c r="AF66" s="1036" t="s">
        <v>372</v>
      </c>
      <c r="AG66" s="1037"/>
      <c r="AH66" s="1037"/>
      <c r="AI66" s="1037"/>
      <c r="AJ66" s="1038"/>
      <c r="AK66" s="1030" t="s">
        <v>373</v>
      </c>
      <c r="AL66" s="1025"/>
      <c r="AM66" s="1025"/>
      <c r="AN66" s="1025"/>
      <c r="AO66" s="1026"/>
      <c r="AP66" s="1030" t="s">
        <v>374</v>
      </c>
      <c r="AQ66" s="1031"/>
      <c r="AR66" s="1031"/>
      <c r="AS66" s="1031"/>
      <c r="AT66" s="1032"/>
      <c r="AU66" s="1030" t="s">
        <v>389</v>
      </c>
      <c r="AV66" s="1031"/>
      <c r="AW66" s="1031"/>
      <c r="AX66" s="1031"/>
      <c r="AY66" s="1032"/>
      <c r="AZ66" s="1030" t="s">
        <v>351</v>
      </c>
      <c r="BA66" s="1031"/>
      <c r="BB66" s="1031"/>
      <c r="BC66" s="1031"/>
      <c r="BD66" s="1046"/>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4" t="s">
        <v>539</v>
      </c>
      <c r="C68" s="1015"/>
      <c r="D68" s="1015"/>
      <c r="E68" s="1015"/>
      <c r="F68" s="1015"/>
      <c r="G68" s="1015"/>
      <c r="H68" s="1015"/>
      <c r="I68" s="1015"/>
      <c r="J68" s="1015"/>
      <c r="K68" s="1015"/>
      <c r="L68" s="1015"/>
      <c r="M68" s="1015"/>
      <c r="N68" s="1015"/>
      <c r="O68" s="1015"/>
      <c r="P68" s="1016"/>
      <c r="Q68" s="1017">
        <v>1669</v>
      </c>
      <c r="R68" s="1011"/>
      <c r="S68" s="1011"/>
      <c r="T68" s="1011"/>
      <c r="U68" s="1011"/>
      <c r="V68" s="1011">
        <v>1634</v>
      </c>
      <c r="W68" s="1011"/>
      <c r="X68" s="1011"/>
      <c r="Y68" s="1011"/>
      <c r="Z68" s="1011"/>
      <c r="AA68" s="1011">
        <v>35</v>
      </c>
      <c r="AB68" s="1011"/>
      <c r="AC68" s="1011"/>
      <c r="AD68" s="1011"/>
      <c r="AE68" s="1011"/>
      <c r="AF68" s="1011">
        <v>35</v>
      </c>
      <c r="AG68" s="1011"/>
      <c r="AH68" s="1011"/>
      <c r="AI68" s="1011"/>
      <c r="AJ68" s="1011"/>
      <c r="AK68" s="1011" t="s">
        <v>555</v>
      </c>
      <c r="AL68" s="1011"/>
      <c r="AM68" s="1011"/>
      <c r="AN68" s="1011"/>
      <c r="AO68" s="1011"/>
      <c r="AP68" s="1011">
        <v>2573</v>
      </c>
      <c r="AQ68" s="1011"/>
      <c r="AR68" s="1011"/>
      <c r="AS68" s="1011"/>
      <c r="AT68" s="1011"/>
      <c r="AU68" s="1011">
        <v>349</v>
      </c>
      <c r="AV68" s="1011"/>
      <c r="AW68" s="1011"/>
      <c r="AX68" s="1011"/>
      <c r="AY68" s="1011"/>
      <c r="AZ68" s="1012"/>
      <c r="BA68" s="1012"/>
      <c r="BB68" s="1012"/>
      <c r="BC68" s="1012"/>
      <c r="BD68" s="1013"/>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4" t="s">
        <v>540</v>
      </c>
      <c r="C69" s="1005"/>
      <c r="D69" s="1005"/>
      <c r="E69" s="1005"/>
      <c r="F69" s="1005"/>
      <c r="G69" s="1005"/>
      <c r="H69" s="1005"/>
      <c r="I69" s="1005"/>
      <c r="J69" s="1005"/>
      <c r="K69" s="1005"/>
      <c r="L69" s="1005"/>
      <c r="M69" s="1005"/>
      <c r="N69" s="1005"/>
      <c r="O69" s="1005"/>
      <c r="P69" s="1006"/>
      <c r="Q69" s="1003">
        <v>2885</v>
      </c>
      <c r="R69" s="997"/>
      <c r="S69" s="997"/>
      <c r="T69" s="997"/>
      <c r="U69" s="997"/>
      <c r="V69" s="997">
        <v>2864</v>
      </c>
      <c r="W69" s="997"/>
      <c r="X69" s="997"/>
      <c r="Y69" s="997"/>
      <c r="Z69" s="997"/>
      <c r="AA69" s="997">
        <v>22</v>
      </c>
      <c r="AB69" s="997"/>
      <c r="AC69" s="997"/>
      <c r="AD69" s="997"/>
      <c r="AE69" s="997"/>
      <c r="AF69" s="997">
        <v>22</v>
      </c>
      <c r="AG69" s="997"/>
      <c r="AH69" s="997"/>
      <c r="AI69" s="997"/>
      <c r="AJ69" s="997"/>
      <c r="AK69" s="997" t="s">
        <v>556</v>
      </c>
      <c r="AL69" s="997"/>
      <c r="AM69" s="997"/>
      <c r="AN69" s="997"/>
      <c r="AO69" s="997"/>
      <c r="AP69" s="997">
        <v>535</v>
      </c>
      <c r="AQ69" s="997"/>
      <c r="AR69" s="997"/>
      <c r="AS69" s="997"/>
      <c r="AT69" s="997"/>
      <c r="AU69" s="997">
        <v>46</v>
      </c>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4" t="s">
        <v>541</v>
      </c>
      <c r="C70" s="1005"/>
      <c r="D70" s="1005"/>
      <c r="E70" s="1005"/>
      <c r="F70" s="1005"/>
      <c r="G70" s="1005"/>
      <c r="H70" s="1005"/>
      <c r="I70" s="1005"/>
      <c r="J70" s="1005"/>
      <c r="K70" s="1005"/>
      <c r="L70" s="1005"/>
      <c r="M70" s="1005"/>
      <c r="N70" s="1005"/>
      <c r="O70" s="1005"/>
      <c r="P70" s="1006"/>
      <c r="Q70" s="1003">
        <v>113</v>
      </c>
      <c r="R70" s="997"/>
      <c r="S70" s="997"/>
      <c r="T70" s="997"/>
      <c r="U70" s="997"/>
      <c r="V70" s="997">
        <v>110</v>
      </c>
      <c r="W70" s="997"/>
      <c r="X70" s="997"/>
      <c r="Y70" s="997"/>
      <c r="Z70" s="997"/>
      <c r="AA70" s="997">
        <v>2</v>
      </c>
      <c r="AB70" s="997"/>
      <c r="AC70" s="997"/>
      <c r="AD70" s="997"/>
      <c r="AE70" s="997"/>
      <c r="AF70" s="997">
        <v>2</v>
      </c>
      <c r="AG70" s="997"/>
      <c r="AH70" s="997"/>
      <c r="AI70" s="997"/>
      <c r="AJ70" s="997"/>
      <c r="AK70" s="997">
        <v>9</v>
      </c>
      <c r="AL70" s="997"/>
      <c r="AM70" s="997"/>
      <c r="AN70" s="997"/>
      <c r="AO70" s="997"/>
      <c r="AP70" s="997" t="s">
        <v>555</v>
      </c>
      <c r="AQ70" s="997"/>
      <c r="AR70" s="997"/>
      <c r="AS70" s="997"/>
      <c r="AT70" s="997"/>
      <c r="AU70" s="997" t="s">
        <v>555</v>
      </c>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4" t="s">
        <v>559</v>
      </c>
      <c r="C71" s="1005"/>
      <c r="D71" s="1005"/>
      <c r="E71" s="1005"/>
      <c r="F71" s="1005"/>
      <c r="G71" s="1005"/>
      <c r="H71" s="1005"/>
      <c r="I71" s="1005"/>
      <c r="J71" s="1005"/>
      <c r="K71" s="1005"/>
      <c r="L71" s="1005"/>
      <c r="M71" s="1005"/>
      <c r="N71" s="1005"/>
      <c r="O71" s="1005"/>
      <c r="P71" s="1006"/>
      <c r="Q71" s="1003">
        <v>400</v>
      </c>
      <c r="R71" s="997"/>
      <c r="S71" s="997"/>
      <c r="T71" s="997"/>
      <c r="U71" s="997"/>
      <c r="V71" s="997">
        <v>352</v>
      </c>
      <c r="W71" s="997"/>
      <c r="X71" s="997"/>
      <c r="Y71" s="997"/>
      <c r="Z71" s="997"/>
      <c r="AA71" s="997">
        <v>48</v>
      </c>
      <c r="AB71" s="997"/>
      <c r="AC71" s="997"/>
      <c r="AD71" s="997"/>
      <c r="AE71" s="997"/>
      <c r="AF71" s="997">
        <v>48</v>
      </c>
      <c r="AG71" s="997"/>
      <c r="AH71" s="997"/>
      <c r="AI71" s="997"/>
      <c r="AJ71" s="997"/>
      <c r="AK71" s="997">
        <v>19</v>
      </c>
      <c r="AL71" s="997"/>
      <c r="AM71" s="997"/>
      <c r="AN71" s="997"/>
      <c r="AO71" s="997"/>
      <c r="AP71" s="997" t="s">
        <v>555</v>
      </c>
      <c r="AQ71" s="997"/>
      <c r="AR71" s="997"/>
      <c r="AS71" s="997"/>
      <c r="AT71" s="997"/>
      <c r="AU71" s="997" t="s">
        <v>555</v>
      </c>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4" t="s">
        <v>542</v>
      </c>
      <c r="C72" s="1005"/>
      <c r="D72" s="1005"/>
      <c r="E72" s="1005"/>
      <c r="F72" s="1005"/>
      <c r="G72" s="1005"/>
      <c r="H72" s="1005"/>
      <c r="I72" s="1005"/>
      <c r="J72" s="1005"/>
      <c r="K72" s="1005"/>
      <c r="L72" s="1005"/>
      <c r="M72" s="1005"/>
      <c r="N72" s="1005"/>
      <c r="O72" s="1005"/>
      <c r="P72" s="1006"/>
      <c r="Q72" s="1003">
        <v>179</v>
      </c>
      <c r="R72" s="997"/>
      <c r="S72" s="997"/>
      <c r="T72" s="997"/>
      <c r="U72" s="997"/>
      <c r="V72" s="997">
        <v>176</v>
      </c>
      <c r="W72" s="997"/>
      <c r="X72" s="997"/>
      <c r="Y72" s="997"/>
      <c r="Z72" s="997"/>
      <c r="AA72" s="997">
        <v>3</v>
      </c>
      <c r="AB72" s="997"/>
      <c r="AC72" s="997"/>
      <c r="AD72" s="997"/>
      <c r="AE72" s="997"/>
      <c r="AF72" s="997">
        <v>3</v>
      </c>
      <c r="AG72" s="997"/>
      <c r="AH72" s="997"/>
      <c r="AI72" s="997"/>
      <c r="AJ72" s="997"/>
      <c r="AK72" s="997" t="s">
        <v>555</v>
      </c>
      <c r="AL72" s="997"/>
      <c r="AM72" s="997"/>
      <c r="AN72" s="997"/>
      <c r="AO72" s="997"/>
      <c r="AP72" s="997" t="s">
        <v>555</v>
      </c>
      <c r="AQ72" s="997"/>
      <c r="AR72" s="997"/>
      <c r="AS72" s="997"/>
      <c r="AT72" s="997"/>
      <c r="AU72" s="997" t="s">
        <v>555</v>
      </c>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4" t="s">
        <v>543</v>
      </c>
      <c r="C73" s="1005"/>
      <c r="D73" s="1005"/>
      <c r="E73" s="1005"/>
      <c r="F73" s="1005"/>
      <c r="G73" s="1005"/>
      <c r="H73" s="1005"/>
      <c r="I73" s="1005"/>
      <c r="J73" s="1005"/>
      <c r="K73" s="1005"/>
      <c r="L73" s="1005"/>
      <c r="M73" s="1005"/>
      <c r="N73" s="1005"/>
      <c r="O73" s="1005"/>
      <c r="P73" s="1006"/>
      <c r="Q73" s="1003">
        <v>206788</v>
      </c>
      <c r="R73" s="997"/>
      <c r="S73" s="997"/>
      <c r="T73" s="997"/>
      <c r="U73" s="997"/>
      <c r="V73" s="997">
        <v>199254</v>
      </c>
      <c r="W73" s="997"/>
      <c r="X73" s="997"/>
      <c r="Y73" s="997"/>
      <c r="Z73" s="997"/>
      <c r="AA73" s="997">
        <v>7534</v>
      </c>
      <c r="AB73" s="997"/>
      <c r="AC73" s="997"/>
      <c r="AD73" s="997"/>
      <c r="AE73" s="997"/>
      <c r="AF73" s="997">
        <v>7534</v>
      </c>
      <c r="AG73" s="997"/>
      <c r="AH73" s="997"/>
      <c r="AI73" s="997"/>
      <c r="AJ73" s="997"/>
      <c r="AK73" s="997">
        <v>168</v>
      </c>
      <c r="AL73" s="997"/>
      <c r="AM73" s="997"/>
      <c r="AN73" s="997"/>
      <c r="AO73" s="997"/>
      <c r="AP73" s="997" t="s">
        <v>555</v>
      </c>
      <c r="AQ73" s="997"/>
      <c r="AR73" s="997"/>
      <c r="AS73" s="997"/>
      <c r="AT73" s="997"/>
      <c r="AU73" s="997" t="s">
        <v>555</v>
      </c>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4" t="s">
        <v>561</v>
      </c>
      <c r="C74" s="1005"/>
      <c r="D74" s="1005"/>
      <c r="E74" s="1005"/>
      <c r="F74" s="1005"/>
      <c r="G74" s="1005"/>
      <c r="H74" s="1005"/>
      <c r="I74" s="1005"/>
      <c r="J74" s="1005"/>
      <c r="K74" s="1005"/>
      <c r="L74" s="1005"/>
      <c r="M74" s="1005"/>
      <c r="N74" s="1005"/>
      <c r="O74" s="1005"/>
      <c r="P74" s="1006"/>
      <c r="Q74" s="1003">
        <v>237</v>
      </c>
      <c r="R74" s="997"/>
      <c r="S74" s="997"/>
      <c r="T74" s="997"/>
      <c r="U74" s="997"/>
      <c r="V74" s="997">
        <v>151</v>
      </c>
      <c r="W74" s="997"/>
      <c r="X74" s="997"/>
      <c r="Y74" s="997"/>
      <c r="Z74" s="997"/>
      <c r="AA74" s="997">
        <v>87</v>
      </c>
      <c r="AB74" s="997"/>
      <c r="AC74" s="997"/>
      <c r="AD74" s="997"/>
      <c r="AE74" s="997"/>
      <c r="AF74" s="997">
        <v>87</v>
      </c>
      <c r="AG74" s="997"/>
      <c r="AH74" s="997"/>
      <c r="AI74" s="997"/>
      <c r="AJ74" s="997"/>
      <c r="AK74" s="997" t="s">
        <v>555</v>
      </c>
      <c r="AL74" s="997"/>
      <c r="AM74" s="997"/>
      <c r="AN74" s="997"/>
      <c r="AO74" s="997"/>
      <c r="AP74" s="997" t="s">
        <v>555</v>
      </c>
      <c r="AQ74" s="997"/>
      <c r="AR74" s="997"/>
      <c r="AS74" s="997"/>
      <c r="AT74" s="997"/>
      <c r="AU74" s="997" t="s">
        <v>555</v>
      </c>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4" t="s">
        <v>562</v>
      </c>
      <c r="C75" s="1005"/>
      <c r="D75" s="1005"/>
      <c r="E75" s="1005"/>
      <c r="F75" s="1005"/>
      <c r="G75" s="1005"/>
      <c r="H75" s="1005"/>
      <c r="I75" s="1005"/>
      <c r="J75" s="1005"/>
      <c r="K75" s="1005"/>
      <c r="L75" s="1005"/>
      <c r="M75" s="1005"/>
      <c r="N75" s="1005"/>
      <c r="O75" s="1005"/>
      <c r="P75" s="1006"/>
      <c r="Q75" s="1007">
        <v>74</v>
      </c>
      <c r="R75" s="1008"/>
      <c r="S75" s="1008"/>
      <c r="T75" s="1008"/>
      <c r="U75" s="1009"/>
      <c r="V75" s="1010">
        <v>37</v>
      </c>
      <c r="W75" s="1008"/>
      <c r="X75" s="1008"/>
      <c r="Y75" s="1008"/>
      <c r="Z75" s="1009"/>
      <c r="AA75" s="1010">
        <v>37</v>
      </c>
      <c r="AB75" s="1008"/>
      <c r="AC75" s="1008"/>
      <c r="AD75" s="1008"/>
      <c r="AE75" s="1009"/>
      <c r="AF75" s="1010">
        <v>37</v>
      </c>
      <c r="AG75" s="1008"/>
      <c r="AH75" s="1008"/>
      <c r="AI75" s="1008"/>
      <c r="AJ75" s="1009"/>
      <c r="AK75" s="1010" t="s">
        <v>555</v>
      </c>
      <c r="AL75" s="1008"/>
      <c r="AM75" s="1008"/>
      <c r="AN75" s="1008"/>
      <c r="AO75" s="1009"/>
      <c r="AP75" s="1010" t="s">
        <v>555</v>
      </c>
      <c r="AQ75" s="1008"/>
      <c r="AR75" s="1008"/>
      <c r="AS75" s="1008"/>
      <c r="AT75" s="1009"/>
      <c r="AU75" s="1010" t="s">
        <v>555</v>
      </c>
      <c r="AV75" s="1008"/>
      <c r="AW75" s="1008"/>
      <c r="AX75" s="1008"/>
      <c r="AY75" s="1009"/>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4" t="s">
        <v>544</v>
      </c>
      <c r="C76" s="1005"/>
      <c r="D76" s="1005"/>
      <c r="E76" s="1005"/>
      <c r="F76" s="1005"/>
      <c r="G76" s="1005"/>
      <c r="H76" s="1005"/>
      <c r="I76" s="1005"/>
      <c r="J76" s="1005"/>
      <c r="K76" s="1005"/>
      <c r="L76" s="1005"/>
      <c r="M76" s="1005"/>
      <c r="N76" s="1005"/>
      <c r="O76" s="1005"/>
      <c r="P76" s="1006"/>
      <c r="Q76" s="1007">
        <v>117</v>
      </c>
      <c r="R76" s="1008"/>
      <c r="S76" s="1008"/>
      <c r="T76" s="1008"/>
      <c r="U76" s="1009"/>
      <c r="V76" s="1010">
        <v>116</v>
      </c>
      <c r="W76" s="1008"/>
      <c r="X76" s="1008"/>
      <c r="Y76" s="1008"/>
      <c r="Z76" s="1009"/>
      <c r="AA76" s="1010">
        <v>1</v>
      </c>
      <c r="AB76" s="1008"/>
      <c r="AC76" s="1008"/>
      <c r="AD76" s="1008"/>
      <c r="AE76" s="1009"/>
      <c r="AF76" s="1010">
        <v>1</v>
      </c>
      <c r="AG76" s="1008"/>
      <c r="AH76" s="1008"/>
      <c r="AI76" s="1008"/>
      <c r="AJ76" s="1009"/>
      <c r="AK76" s="1010" t="s">
        <v>555</v>
      </c>
      <c r="AL76" s="1008"/>
      <c r="AM76" s="1008"/>
      <c r="AN76" s="1008"/>
      <c r="AO76" s="1009"/>
      <c r="AP76" s="1010" t="s">
        <v>555</v>
      </c>
      <c r="AQ76" s="1008"/>
      <c r="AR76" s="1008"/>
      <c r="AS76" s="1008"/>
      <c r="AT76" s="1009"/>
      <c r="AU76" s="1010" t="s">
        <v>555</v>
      </c>
      <c r="AV76" s="1008"/>
      <c r="AW76" s="1008"/>
      <c r="AX76" s="1008"/>
      <c r="AY76" s="1009"/>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4" t="s">
        <v>545</v>
      </c>
      <c r="C77" s="1005"/>
      <c r="D77" s="1005"/>
      <c r="E77" s="1005"/>
      <c r="F77" s="1005"/>
      <c r="G77" s="1005"/>
      <c r="H77" s="1005"/>
      <c r="I77" s="1005"/>
      <c r="J77" s="1005"/>
      <c r="K77" s="1005"/>
      <c r="L77" s="1005"/>
      <c r="M77" s="1005"/>
      <c r="N77" s="1005"/>
      <c r="O77" s="1005"/>
      <c r="P77" s="1006"/>
      <c r="Q77" s="1007">
        <v>375</v>
      </c>
      <c r="R77" s="1008"/>
      <c r="S77" s="1008"/>
      <c r="T77" s="1008"/>
      <c r="U77" s="1009"/>
      <c r="V77" s="1010">
        <v>358</v>
      </c>
      <c r="W77" s="1008"/>
      <c r="X77" s="1008"/>
      <c r="Y77" s="1008"/>
      <c r="Z77" s="1009"/>
      <c r="AA77" s="1010">
        <v>16</v>
      </c>
      <c r="AB77" s="1008"/>
      <c r="AC77" s="1008"/>
      <c r="AD77" s="1008"/>
      <c r="AE77" s="1009"/>
      <c r="AF77" s="1010">
        <v>16</v>
      </c>
      <c r="AG77" s="1008"/>
      <c r="AH77" s="1008"/>
      <c r="AI77" s="1008"/>
      <c r="AJ77" s="1009"/>
      <c r="AK77" s="1010" t="s">
        <v>555</v>
      </c>
      <c r="AL77" s="1008"/>
      <c r="AM77" s="1008"/>
      <c r="AN77" s="1008"/>
      <c r="AO77" s="1009"/>
      <c r="AP77" s="1010" t="s">
        <v>555</v>
      </c>
      <c r="AQ77" s="1008"/>
      <c r="AR77" s="1008"/>
      <c r="AS77" s="1008"/>
      <c r="AT77" s="1009"/>
      <c r="AU77" s="1010" t="s">
        <v>555</v>
      </c>
      <c r="AV77" s="1008"/>
      <c r="AW77" s="1008"/>
      <c r="AX77" s="1008"/>
      <c r="AY77" s="1009"/>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4" t="s">
        <v>546</v>
      </c>
      <c r="C78" s="1005"/>
      <c r="D78" s="1005"/>
      <c r="E78" s="1005"/>
      <c r="F78" s="1005"/>
      <c r="G78" s="1005"/>
      <c r="H78" s="1005"/>
      <c r="I78" s="1005"/>
      <c r="J78" s="1005"/>
      <c r="K78" s="1005"/>
      <c r="L78" s="1005"/>
      <c r="M78" s="1005"/>
      <c r="N78" s="1005"/>
      <c r="O78" s="1005"/>
      <c r="P78" s="1006"/>
      <c r="Q78" s="1003">
        <v>400</v>
      </c>
      <c r="R78" s="997"/>
      <c r="S78" s="997"/>
      <c r="T78" s="997"/>
      <c r="U78" s="997"/>
      <c r="V78" s="997">
        <v>386</v>
      </c>
      <c r="W78" s="997"/>
      <c r="X78" s="997"/>
      <c r="Y78" s="997"/>
      <c r="Z78" s="997"/>
      <c r="AA78" s="997">
        <v>13</v>
      </c>
      <c r="AB78" s="997"/>
      <c r="AC78" s="997"/>
      <c r="AD78" s="997"/>
      <c r="AE78" s="997"/>
      <c r="AF78" s="997">
        <v>13</v>
      </c>
      <c r="AG78" s="997"/>
      <c r="AH78" s="997"/>
      <c r="AI78" s="997"/>
      <c r="AJ78" s="997"/>
      <c r="AK78" s="997">
        <v>84</v>
      </c>
      <c r="AL78" s="997"/>
      <c r="AM78" s="997"/>
      <c r="AN78" s="997"/>
      <c r="AO78" s="997"/>
      <c r="AP78" s="997" t="s">
        <v>555</v>
      </c>
      <c r="AQ78" s="997"/>
      <c r="AR78" s="997"/>
      <c r="AS78" s="997"/>
      <c r="AT78" s="997"/>
      <c r="AU78" s="997" t="s">
        <v>555</v>
      </c>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4" t="s">
        <v>547</v>
      </c>
      <c r="C79" s="1005"/>
      <c r="D79" s="1005"/>
      <c r="E79" s="1005"/>
      <c r="F79" s="1005"/>
      <c r="G79" s="1005"/>
      <c r="H79" s="1005"/>
      <c r="I79" s="1005"/>
      <c r="J79" s="1005"/>
      <c r="K79" s="1005"/>
      <c r="L79" s="1005"/>
      <c r="M79" s="1005"/>
      <c r="N79" s="1005"/>
      <c r="O79" s="1005"/>
      <c r="P79" s="1006"/>
      <c r="Q79" s="1003">
        <v>63</v>
      </c>
      <c r="R79" s="997"/>
      <c r="S79" s="997"/>
      <c r="T79" s="997"/>
      <c r="U79" s="997"/>
      <c r="V79" s="997">
        <v>62</v>
      </c>
      <c r="W79" s="997"/>
      <c r="X79" s="997"/>
      <c r="Y79" s="997"/>
      <c r="Z79" s="997"/>
      <c r="AA79" s="997">
        <v>1</v>
      </c>
      <c r="AB79" s="997"/>
      <c r="AC79" s="997"/>
      <c r="AD79" s="997"/>
      <c r="AE79" s="997"/>
      <c r="AF79" s="997">
        <v>1</v>
      </c>
      <c r="AG79" s="997"/>
      <c r="AH79" s="997"/>
      <c r="AI79" s="997"/>
      <c r="AJ79" s="997"/>
      <c r="AK79" s="997" t="s">
        <v>555</v>
      </c>
      <c r="AL79" s="997"/>
      <c r="AM79" s="997"/>
      <c r="AN79" s="997"/>
      <c r="AO79" s="997"/>
      <c r="AP79" s="997" t="s">
        <v>555</v>
      </c>
      <c r="AQ79" s="997"/>
      <c r="AR79" s="997"/>
      <c r="AS79" s="997"/>
      <c r="AT79" s="997"/>
      <c r="AU79" s="997" t="s">
        <v>555</v>
      </c>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4" t="s">
        <v>548</v>
      </c>
      <c r="C80" s="1005"/>
      <c r="D80" s="1005"/>
      <c r="E80" s="1005"/>
      <c r="F80" s="1005"/>
      <c r="G80" s="1005"/>
      <c r="H80" s="1005"/>
      <c r="I80" s="1005"/>
      <c r="J80" s="1005"/>
      <c r="K80" s="1005"/>
      <c r="L80" s="1005"/>
      <c r="M80" s="1005"/>
      <c r="N80" s="1005"/>
      <c r="O80" s="1005"/>
      <c r="P80" s="1006"/>
      <c r="Q80" s="1003">
        <v>49</v>
      </c>
      <c r="R80" s="997"/>
      <c r="S80" s="997"/>
      <c r="T80" s="997"/>
      <c r="U80" s="997"/>
      <c r="V80" s="997">
        <v>48</v>
      </c>
      <c r="W80" s="997"/>
      <c r="X80" s="997"/>
      <c r="Y80" s="997"/>
      <c r="Z80" s="997"/>
      <c r="AA80" s="997">
        <v>1</v>
      </c>
      <c r="AB80" s="997"/>
      <c r="AC80" s="997"/>
      <c r="AD80" s="997"/>
      <c r="AE80" s="997"/>
      <c r="AF80" s="997">
        <v>1</v>
      </c>
      <c r="AG80" s="997"/>
      <c r="AH80" s="997"/>
      <c r="AI80" s="997"/>
      <c r="AJ80" s="997"/>
      <c r="AK80" s="997" t="s">
        <v>555</v>
      </c>
      <c r="AL80" s="997"/>
      <c r="AM80" s="997"/>
      <c r="AN80" s="997"/>
      <c r="AO80" s="997"/>
      <c r="AP80" s="997" t="s">
        <v>555</v>
      </c>
      <c r="AQ80" s="997"/>
      <c r="AR80" s="997"/>
      <c r="AS80" s="997"/>
      <c r="AT80" s="997"/>
      <c r="AU80" s="997" t="s">
        <v>555</v>
      </c>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4" t="s">
        <v>549</v>
      </c>
      <c r="C81" s="1005"/>
      <c r="D81" s="1005"/>
      <c r="E81" s="1005"/>
      <c r="F81" s="1005"/>
      <c r="G81" s="1005"/>
      <c r="H81" s="1005"/>
      <c r="I81" s="1005"/>
      <c r="J81" s="1005"/>
      <c r="K81" s="1005"/>
      <c r="L81" s="1005"/>
      <c r="M81" s="1005"/>
      <c r="N81" s="1005"/>
      <c r="O81" s="1005"/>
      <c r="P81" s="1006"/>
      <c r="Q81" s="1003">
        <v>8</v>
      </c>
      <c r="R81" s="997"/>
      <c r="S81" s="997"/>
      <c r="T81" s="997"/>
      <c r="U81" s="997"/>
      <c r="V81" s="997">
        <v>6</v>
      </c>
      <c r="W81" s="997"/>
      <c r="X81" s="997"/>
      <c r="Y81" s="997"/>
      <c r="Z81" s="997"/>
      <c r="AA81" s="997">
        <v>1</v>
      </c>
      <c r="AB81" s="997"/>
      <c r="AC81" s="997"/>
      <c r="AD81" s="997"/>
      <c r="AE81" s="997"/>
      <c r="AF81" s="997">
        <v>1</v>
      </c>
      <c r="AG81" s="997"/>
      <c r="AH81" s="997"/>
      <c r="AI81" s="997"/>
      <c r="AJ81" s="997"/>
      <c r="AK81" s="997" t="s">
        <v>555</v>
      </c>
      <c r="AL81" s="997"/>
      <c r="AM81" s="997"/>
      <c r="AN81" s="997"/>
      <c r="AO81" s="997"/>
      <c r="AP81" s="997" t="s">
        <v>555</v>
      </c>
      <c r="AQ81" s="997"/>
      <c r="AR81" s="997"/>
      <c r="AS81" s="997"/>
      <c r="AT81" s="997"/>
      <c r="AU81" s="997" t="s">
        <v>555</v>
      </c>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4" t="s">
        <v>550</v>
      </c>
      <c r="C82" s="1005"/>
      <c r="D82" s="1005"/>
      <c r="E82" s="1005"/>
      <c r="F82" s="1005"/>
      <c r="G82" s="1005"/>
      <c r="H82" s="1005"/>
      <c r="I82" s="1005"/>
      <c r="J82" s="1005"/>
      <c r="K82" s="1005"/>
      <c r="L82" s="1005"/>
      <c r="M82" s="1005"/>
      <c r="N82" s="1005"/>
      <c r="O82" s="1005"/>
      <c r="P82" s="1006"/>
      <c r="Q82" s="1003">
        <v>6256</v>
      </c>
      <c r="R82" s="997"/>
      <c r="S82" s="997"/>
      <c r="T82" s="997"/>
      <c r="U82" s="997"/>
      <c r="V82" s="997">
        <v>5232</v>
      </c>
      <c r="W82" s="997"/>
      <c r="X82" s="997"/>
      <c r="Y82" s="997"/>
      <c r="Z82" s="997"/>
      <c r="AA82" s="997">
        <v>1024</v>
      </c>
      <c r="AB82" s="997"/>
      <c r="AC82" s="997"/>
      <c r="AD82" s="997"/>
      <c r="AE82" s="997"/>
      <c r="AF82" s="997">
        <v>1024</v>
      </c>
      <c r="AG82" s="997"/>
      <c r="AH82" s="997"/>
      <c r="AI82" s="997"/>
      <c r="AJ82" s="997"/>
      <c r="AK82" s="997">
        <v>16</v>
      </c>
      <c r="AL82" s="997"/>
      <c r="AM82" s="997"/>
      <c r="AN82" s="997"/>
      <c r="AO82" s="997"/>
      <c r="AP82" s="997" t="s">
        <v>555</v>
      </c>
      <c r="AQ82" s="997"/>
      <c r="AR82" s="997"/>
      <c r="AS82" s="997"/>
      <c r="AT82" s="997"/>
      <c r="AU82" s="997" t="s">
        <v>555</v>
      </c>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4" t="s">
        <v>551</v>
      </c>
      <c r="C83" s="1005"/>
      <c r="D83" s="1005"/>
      <c r="E83" s="1005"/>
      <c r="F83" s="1005"/>
      <c r="G83" s="1005"/>
      <c r="H83" s="1005"/>
      <c r="I83" s="1005"/>
      <c r="J83" s="1005"/>
      <c r="K83" s="1005"/>
      <c r="L83" s="1005"/>
      <c r="M83" s="1005"/>
      <c r="N83" s="1005"/>
      <c r="O83" s="1005"/>
      <c r="P83" s="1006"/>
      <c r="Q83" s="1003">
        <v>124</v>
      </c>
      <c r="R83" s="997"/>
      <c r="S83" s="997"/>
      <c r="T83" s="997"/>
      <c r="U83" s="997"/>
      <c r="V83" s="997">
        <v>117</v>
      </c>
      <c r="W83" s="997"/>
      <c r="X83" s="997"/>
      <c r="Y83" s="997"/>
      <c r="Z83" s="997"/>
      <c r="AA83" s="997">
        <v>8</v>
      </c>
      <c r="AB83" s="997"/>
      <c r="AC83" s="997"/>
      <c r="AD83" s="997"/>
      <c r="AE83" s="997"/>
      <c r="AF83" s="997">
        <v>8</v>
      </c>
      <c r="AG83" s="997"/>
      <c r="AH83" s="997"/>
      <c r="AI83" s="997"/>
      <c r="AJ83" s="997"/>
      <c r="AK83" s="997" t="s">
        <v>556</v>
      </c>
      <c r="AL83" s="997"/>
      <c r="AM83" s="997"/>
      <c r="AN83" s="997"/>
      <c r="AO83" s="997"/>
      <c r="AP83" s="997">
        <v>1794</v>
      </c>
      <c r="AQ83" s="997"/>
      <c r="AR83" s="997"/>
      <c r="AS83" s="997"/>
      <c r="AT83" s="997"/>
      <c r="AU83" s="997">
        <v>13</v>
      </c>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4" t="s">
        <v>558</v>
      </c>
      <c r="C84" s="1005"/>
      <c r="D84" s="1005"/>
      <c r="E84" s="1005"/>
      <c r="F84" s="1005"/>
      <c r="G84" s="1005"/>
      <c r="H84" s="1005"/>
      <c r="I84" s="1005"/>
      <c r="J84" s="1005"/>
      <c r="K84" s="1005"/>
      <c r="L84" s="1005"/>
      <c r="M84" s="1005"/>
      <c r="N84" s="1005"/>
      <c r="O84" s="1005"/>
      <c r="P84" s="1006"/>
      <c r="Q84" s="1003">
        <v>4</v>
      </c>
      <c r="R84" s="997"/>
      <c r="S84" s="997"/>
      <c r="T84" s="997"/>
      <c r="U84" s="997"/>
      <c r="V84" s="997">
        <v>2</v>
      </c>
      <c r="W84" s="997"/>
      <c r="X84" s="997"/>
      <c r="Y84" s="997"/>
      <c r="Z84" s="997"/>
      <c r="AA84" s="997">
        <v>2</v>
      </c>
      <c r="AB84" s="997"/>
      <c r="AC84" s="997"/>
      <c r="AD84" s="997"/>
      <c r="AE84" s="997"/>
      <c r="AF84" s="997">
        <v>2</v>
      </c>
      <c r="AG84" s="997"/>
      <c r="AH84" s="997"/>
      <c r="AI84" s="997"/>
      <c r="AJ84" s="997"/>
      <c r="AK84" s="997">
        <v>0</v>
      </c>
      <c r="AL84" s="997"/>
      <c r="AM84" s="997"/>
      <c r="AN84" s="997"/>
      <c r="AO84" s="997"/>
      <c r="AP84" s="997" t="s">
        <v>555</v>
      </c>
      <c r="AQ84" s="997"/>
      <c r="AR84" s="997"/>
      <c r="AS84" s="997"/>
      <c r="AT84" s="997"/>
      <c r="AU84" s="997" t="s">
        <v>555</v>
      </c>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4" t="s">
        <v>552</v>
      </c>
      <c r="C85" s="1005"/>
      <c r="D85" s="1005"/>
      <c r="E85" s="1005"/>
      <c r="F85" s="1005"/>
      <c r="G85" s="1005"/>
      <c r="H85" s="1005"/>
      <c r="I85" s="1005"/>
      <c r="J85" s="1005"/>
      <c r="K85" s="1005"/>
      <c r="L85" s="1005"/>
      <c r="M85" s="1005"/>
      <c r="N85" s="1005"/>
      <c r="O85" s="1005"/>
      <c r="P85" s="1006"/>
      <c r="Q85" s="1003">
        <v>529</v>
      </c>
      <c r="R85" s="997"/>
      <c r="S85" s="997"/>
      <c r="T85" s="997"/>
      <c r="U85" s="997"/>
      <c r="V85" s="997">
        <v>517</v>
      </c>
      <c r="W85" s="997"/>
      <c r="X85" s="997"/>
      <c r="Y85" s="997"/>
      <c r="Z85" s="997"/>
      <c r="AA85" s="997">
        <v>13</v>
      </c>
      <c r="AB85" s="997"/>
      <c r="AC85" s="997"/>
      <c r="AD85" s="997"/>
      <c r="AE85" s="997"/>
      <c r="AF85" s="997">
        <v>320</v>
      </c>
      <c r="AG85" s="997"/>
      <c r="AH85" s="997"/>
      <c r="AI85" s="997"/>
      <c r="AJ85" s="997"/>
      <c r="AK85" s="997" t="s">
        <v>555</v>
      </c>
      <c r="AL85" s="997"/>
      <c r="AM85" s="997"/>
      <c r="AN85" s="997"/>
      <c r="AO85" s="997"/>
      <c r="AP85" s="997" t="s">
        <v>556</v>
      </c>
      <c r="AQ85" s="997"/>
      <c r="AR85" s="997"/>
      <c r="AS85" s="997"/>
      <c r="AT85" s="997"/>
      <c r="AU85" s="997" t="s">
        <v>555</v>
      </c>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365</v>
      </c>
      <c r="B88" s="970" t="s">
        <v>390</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v>9155</v>
      </c>
      <c r="AG88" s="985"/>
      <c r="AH88" s="985"/>
      <c r="AI88" s="985"/>
      <c r="AJ88" s="985"/>
      <c r="AK88" s="989"/>
      <c r="AL88" s="989"/>
      <c r="AM88" s="989"/>
      <c r="AN88" s="989"/>
      <c r="AO88" s="989"/>
      <c r="AP88" s="985">
        <v>4902</v>
      </c>
      <c r="AQ88" s="985"/>
      <c r="AR88" s="985"/>
      <c r="AS88" s="985"/>
      <c r="AT88" s="985"/>
      <c r="AU88" s="985">
        <v>408</v>
      </c>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970" t="s">
        <v>391</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v>2</v>
      </c>
      <c r="CS102" s="977"/>
      <c r="CT102" s="977"/>
      <c r="CU102" s="977"/>
      <c r="CV102" s="978"/>
      <c r="CW102" s="976" t="s">
        <v>560</v>
      </c>
      <c r="CX102" s="977"/>
      <c r="CY102" s="977"/>
      <c r="CZ102" s="977"/>
      <c r="DA102" s="978"/>
      <c r="DB102" s="976">
        <v>601</v>
      </c>
      <c r="DC102" s="977"/>
      <c r="DD102" s="977"/>
      <c r="DE102" s="977"/>
      <c r="DF102" s="978"/>
      <c r="DG102" s="976" t="s">
        <v>560</v>
      </c>
      <c r="DH102" s="977"/>
      <c r="DI102" s="977"/>
      <c r="DJ102" s="977"/>
      <c r="DK102" s="978"/>
      <c r="DL102" s="976" t="s">
        <v>560</v>
      </c>
      <c r="DM102" s="977"/>
      <c r="DN102" s="977"/>
      <c r="DO102" s="977"/>
      <c r="DP102" s="978"/>
      <c r="DQ102" s="976">
        <v>458</v>
      </c>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392</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393</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396</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397</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398</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399</v>
      </c>
      <c r="AB109" s="918"/>
      <c r="AC109" s="918"/>
      <c r="AD109" s="918"/>
      <c r="AE109" s="919"/>
      <c r="AF109" s="920" t="s">
        <v>284</v>
      </c>
      <c r="AG109" s="918"/>
      <c r="AH109" s="918"/>
      <c r="AI109" s="918"/>
      <c r="AJ109" s="919"/>
      <c r="AK109" s="920" t="s">
        <v>283</v>
      </c>
      <c r="AL109" s="918"/>
      <c r="AM109" s="918"/>
      <c r="AN109" s="918"/>
      <c r="AO109" s="919"/>
      <c r="AP109" s="920" t="s">
        <v>400</v>
      </c>
      <c r="AQ109" s="918"/>
      <c r="AR109" s="918"/>
      <c r="AS109" s="918"/>
      <c r="AT109" s="949"/>
      <c r="AU109" s="917" t="s">
        <v>398</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399</v>
      </c>
      <c r="BR109" s="918"/>
      <c r="BS109" s="918"/>
      <c r="BT109" s="918"/>
      <c r="BU109" s="919"/>
      <c r="BV109" s="920" t="s">
        <v>284</v>
      </c>
      <c r="BW109" s="918"/>
      <c r="BX109" s="918"/>
      <c r="BY109" s="918"/>
      <c r="BZ109" s="919"/>
      <c r="CA109" s="920" t="s">
        <v>283</v>
      </c>
      <c r="CB109" s="918"/>
      <c r="CC109" s="918"/>
      <c r="CD109" s="918"/>
      <c r="CE109" s="919"/>
      <c r="CF109" s="958" t="s">
        <v>400</v>
      </c>
      <c r="CG109" s="958"/>
      <c r="CH109" s="958"/>
      <c r="CI109" s="958"/>
      <c r="CJ109" s="958"/>
      <c r="CK109" s="920" t="s">
        <v>401</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399</v>
      </c>
      <c r="DH109" s="918"/>
      <c r="DI109" s="918"/>
      <c r="DJ109" s="918"/>
      <c r="DK109" s="919"/>
      <c r="DL109" s="920" t="s">
        <v>284</v>
      </c>
      <c r="DM109" s="918"/>
      <c r="DN109" s="918"/>
      <c r="DO109" s="918"/>
      <c r="DP109" s="919"/>
      <c r="DQ109" s="920" t="s">
        <v>283</v>
      </c>
      <c r="DR109" s="918"/>
      <c r="DS109" s="918"/>
      <c r="DT109" s="918"/>
      <c r="DU109" s="919"/>
      <c r="DV109" s="920" t="s">
        <v>400</v>
      </c>
      <c r="DW109" s="918"/>
      <c r="DX109" s="918"/>
      <c r="DY109" s="918"/>
      <c r="DZ109" s="949"/>
    </row>
    <row r="110" spans="1:131" s="197" customFormat="1" ht="26.25" customHeight="1" x14ac:dyDescent="0.15">
      <c r="A110" s="787" t="s">
        <v>402</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797201</v>
      </c>
      <c r="AB110" s="903"/>
      <c r="AC110" s="903"/>
      <c r="AD110" s="903"/>
      <c r="AE110" s="904"/>
      <c r="AF110" s="905">
        <v>832397</v>
      </c>
      <c r="AG110" s="903"/>
      <c r="AH110" s="903"/>
      <c r="AI110" s="903"/>
      <c r="AJ110" s="904"/>
      <c r="AK110" s="905">
        <v>831503</v>
      </c>
      <c r="AL110" s="903"/>
      <c r="AM110" s="903"/>
      <c r="AN110" s="903"/>
      <c r="AO110" s="904"/>
      <c r="AP110" s="906">
        <v>18.2</v>
      </c>
      <c r="AQ110" s="907"/>
      <c r="AR110" s="907"/>
      <c r="AS110" s="907"/>
      <c r="AT110" s="908"/>
      <c r="AU110" s="950" t="s">
        <v>60</v>
      </c>
      <c r="AV110" s="951"/>
      <c r="AW110" s="951"/>
      <c r="AX110" s="951"/>
      <c r="AY110" s="952"/>
      <c r="AZ110" s="846" t="s">
        <v>403</v>
      </c>
      <c r="BA110" s="788"/>
      <c r="BB110" s="788"/>
      <c r="BC110" s="788"/>
      <c r="BD110" s="788"/>
      <c r="BE110" s="788"/>
      <c r="BF110" s="788"/>
      <c r="BG110" s="788"/>
      <c r="BH110" s="788"/>
      <c r="BI110" s="788"/>
      <c r="BJ110" s="788"/>
      <c r="BK110" s="788"/>
      <c r="BL110" s="788"/>
      <c r="BM110" s="788"/>
      <c r="BN110" s="788"/>
      <c r="BO110" s="788"/>
      <c r="BP110" s="789"/>
      <c r="BQ110" s="829">
        <v>8488428</v>
      </c>
      <c r="BR110" s="830"/>
      <c r="BS110" s="830"/>
      <c r="BT110" s="830"/>
      <c r="BU110" s="830"/>
      <c r="BV110" s="830">
        <v>8548855</v>
      </c>
      <c r="BW110" s="830"/>
      <c r="BX110" s="830"/>
      <c r="BY110" s="830"/>
      <c r="BZ110" s="830"/>
      <c r="CA110" s="830">
        <v>8915376</v>
      </c>
      <c r="CB110" s="830"/>
      <c r="CC110" s="830"/>
      <c r="CD110" s="830"/>
      <c r="CE110" s="830"/>
      <c r="CF110" s="891">
        <v>195.1</v>
      </c>
      <c r="CG110" s="892"/>
      <c r="CH110" s="892"/>
      <c r="CI110" s="892"/>
      <c r="CJ110" s="892"/>
      <c r="CK110" s="946" t="s">
        <v>404</v>
      </c>
      <c r="CL110" s="894"/>
      <c r="CM110" s="899" t="s">
        <v>405</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406</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407</v>
      </c>
      <c r="BA111" s="798"/>
      <c r="BB111" s="798"/>
      <c r="BC111" s="798"/>
      <c r="BD111" s="798"/>
      <c r="BE111" s="798"/>
      <c r="BF111" s="798"/>
      <c r="BG111" s="798"/>
      <c r="BH111" s="798"/>
      <c r="BI111" s="798"/>
      <c r="BJ111" s="798"/>
      <c r="BK111" s="798"/>
      <c r="BL111" s="798"/>
      <c r="BM111" s="798"/>
      <c r="BN111" s="798"/>
      <c r="BO111" s="798"/>
      <c r="BP111" s="799"/>
      <c r="BQ111" s="800">
        <v>280</v>
      </c>
      <c r="BR111" s="801"/>
      <c r="BS111" s="801"/>
      <c r="BT111" s="801"/>
      <c r="BU111" s="801"/>
      <c r="BV111" s="801" t="s">
        <v>408</v>
      </c>
      <c r="BW111" s="801"/>
      <c r="BX111" s="801"/>
      <c r="BY111" s="801"/>
      <c r="BZ111" s="801"/>
      <c r="CA111" s="801" t="s">
        <v>408</v>
      </c>
      <c r="CB111" s="801"/>
      <c r="CC111" s="801"/>
      <c r="CD111" s="801"/>
      <c r="CE111" s="801"/>
      <c r="CF111" s="878" t="s">
        <v>408</v>
      </c>
      <c r="CG111" s="879"/>
      <c r="CH111" s="879"/>
      <c r="CI111" s="879"/>
      <c r="CJ111" s="879"/>
      <c r="CK111" s="947"/>
      <c r="CL111" s="896"/>
      <c r="CM111" s="833" t="s">
        <v>409</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t="s">
        <v>408</v>
      </c>
      <c r="DH111" s="801"/>
      <c r="DI111" s="801"/>
      <c r="DJ111" s="801"/>
      <c r="DK111" s="801"/>
      <c r="DL111" s="801" t="s">
        <v>408</v>
      </c>
      <c r="DM111" s="801"/>
      <c r="DN111" s="801"/>
      <c r="DO111" s="801"/>
      <c r="DP111" s="801"/>
      <c r="DQ111" s="801" t="s">
        <v>408</v>
      </c>
      <c r="DR111" s="801"/>
      <c r="DS111" s="801"/>
      <c r="DT111" s="801"/>
      <c r="DU111" s="801"/>
      <c r="DV111" s="853" t="s">
        <v>408</v>
      </c>
      <c r="DW111" s="853"/>
      <c r="DX111" s="853"/>
      <c r="DY111" s="853"/>
      <c r="DZ111" s="854"/>
    </row>
    <row r="112" spans="1:131" s="197" customFormat="1" ht="26.25" customHeight="1" x14ac:dyDescent="0.15">
      <c r="A112" s="932" t="s">
        <v>410</v>
      </c>
      <c r="B112" s="933"/>
      <c r="C112" s="798" t="s">
        <v>411</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408</v>
      </c>
      <c r="AB112" s="814"/>
      <c r="AC112" s="814"/>
      <c r="AD112" s="814"/>
      <c r="AE112" s="815"/>
      <c r="AF112" s="816" t="s">
        <v>408</v>
      </c>
      <c r="AG112" s="814"/>
      <c r="AH112" s="814"/>
      <c r="AI112" s="814"/>
      <c r="AJ112" s="815"/>
      <c r="AK112" s="816" t="s">
        <v>408</v>
      </c>
      <c r="AL112" s="814"/>
      <c r="AM112" s="814"/>
      <c r="AN112" s="814"/>
      <c r="AO112" s="815"/>
      <c r="AP112" s="784" t="s">
        <v>408</v>
      </c>
      <c r="AQ112" s="785"/>
      <c r="AR112" s="785"/>
      <c r="AS112" s="785"/>
      <c r="AT112" s="786"/>
      <c r="AU112" s="953"/>
      <c r="AV112" s="954"/>
      <c r="AW112" s="954"/>
      <c r="AX112" s="954"/>
      <c r="AY112" s="955"/>
      <c r="AZ112" s="797" t="s">
        <v>412</v>
      </c>
      <c r="BA112" s="798"/>
      <c r="BB112" s="798"/>
      <c r="BC112" s="798"/>
      <c r="BD112" s="798"/>
      <c r="BE112" s="798"/>
      <c r="BF112" s="798"/>
      <c r="BG112" s="798"/>
      <c r="BH112" s="798"/>
      <c r="BI112" s="798"/>
      <c r="BJ112" s="798"/>
      <c r="BK112" s="798"/>
      <c r="BL112" s="798"/>
      <c r="BM112" s="798"/>
      <c r="BN112" s="798"/>
      <c r="BO112" s="798"/>
      <c r="BP112" s="799"/>
      <c r="BQ112" s="800">
        <v>4725172</v>
      </c>
      <c r="BR112" s="801"/>
      <c r="BS112" s="801"/>
      <c r="BT112" s="801"/>
      <c r="BU112" s="801"/>
      <c r="BV112" s="801">
        <v>4797130</v>
      </c>
      <c r="BW112" s="801"/>
      <c r="BX112" s="801"/>
      <c r="BY112" s="801"/>
      <c r="BZ112" s="801"/>
      <c r="CA112" s="801">
        <v>4786721</v>
      </c>
      <c r="CB112" s="801"/>
      <c r="CC112" s="801"/>
      <c r="CD112" s="801"/>
      <c r="CE112" s="801"/>
      <c r="CF112" s="878">
        <v>104.8</v>
      </c>
      <c r="CG112" s="879"/>
      <c r="CH112" s="879"/>
      <c r="CI112" s="879"/>
      <c r="CJ112" s="879"/>
      <c r="CK112" s="947"/>
      <c r="CL112" s="896"/>
      <c r="CM112" s="833" t="s">
        <v>413</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408</v>
      </c>
      <c r="DH112" s="801"/>
      <c r="DI112" s="801"/>
      <c r="DJ112" s="801"/>
      <c r="DK112" s="801"/>
      <c r="DL112" s="801" t="s">
        <v>408</v>
      </c>
      <c r="DM112" s="801"/>
      <c r="DN112" s="801"/>
      <c r="DO112" s="801"/>
      <c r="DP112" s="801"/>
      <c r="DQ112" s="801" t="s">
        <v>408</v>
      </c>
      <c r="DR112" s="801"/>
      <c r="DS112" s="801"/>
      <c r="DT112" s="801"/>
      <c r="DU112" s="801"/>
      <c r="DV112" s="853" t="s">
        <v>408</v>
      </c>
      <c r="DW112" s="853"/>
      <c r="DX112" s="853"/>
      <c r="DY112" s="853"/>
      <c r="DZ112" s="854"/>
    </row>
    <row r="113" spans="1:130" s="197" customFormat="1" ht="26.25" customHeight="1" x14ac:dyDescent="0.15">
      <c r="A113" s="934"/>
      <c r="B113" s="935"/>
      <c r="C113" s="798" t="s">
        <v>414</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187041</v>
      </c>
      <c r="AB113" s="939"/>
      <c r="AC113" s="939"/>
      <c r="AD113" s="939"/>
      <c r="AE113" s="940"/>
      <c r="AF113" s="941">
        <v>201191</v>
      </c>
      <c r="AG113" s="939"/>
      <c r="AH113" s="939"/>
      <c r="AI113" s="939"/>
      <c r="AJ113" s="940"/>
      <c r="AK113" s="941">
        <v>213331</v>
      </c>
      <c r="AL113" s="939"/>
      <c r="AM113" s="939"/>
      <c r="AN113" s="939"/>
      <c r="AO113" s="940"/>
      <c r="AP113" s="942">
        <v>4.7</v>
      </c>
      <c r="AQ113" s="943"/>
      <c r="AR113" s="943"/>
      <c r="AS113" s="943"/>
      <c r="AT113" s="944"/>
      <c r="AU113" s="953"/>
      <c r="AV113" s="954"/>
      <c r="AW113" s="954"/>
      <c r="AX113" s="954"/>
      <c r="AY113" s="955"/>
      <c r="AZ113" s="797" t="s">
        <v>415</v>
      </c>
      <c r="BA113" s="798"/>
      <c r="BB113" s="798"/>
      <c r="BC113" s="798"/>
      <c r="BD113" s="798"/>
      <c r="BE113" s="798"/>
      <c r="BF113" s="798"/>
      <c r="BG113" s="798"/>
      <c r="BH113" s="798"/>
      <c r="BI113" s="798"/>
      <c r="BJ113" s="798"/>
      <c r="BK113" s="798"/>
      <c r="BL113" s="798"/>
      <c r="BM113" s="798"/>
      <c r="BN113" s="798"/>
      <c r="BO113" s="798"/>
      <c r="BP113" s="799"/>
      <c r="BQ113" s="800">
        <v>500138</v>
      </c>
      <c r="BR113" s="801"/>
      <c r="BS113" s="801"/>
      <c r="BT113" s="801"/>
      <c r="BU113" s="801"/>
      <c r="BV113" s="801">
        <v>457708</v>
      </c>
      <c r="BW113" s="801"/>
      <c r="BX113" s="801"/>
      <c r="BY113" s="801"/>
      <c r="BZ113" s="801"/>
      <c r="CA113" s="801">
        <v>408217</v>
      </c>
      <c r="CB113" s="801"/>
      <c r="CC113" s="801"/>
      <c r="CD113" s="801"/>
      <c r="CE113" s="801"/>
      <c r="CF113" s="878">
        <v>8.9</v>
      </c>
      <c r="CG113" s="879"/>
      <c r="CH113" s="879"/>
      <c r="CI113" s="879"/>
      <c r="CJ113" s="879"/>
      <c r="CK113" s="947"/>
      <c r="CL113" s="896"/>
      <c r="CM113" s="833" t="s">
        <v>416</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408</v>
      </c>
      <c r="DH113" s="814"/>
      <c r="DI113" s="814"/>
      <c r="DJ113" s="814"/>
      <c r="DK113" s="815"/>
      <c r="DL113" s="816" t="s">
        <v>408</v>
      </c>
      <c r="DM113" s="814"/>
      <c r="DN113" s="814"/>
      <c r="DO113" s="814"/>
      <c r="DP113" s="815"/>
      <c r="DQ113" s="816" t="s">
        <v>408</v>
      </c>
      <c r="DR113" s="814"/>
      <c r="DS113" s="814"/>
      <c r="DT113" s="814"/>
      <c r="DU113" s="815"/>
      <c r="DV113" s="784" t="s">
        <v>408</v>
      </c>
      <c r="DW113" s="785"/>
      <c r="DX113" s="785"/>
      <c r="DY113" s="785"/>
      <c r="DZ113" s="786"/>
    </row>
    <row r="114" spans="1:130" s="197" customFormat="1" ht="26.25" customHeight="1" x14ac:dyDescent="0.15">
      <c r="A114" s="934"/>
      <c r="B114" s="935"/>
      <c r="C114" s="798" t="s">
        <v>417</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v>94823</v>
      </c>
      <c r="AB114" s="814"/>
      <c r="AC114" s="814"/>
      <c r="AD114" s="814"/>
      <c r="AE114" s="815"/>
      <c r="AF114" s="816">
        <v>68115</v>
      </c>
      <c r="AG114" s="814"/>
      <c r="AH114" s="814"/>
      <c r="AI114" s="814"/>
      <c r="AJ114" s="815"/>
      <c r="AK114" s="816">
        <v>76021</v>
      </c>
      <c r="AL114" s="814"/>
      <c r="AM114" s="814"/>
      <c r="AN114" s="814"/>
      <c r="AO114" s="815"/>
      <c r="AP114" s="784">
        <v>1.7</v>
      </c>
      <c r="AQ114" s="785"/>
      <c r="AR114" s="785"/>
      <c r="AS114" s="785"/>
      <c r="AT114" s="786"/>
      <c r="AU114" s="953"/>
      <c r="AV114" s="954"/>
      <c r="AW114" s="954"/>
      <c r="AX114" s="954"/>
      <c r="AY114" s="955"/>
      <c r="AZ114" s="797" t="s">
        <v>418</v>
      </c>
      <c r="BA114" s="798"/>
      <c r="BB114" s="798"/>
      <c r="BC114" s="798"/>
      <c r="BD114" s="798"/>
      <c r="BE114" s="798"/>
      <c r="BF114" s="798"/>
      <c r="BG114" s="798"/>
      <c r="BH114" s="798"/>
      <c r="BI114" s="798"/>
      <c r="BJ114" s="798"/>
      <c r="BK114" s="798"/>
      <c r="BL114" s="798"/>
      <c r="BM114" s="798"/>
      <c r="BN114" s="798"/>
      <c r="BO114" s="798"/>
      <c r="BP114" s="799"/>
      <c r="BQ114" s="800">
        <v>1387061</v>
      </c>
      <c r="BR114" s="801"/>
      <c r="BS114" s="801"/>
      <c r="BT114" s="801"/>
      <c r="BU114" s="801"/>
      <c r="BV114" s="801">
        <v>1273745</v>
      </c>
      <c r="BW114" s="801"/>
      <c r="BX114" s="801"/>
      <c r="BY114" s="801"/>
      <c r="BZ114" s="801"/>
      <c r="CA114" s="801">
        <v>1164677</v>
      </c>
      <c r="CB114" s="801"/>
      <c r="CC114" s="801"/>
      <c r="CD114" s="801"/>
      <c r="CE114" s="801"/>
      <c r="CF114" s="878">
        <v>25.5</v>
      </c>
      <c r="CG114" s="879"/>
      <c r="CH114" s="879"/>
      <c r="CI114" s="879"/>
      <c r="CJ114" s="879"/>
      <c r="CK114" s="947"/>
      <c r="CL114" s="896"/>
      <c r="CM114" s="833" t="s">
        <v>419</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408</v>
      </c>
      <c r="DH114" s="814"/>
      <c r="DI114" s="814"/>
      <c r="DJ114" s="814"/>
      <c r="DK114" s="815"/>
      <c r="DL114" s="816" t="s">
        <v>408</v>
      </c>
      <c r="DM114" s="814"/>
      <c r="DN114" s="814"/>
      <c r="DO114" s="814"/>
      <c r="DP114" s="815"/>
      <c r="DQ114" s="816" t="s">
        <v>408</v>
      </c>
      <c r="DR114" s="814"/>
      <c r="DS114" s="814"/>
      <c r="DT114" s="814"/>
      <c r="DU114" s="815"/>
      <c r="DV114" s="784" t="s">
        <v>408</v>
      </c>
      <c r="DW114" s="785"/>
      <c r="DX114" s="785"/>
      <c r="DY114" s="785"/>
      <c r="DZ114" s="786"/>
    </row>
    <row r="115" spans="1:130" s="197" customFormat="1" ht="26.25" customHeight="1" x14ac:dyDescent="0.15">
      <c r="A115" s="934"/>
      <c r="B115" s="935"/>
      <c r="C115" s="798" t="s">
        <v>420</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594</v>
      </c>
      <c r="AB115" s="939"/>
      <c r="AC115" s="939"/>
      <c r="AD115" s="939"/>
      <c r="AE115" s="940"/>
      <c r="AF115" s="941">
        <v>280</v>
      </c>
      <c r="AG115" s="939"/>
      <c r="AH115" s="939"/>
      <c r="AI115" s="939"/>
      <c r="AJ115" s="940"/>
      <c r="AK115" s="941" t="s">
        <v>408</v>
      </c>
      <c r="AL115" s="939"/>
      <c r="AM115" s="939"/>
      <c r="AN115" s="939"/>
      <c r="AO115" s="940"/>
      <c r="AP115" s="942" t="s">
        <v>408</v>
      </c>
      <c r="AQ115" s="943"/>
      <c r="AR115" s="943"/>
      <c r="AS115" s="943"/>
      <c r="AT115" s="944"/>
      <c r="AU115" s="953"/>
      <c r="AV115" s="954"/>
      <c r="AW115" s="954"/>
      <c r="AX115" s="954"/>
      <c r="AY115" s="955"/>
      <c r="AZ115" s="797" t="s">
        <v>421</v>
      </c>
      <c r="BA115" s="798"/>
      <c r="BB115" s="798"/>
      <c r="BC115" s="798"/>
      <c r="BD115" s="798"/>
      <c r="BE115" s="798"/>
      <c r="BF115" s="798"/>
      <c r="BG115" s="798"/>
      <c r="BH115" s="798"/>
      <c r="BI115" s="798"/>
      <c r="BJ115" s="798"/>
      <c r="BK115" s="798"/>
      <c r="BL115" s="798"/>
      <c r="BM115" s="798"/>
      <c r="BN115" s="798"/>
      <c r="BO115" s="798"/>
      <c r="BP115" s="799"/>
      <c r="BQ115" s="800">
        <v>413965</v>
      </c>
      <c r="BR115" s="801"/>
      <c r="BS115" s="801"/>
      <c r="BT115" s="801"/>
      <c r="BU115" s="801"/>
      <c r="BV115" s="801">
        <v>509901</v>
      </c>
      <c r="BW115" s="801"/>
      <c r="BX115" s="801"/>
      <c r="BY115" s="801"/>
      <c r="BZ115" s="801"/>
      <c r="CA115" s="801">
        <v>458070</v>
      </c>
      <c r="CB115" s="801"/>
      <c r="CC115" s="801"/>
      <c r="CD115" s="801"/>
      <c r="CE115" s="801"/>
      <c r="CF115" s="878">
        <v>10</v>
      </c>
      <c r="CG115" s="879"/>
      <c r="CH115" s="879"/>
      <c r="CI115" s="879"/>
      <c r="CJ115" s="879"/>
      <c r="CK115" s="947"/>
      <c r="CL115" s="896"/>
      <c r="CM115" s="797" t="s">
        <v>422</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408</v>
      </c>
      <c r="DH115" s="814"/>
      <c r="DI115" s="814"/>
      <c r="DJ115" s="814"/>
      <c r="DK115" s="815"/>
      <c r="DL115" s="816" t="s">
        <v>408</v>
      </c>
      <c r="DM115" s="814"/>
      <c r="DN115" s="814"/>
      <c r="DO115" s="814"/>
      <c r="DP115" s="815"/>
      <c r="DQ115" s="816" t="s">
        <v>408</v>
      </c>
      <c r="DR115" s="814"/>
      <c r="DS115" s="814"/>
      <c r="DT115" s="814"/>
      <c r="DU115" s="815"/>
      <c r="DV115" s="784" t="s">
        <v>408</v>
      </c>
      <c r="DW115" s="785"/>
      <c r="DX115" s="785"/>
      <c r="DY115" s="785"/>
      <c r="DZ115" s="786"/>
    </row>
    <row r="116" spans="1:130" s="197" customFormat="1" ht="26.25" customHeight="1" x14ac:dyDescent="0.15">
      <c r="A116" s="936"/>
      <c r="B116" s="937"/>
      <c r="C116" s="876" t="s">
        <v>423</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t="s">
        <v>408</v>
      </c>
      <c r="AB116" s="814"/>
      <c r="AC116" s="814"/>
      <c r="AD116" s="814"/>
      <c r="AE116" s="815"/>
      <c r="AF116" s="816" t="s">
        <v>408</v>
      </c>
      <c r="AG116" s="814"/>
      <c r="AH116" s="814"/>
      <c r="AI116" s="814"/>
      <c r="AJ116" s="815"/>
      <c r="AK116" s="816" t="s">
        <v>408</v>
      </c>
      <c r="AL116" s="814"/>
      <c r="AM116" s="814"/>
      <c r="AN116" s="814"/>
      <c r="AO116" s="815"/>
      <c r="AP116" s="784" t="s">
        <v>408</v>
      </c>
      <c r="AQ116" s="785"/>
      <c r="AR116" s="785"/>
      <c r="AS116" s="785"/>
      <c r="AT116" s="786"/>
      <c r="AU116" s="953"/>
      <c r="AV116" s="954"/>
      <c r="AW116" s="954"/>
      <c r="AX116" s="954"/>
      <c r="AY116" s="955"/>
      <c r="AZ116" s="797" t="s">
        <v>424</v>
      </c>
      <c r="BA116" s="798"/>
      <c r="BB116" s="798"/>
      <c r="BC116" s="798"/>
      <c r="BD116" s="798"/>
      <c r="BE116" s="798"/>
      <c r="BF116" s="798"/>
      <c r="BG116" s="798"/>
      <c r="BH116" s="798"/>
      <c r="BI116" s="798"/>
      <c r="BJ116" s="798"/>
      <c r="BK116" s="798"/>
      <c r="BL116" s="798"/>
      <c r="BM116" s="798"/>
      <c r="BN116" s="798"/>
      <c r="BO116" s="798"/>
      <c r="BP116" s="799"/>
      <c r="BQ116" s="800" t="s">
        <v>408</v>
      </c>
      <c r="BR116" s="801"/>
      <c r="BS116" s="801"/>
      <c r="BT116" s="801"/>
      <c r="BU116" s="801"/>
      <c r="BV116" s="801" t="s">
        <v>408</v>
      </c>
      <c r="BW116" s="801"/>
      <c r="BX116" s="801"/>
      <c r="BY116" s="801"/>
      <c r="BZ116" s="801"/>
      <c r="CA116" s="801" t="s">
        <v>408</v>
      </c>
      <c r="CB116" s="801"/>
      <c r="CC116" s="801"/>
      <c r="CD116" s="801"/>
      <c r="CE116" s="801"/>
      <c r="CF116" s="878" t="s">
        <v>408</v>
      </c>
      <c r="CG116" s="879"/>
      <c r="CH116" s="879"/>
      <c r="CI116" s="879"/>
      <c r="CJ116" s="879"/>
      <c r="CK116" s="947"/>
      <c r="CL116" s="896"/>
      <c r="CM116" s="833" t="s">
        <v>425</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408</v>
      </c>
      <c r="DH116" s="814"/>
      <c r="DI116" s="814"/>
      <c r="DJ116" s="814"/>
      <c r="DK116" s="815"/>
      <c r="DL116" s="816" t="s">
        <v>408</v>
      </c>
      <c r="DM116" s="814"/>
      <c r="DN116" s="814"/>
      <c r="DO116" s="814"/>
      <c r="DP116" s="815"/>
      <c r="DQ116" s="816" t="s">
        <v>408</v>
      </c>
      <c r="DR116" s="814"/>
      <c r="DS116" s="814"/>
      <c r="DT116" s="814"/>
      <c r="DU116" s="815"/>
      <c r="DV116" s="784" t="s">
        <v>408</v>
      </c>
      <c r="DW116" s="785"/>
      <c r="DX116" s="785"/>
      <c r="DY116" s="785"/>
      <c r="DZ116" s="786"/>
    </row>
    <row r="117" spans="1:130" s="197" customFormat="1" ht="26.25" customHeight="1" x14ac:dyDescent="0.15">
      <c r="A117" s="917" t="s">
        <v>167</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426</v>
      </c>
      <c r="Z117" s="919"/>
      <c r="AA117" s="924">
        <v>1079659</v>
      </c>
      <c r="AB117" s="925"/>
      <c r="AC117" s="925"/>
      <c r="AD117" s="925"/>
      <c r="AE117" s="926"/>
      <c r="AF117" s="928">
        <v>1101983</v>
      </c>
      <c r="AG117" s="925"/>
      <c r="AH117" s="925"/>
      <c r="AI117" s="925"/>
      <c r="AJ117" s="926"/>
      <c r="AK117" s="928">
        <v>1120855</v>
      </c>
      <c r="AL117" s="925"/>
      <c r="AM117" s="925"/>
      <c r="AN117" s="925"/>
      <c r="AO117" s="926"/>
      <c r="AP117" s="929"/>
      <c r="AQ117" s="930"/>
      <c r="AR117" s="930"/>
      <c r="AS117" s="930"/>
      <c r="AT117" s="931"/>
      <c r="AU117" s="953"/>
      <c r="AV117" s="954"/>
      <c r="AW117" s="954"/>
      <c r="AX117" s="954"/>
      <c r="AY117" s="955"/>
      <c r="AZ117" s="875" t="s">
        <v>427</v>
      </c>
      <c r="BA117" s="876"/>
      <c r="BB117" s="876"/>
      <c r="BC117" s="876"/>
      <c r="BD117" s="876"/>
      <c r="BE117" s="876"/>
      <c r="BF117" s="876"/>
      <c r="BG117" s="876"/>
      <c r="BH117" s="876"/>
      <c r="BI117" s="876"/>
      <c r="BJ117" s="876"/>
      <c r="BK117" s="876"/>
      <c r="BL117" s="876"/>
      <c r="BM117" s="876"/>
      <c r="BN117" s="876"/>
      <c r="BO117" s="876"/>
      <c r="BP117" s="877"/>
      <c r="BQ117" s="887" t="s">
        <v>428</v>
      </c>
      <c r="BR117" s="888"/>
      <c r="BS117" s="888"/>
      <c r="BT117" s="888"/>
      <c r="BU117" s="888"/>
      <c r="BV117" s="888" t="s">
        <v>428</v>
      </c>
      <c r="BW117" s="888"/>
      <c r="BX117" s="888"/>
      <c r="BY117" s="888"/>
      <c r="BZ117" s="888"/>
      <c r="CA117" s="888" t="s">
        <v>428</v>
      </c>
      <c r="CB117" s="888"/>
      <c r="CC117" s="888"/>
      <c r="CD117" s="888"/>
      <c r="CE117" s="888"/>
      <c r="CF117" s="878" t="s">
        <v>428</v>
      </c>
      <c r="CG117" s="879"/>
      <c r="CH117" s="879"/>
      <c r="CI117" s="879"/>
      <c r="CJ117" s="879"/>
      <c r="CK117" s="947"/>
      <c r="CL117" s="896"/>
      <c r="CM117" s="833" t="s">
        <v>429</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428</v>
      </c>
      <c r="DH117" s="814"/>
      <c r="DI117" s="814"/>
      <c r="DJ117" s="814"/>
      <c r="DK117" s="815"/>
      <c r="DL117" s="816" t="s">
        <v>428</v>
      </c>
      <c r="DM117" s="814"/>
      <c r="DN117" s="814"/>
      <c r="DO117" s="814"/>
      <c r="DP117" s="815"/>
      <c r="DQ117" s="816" t="s">
        <v>428</v>
      </c>
      <c r="DR117" s="814"/>
      <c r="DS117" s="814"/>
      <c r="DT117" s="814"/>
      <c r="DU117" s="815"/>
      <c r="DV117" s="784" t="s">
        <v>428</v>
      </c>
      <c r="DW117" s="785"/>
      <c r="DX117" s="785"/>
      <c r="DY117" s="785"/>
      <c r="DZ117" s="786"/>
    </row>
    <row r="118" spans="1:130" s="197" customFormat="1" ht="26.25" customHeight="1" x14ac:dyDescent="0.15">
      <c r="A118" s="917" t="s">
        <v>401</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399</v>
      </c>
      <c r="AB118" s="918"/>
      <c r="AC118" s="918"/>
      <c r="AD118" s="918"/>
      <c r="AE118" s="919"/>
      <c r="AF118" s="920" t="s">
        <v>284</v>
      </c>
      <c r="AG118" s="918"/>
      <c r="AH118" s="918"/>
      <c r="AI118" s="918"/>
      <c r="AJ118" s="919"/>
      <c r="AK118" s="920" t="s">
        <v>283</v>
      </c>
      <c r="AL118" s="918"/>
      <c r="AM118" s="918"/>
      <c r="AN118" s="918"/>
      <c r="AO118" s="919"/>
      <c r="AP118" s="921" t="s">
        <v>400</v>
      </c>
      <c r="AQ118" s="922"/>
      <c r="AR118" s="922"/>
      <c r="AS118" s="922"/>
      <c r="AT118" s="923"/>
      <c r="AU118" s="956"/>
      <c r="AV118" s="957"/>
      <c r="AW118" s="957"/>
      <c r="AX118" s="957"/>
      <c r="AY118" s="957"/>
      <c r="AZ118" s="228" t="s">
        <v>167</v>
      </c>
      <c r="BA118" s="228"/>
      <c r="BB118" s="228"/>
      <c r="BC118" s="228"/>
      <c r="BD118" s="228"/>
      <c r="BE118" s="228"/>
      <c r="BF118" s="228"/>
      <c r="BG118" s="228"/>
      <c r="BH118" s="228"/>
      <c r="BI118" s="228"/>
      <c r="BJ118" s="228"/>
      <c r="BK118" s="228"/>
      <c r="BL118" s="228"/>
      <c r="BM118" s="228"/>
      <c r="BN118" s="228"/>
      <c r="BO118" s="867" t="s">
        <v>430</v>
      </c>
      <c r="BP118" s="868"/>
      <c r="BQ118" s="887">
        <v>15515044</v>
      </c>
      <c r="BR118" s="888"/>
      <c r="BS118" s="888"/>
      <c r="BT118" s="888"/>
      <c r="BU118" s="888"/>
      <c r="BV118" s="888">
        <v>15587339</v>
      </c>
      <c r="BW118" s="888"/>
      <c r="BX118" s="888"/>
      <c r="BY118" s="888"/>
      <c r="BZ118" s="888"/>
      <c r="CA118" s="888">
        <v>15733061</v>
      </c>
      <c r="CB118" s="888"/>
      <c r="CC118" s="888"/>
      <c r="CD118" s="888"/>
      <c r="CE118" s="888"/>
      <c r="CF118" s="773"/>
      <c r="CG118" s="774"/>
      <c r="CH118" s="774"/>
      <c r="CI118" s="774"/>
      <c r="CJ118" s="871"/>
      <c r="CK118" s="947"/>
      <c r="CL118" s="896"/>
      <c r="CM118" s="833" t="s">
        <v>431</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428</v>
      </c>
      <c r="DH118" s="814"/>
      <c r="DI118" s="814"/>
      <c r="DJ118" s="814"/>
      <c r="DK118" s="815"/>
      <c r="DL118" s="816" t="s">
        <v>428</v>
      </c>
      <c r="DM118" s="814"/>
      <c r="DN118" s="814"/>
      <c r="DO118" s="814"/>
      <c r="DP118" s="815"/>
      <c r="DQ118" s="816" t="s">
        <v>428</v>
      </c>
      <c r="DR118" s="814"/>
      <c r="DS118" s="814"/>
      <c r="DT118" s="814"/>
      <c r="DU118" s="815"/>
      <c r="DV118" s="784" t="s">
        <v>428</v>
      </c>
      <c r="DW118" s="785"/>
      <c r="DX118" s="785"/>
      <c r="DY118" s="785"/>
      <c r="DZ118" s="786"/>
    </row>
    <row r="119" spans="1:130" s="197" customFormat="1" ht="26.25" customHeight="1" x14ac:dyDescent="0.15">
      <c r="A119" s="893" t="s">
        <v>404</v>
      </c>
      <c r="B119" s="894"/>
      <c r="C119" s="899" t="s">
        <v>405</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428</v>
      </c>
      <c r="AB119" s="903"/>
      <c r="AC119" s="903"/>
      <c r="AD119" s="903"/>
      <c r="AE119" s="904"/>
      <c r="AF119" s="905" t="s">
        <v>428</v>
      </c>
      <c r="AG119" s="903"/>
      <c r="AH119" s="903"/>
      <c r="AI119" s="903"/>
      <c r="AJ119" s="904"/>
      <c r="AK119" s="905" t="s">
        <v>428</v>
      </c>
      <c r="AL119" s="903"/>
      <c r="AM119" s="903"/>
      <c r="AN119" s="903"/>
      <c r="AO119" s="904"/>
      <c r="AP119" s="906" t="s">
        <v>428</v>
      </c>
      <c r="AQ119" s="907"/>
      <c r="AR119" s="907"/>
      <c r="AS119" s="907"/>
      <c r="AT119" s="908"/>
      <c r="AU119" s="909" t="s">
        <v>432</v>
      </c>
      <c r="AV119" s="910"/>
      <c r="AW119" s="910"/>
      <c r="AX119" s="910"/>
      <c r="AY119" s="911"/>
      <c r="AZ119" s="846" t="s">
        <v>433</v>
      </c>
      <c r="BA119" s="788"/>
      <c r="BB119" s="788"/>
      <c r="BC119" s="788"/>
      <c r="BD119" s="788"/>
      <c r="BE119" s="788"/>
      <c r="BF119" s="788"/>
      <c r="BG119" s="788"/>
      <c r="BH119" s="788"/>
      <c r="BI119" s="788"/>
      <c r="BJ119" s="788"/>
      <c r="BK119" s="788"/>
      <c r="BL119" s="788"/>
      <c r="BM119" s="788"/>
      <c r="BN119" s="788"/>
      <c r="BO119" s="788"/>
      <c r="BP119" s="789"/>
      <c r="BQ119" s="829">
        <v>2638085</v>
      </c>
      <c r="BR119" s="830"/>
      <c r="BS119" s="830"/>
      <c r="BT119" s="830"/>
      <c r="BU119" s="830"/>
      <c r="BV119" s="830">
        <v>2685263</v>
      </c>
      <c r="BW119" s="830"/>
      <c r="BX119" s="830"/>
      <c r="BY119" s="830"/>
      <c r="BZ119" s="830"/>
      <c r="CA119" s="830">
        <v>2282941</v>
      </c>
      <c r="CB119" s="830"/>
      <c r="CC119" s="830"/>
      <c r="CD119" s="830"/>
      <c r="CE119" s="830"/>
      <c r="CF119" s="891">
        <v>50</v>
      </c>
      <c r="CG119" s="892"/>
      <c r="CH119" s="892"/>
      <c r="CI119" s="892"/>
      <c r="CJ119" s="892"/>
      <c r="CK119" s="948"/>
      <c r="CL119" s="898"/>
      <c r="CM119" s="855" t="s">
        <v>434</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v>280</v>
      </c>
      <c r="DH119" s="747"/>
      <c r="DI119" s="747"/>
      <c r="DJ119" s="747"/>
      <c r="DK119" s="748"/>
      <c r="DL119" s="749" t="s">
        <v>428</v>
      </c>
      <c r="DM119" s="747"/>
      <c r="DN119" s="747"/>
      <c r="DO119" s="747"/>
      <c r="DP119" s="748"/>
      <c r="DQ119" s="749" t="s">
        <v>428</v>
      </c>
      <c r="DR119" s="747"/>
      <c r="DS119" s="747"/>
      <c r="DT119" s="747"/>
      <c r="DU119" s="748"/>
      <c r="DV119" s="837" t="s">
        <v>428</v>
      </c>
      <c r="DW119" s="838"/>
      <c r="DX119" s="838"/>
      <c r="DY119" s="838"/>
      <c r="DZ119" s="839"/>
    </row>
    <row r="120" spans="1:130" s="197" customFormat="1" ht="26.25" customHeight="1" x14ac:dyDescent="0.15">
      <c r="A120" s="895"/>
      <c r="B120" s="896"/>
      <c r="C120" s="833" t="s">
        <v>409</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t="s">
        <v>428</v>
      </c>
      <c r="AB120" s="814"/>
      <c r="AC120" s="814"/>
      <c r="AD120" s="814"/>
      <c r="AE120" s="815"/>
      <c r="AF120" s="816" t="s">
        <v>428</v>
      </c>
      <c r="AG120" s="814"/>
      <c r="AH120" s="814"/>
      <c r="AI120" s="814"/>
      <c r="AJ120" s="815"/>
      <c r="AK120" s="816" t="s">
        <v>428</v>
      </c>
      <c r="AL120" s="814"/>
      <c r="AM120" s="814"/>
      <c r="AN120" s="814"/>
      <c r="AO120" s="815"/>
      <c r="AP120" s="784" t="s">
        <v>428</v>
      </c>
      <c r="AQ120" s="785"/>
      <c r="AR120" s="785"/>
      <c r="AS120" s="785"/>
      <c r="AT120" s="786"/>
      <c r="AU120" s="912"/>
      <c r="AV120" s="913"/>
      <c r="AW120" s="913"/>
      <c r="AX120" s="913"/>
      <c r="AY120" s="914"/>
      <c r="AZ120" s="797" t="s">
        <v>435</v>
      </c>
      <c r="BA120" s="798"/>
      <c r="BB120" s="798"/>
      <c r="BC120" s="798"/>
      <c r="BD120" s="798"/>
      <c r="BE120" s="798"/>
      <c r="BF120" s="798"/>
      <c r="BG120" s="798"/>
      <c r="BH120" s="798"/>
      <c r="BI120" s="798"/>
      <c r="BJ120" s="798"/>
      <c r="BK120" s="798"/>
      <c r="BL120" s="798"/>
      <c r="BM120" s="798"/>
      <c r="BN120" s="798"/>
      <c r="BO120" s="798"/>
      <c r="BP120" s="799"/>
      <c r="BQ120" s="800">
        <v>1100777</v>
      </c>
      <c r="BR120" s="801"/>
      <c r="BS120" s="801"/>
      <c r="BT120" s="801"/>
      <c r="BU120" s="801"/>
      <c r="BV120" s="801">
        <v>1070812</v>
      </c>
      <c r="BW120" s="801"/>
      <c r="BX120" s="801"/>
      <c r="BY120" s="801"/>
      <c r="BZ120" s="801"/>
      <c r="CA120" s="801">
        <v>991790</v>
      </c>
      <c r="CB120" s="801"/>
      <c r="CC120" s="801"/>
      <c r="CD120" s="801"/>
      <c r="CE120" s="801"/>
      <c r="CF120" s="878">
        <v>21.7</v>
      </c>
      <c r="CG120" s="879"/>
      <c r="CH120" s="879"/>
      <c r="CI120" s="879"/>
      <c r="CJ120" s="879"/>
      <c r="CK120" s="880" t="s">
        <v>436</v>
      </c>
      <c r="CL120" s="840"/>
      <c r="CM120" s="840"/>
      <c r="CN120" s="840"/>
      <c r="CO120" s="841"/>
      <c r="CP120" s="884" t="s">
        <v>437</v>
      </c>
      <c r="CQ120" s="885"/>
      <c r="CR120" s="885"/>
      <c r="CS120" s="885"/>
      <c r="CT120" s="885"/>
      <c r="CU120" s="885"/>
      <c r="CV120" s="885"/>
      <c r="CW120" s="885"/>
      <c r="CX120" s="885"/>
      <c r="CY120" s="885"/>
      <c r="CZ120" s="885"/>
      <c r="DA120" s="885"/>
      <c r="DB120" s="885"/>
      <c r="DC120" s="885"/>
      <c r="DD120" s="885"/>
      <c r="DE120" s="885"/>
      <c r="DF120" s="886"/>
      <c r="DG120" s="829">
        <v>2714372</v>
      </c>
      <c r="DH120" s="830"/>
      <c r="DI120" s="830"/>
      <c r="DJ120" s="830"/>
      <c r="DK120" s="830"/>
      <c r="DL120" s="830">
        <v>2755534</v>
      </c>
      <c r="DM120" s="830"/>
      <c r="DN120" s="830"/>
      <c r="DO120" s="830"/>
      <c r="DP120" s="830"/>
      <c r="DQ120" s="830">
        <v>2712361</v>
      </c>
      <c r="DR120" s="830"/>
      <c r="DS120" s="830"/>
      <c r="DT120" s="830"/>
      <c r="DU120" s="830"/>
      <c r="DV120" s="831">
        <v>59.4</v>
      </c>
      <c r="DW120" s="831"/>
      <c r="DX120" s="831"/>
      <c r="DY120" s="831"/>
      <c r="DZ120" s="832"/>
    </row>
    <row r="121" spans="1:130" s="197" customFormat="1" ht="26.25" customHeight="1" x14ac:dyDescent="0.15">
      <c r="A121" s="895"/>
      <c r="B121" s="896"/>
      <c r="C121" s="872" t="s">
        <v>438</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428</v>
      </c>
      <c r="AB121" s="814"/>
      <c r="AC121" s="814"/>
      <c r="AD121" s="814"/>
      <c r="AE121" s="815"/>
      <c r="AF121" s="816" t="s">
        <v>428</v>
      </c>
      <c r="AG121" s="814"/>
      <c r="AH121" s="814"/>
      <c r="AI121" s="814"/>
      <c r="AJ121" s="815"/>
      <c r="AK121" s="816" t="s">
        <v>428</v>
      </c>
      <c r="AL121" s="814"/>
      <c r="AM121" s="814"/>
      <c r="AN121" s="814"/>
      <c r="AO121" s="815"/>
      <c r="AP121" s="784" t="s">
        <v>428</v>
      </c>
      <c r="AQ121" s="785"/>
      <c r="AR121" s="785"/>
      <c r="AS121" s="785"/>
      <c r="AT121" s="786"/>
      <c r="AU121" s="912"/>
      <c r="AV121" s="913"/>
      <c r="AW121" s="913"/>
      <c r="AX121" s="913"/>
      <c r="AY121" s="914"/>
      <c r="AZ121" s="875" t="s">
        <v>439</v>
      </c>
      <c r="BA121" s="876"/>
      <c r="BB121" s="876"/>
      <c r="BC121" s="876"/>
      <c r="BD121" s="876"/>
      <c r="BE121" s="876"/>
      <c r="BF121" s="876"/>
      <c r="BG121" s="876"/>
      <c r="BH121" s="876"/>
      <c r="BI121" s="876"/>
      <c r="BJ121" s="876"/>
      <c r="BK121" s="876"/>
      <c r="BL121" s="876"/>
      <c r="BM121" s="876"/>
      <c r="BN121" s="876"/>
      <c r="BO121" s="876"/>
      <c r="BP121" s="877"/>
      <c r="BQ121" s="887">
        <v>8251569</v>
      </c>
      <c r="BR121" s="888"/>
      <c r="BS121" s="888"/>
      <c r="BT121" s="888"/>
      <c r="BU121" s="888"/>
      <c r="BV121" s="888">
        <v>8242577</v>
      </c>
      <c r="BW121" s="888"/>
      <c r="BX121" s="888"/>
      <c r="BY121" s="888"/>
      <c r="BZ121" s="888"/>
      <c r="CA121" s="888">
        <v>8353338</v>
      </c>
      <c r="CB121" s="888"/>
      <c r="CC121" s="888"/>
      <c r="CD121" s="888"/>
      <c r="CE121" s="888"/>
      <c r="CF121" s="889">
        <v>182.8</v>
      </c>
      <c r="CG121" s="890"/>
      <c r="CH121" s="890"/>
      <c r="CI121" s="890"/>
      <c r="CJ121" s="890"/>
      <c r="CK121" s="881"/>
      <c r="CL121" s="842"/>
      <c r="CM121" s="842"/>
      <c r="CN121" s="842"/>
      <c r="CO121" s="843"/>
      <c r="CP121" s="858" t="s">
        <v>384</v>
      </c>
      <c r="CQ121" s="859"/>
      <c r="CR121" s="859"/>
      <c r="CS121" s="859"/>
      <c r="CT121" s="859"/>
      <c r="CU121" s="859"/>
      <c r="CV121" s="859"/>
      <c r="CW121" s="859"/>
      <c r="CX121" s="859"/>
      <c r="CY121" s="859"/>
      <c r="CZ121" s="859"/>
      <c r="DA121" s="859"/>
      <c r="DB121" s="859"/>
      <c r="DC121" s="859"/>
      <c r="DD121" s="859"/>
      <c r="DE121" s="859"/>
      <c r="DF121" s="860"/>
      <c r="DG121" s="800">
        <v>1894595</v>
      </c>
      <c r="DH121" s="801"/>
      <c r="DI121" s="801"/>
      <c r="DJ121" s="801"/>
      <c r="DK121" s="801"/>
      <c r="DL121" s="801">
        <v>1938675</v>
      </c>
      <c r="DM121" s="801"/>
      <c r="DN121" s="801"/>
      <c r="DO121" s="801"/>
      <c r="DP121" s="801"/>
      <c r="DQ121" s="801">
        <v>1981186</v>
      </c>
      <c r="DR121" s="801"/>
      <c r="DS121" s="801"/>
      <c r="DT121" s="801"/>
      <c r="DU121" s="801"/>
      <c r="DV121" s="853">
        <v>43.4</v>
      </c>
      <c r="DW121" s="853"/>
      <c r="DX121" s="853"/>
      <c r="DY121" s="853"/>
      <c r="DZ121" s="854"/>
    </row>
    <row r="122" spans="1:130" s="197" customFormat="1" ht="26.25" customHeight="1" x14ac:dyDescent="0.15">
      <c r="A122" s="895"/>
      <c r="B122" s="896"/>
      <c r="C122" s="833" t="s">
        <v>419</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167</v>
      </c>
      <c r="BA122" s="228"/>
      <c r="BB122" s="228"/>
      <c r="BC122" s="228"/>
      <c r="BD122" s="228"/>
      <c r="BE122" s="228"/>
      <c r="BF122" s="228"/>
      <c r="BG122" s="228"/>
      <c r="BH122" s="228"/>
      <c r="BI122" s="228"/>
      <c r="BJ122" s="228"/>
      <c r="BK122" s="228"/>
      <c r="BL122" s="228"/>
      <c r="BM122" s="228"/>
      <c r="BN122" s="228"/>
      <c r="BO122" s="867" t="s">
        <v>440</v>
      </c>
      <c r="BP122" s="868"/>
      <c r="BQ122" s="869">
        <v>11990431</v>
      </c>
      <c r="BR122" s="870"/>
      <c r="BS122" s="870"/>
      <c r="BT122" s="870"/>
      <c r="BU122" s="870"/>
      <c r="BV122" s="870">
        <v>11998652</v>
      </c>
      <c r="BW122" s="870"/>
      <c r="BX122" s="870"/>
      <c r="BY122" s="870"/>
      <c r="BZ122" s="870"/>
      <c r="CA122" s="870">
        <v>11628069</v>
      </c>
      <c r="CB122" s="870"/>
      <c r="CC122" s="870"/>
      <c r="CD122" s="870"/>
      <c r="CE122" s="870"/>
      <c r="CF122" s="773"/>
      <c r="CG122" s="774"/>
      <c r="CH122" s="774"/>
      <c r="CI122" s="774"/>
      <c r="CJ122" s="871"/>
      <c r="CK122" s="881"/>
      <c r="CL122" s="842"/>
      <c r="CM122" s="842"/>
      <c r="CN122" s="842"/>
      <c r="CO122" s="843"/>
      <c r="CP122" s="858" t="s">
        <v>441</v>
      </c>
      <c r="CQ122" s="859"/>
      <c r="CR122" s="859"/>
      <c r="CS122" s="859"/>
      <c r="CT122" s="859"/>
      <c r="CU122" s="859"/>
      <c r="CV122" s="859"/>
      <c r="CW122" s="859"/>
      <c r="CX122" s="859"/>
      <c r="CY122" s="859"/>
      <c r="CZ122" s="859"/>
      <c r="DA122" s="859"/>
      <c r="DB122" s="859"/>
      <c r="DC122" s="859"/>
      <c r="DD122" s="859"/>
      <c r="DE122" s="859"/>
      <c r="DF122" s="860"/>
      <c r="DG122" s="800">
        <v>116205</v>
      </c>
      <c r="DH122" s="801"/>
      <c r="DI122" s="801"/>
      <c r="DJ122" s="801"/>
      <c r="DK122" s="801"/>
      <c r="DL122" s="801">
        <v>102921</v>
      </c>
      <c r="DM122" s="801"/>
      <c r="DN122" s="801"/>
      <c r="DO122" s="801"/>
      <c r="DP122" s="801"/>
      <c r="DQ122" s="801">
        <v>93174</v>
      </c>
      <c r="DR122" s="801"/>
      <c r="DS122" s="801"/>
      <c r="DT122" s="801"/>
      <c r="DU122" s="801"/>
      <c r="DV122" s="853">
        <v>2</v>
      </c>
      <c r="DW122" s="853"/>
      <c r="DX122" s="853"/>
      <c r="DY122" s="853"/>
      <c r="DZ122" s="854"/>
    </row>
    <row r="123" spans="1:130" s="197" customFormat="1" ht="26.25" customHeight="1" thickBot="1" x14ac:dyDescent="0.2">
      <c r="A123" s="895"/>
      <c r="B123" s="896"/>
      <c r="C123" s="833" t="s">
        <v>425</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442</v>
      </c>
      <c r="AB123" s="814"/>
      <c r="AC123" s="814"/>
      <c r="AD123" s="814"/>
      <c r="AE123" s="815"/>
      <c r="AF123" s="816" t="s">
        <v>442</v>
      </c>
      <c r="AG123" s="814"/>
      <c r="AH123" s="814"/>
      <c r="AI123" s="814"/>
      <c r="AJ123" s="815"/>
      <c r="AK123" s="816" t="s">
        <v>442</v>
      </c>
      <c r="AL123" s="814"/>
      <c r="AM123" s="814"/>
      <c r="AN123" s="814"/>
      <c r="AO123" s="815"/>
      <c r="AP123" s="784" t="s">
        <v>442</v>
      </c>
      <c r="AQ123" s="785"/>
      <c r="AR123" s="785"/>
      <c r="AS123" s="785"/>
      <c r="AT123" s="786"/>
      <c r="AU123" s="864" t="s">
        <v>443</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78.400000000000006</v>
      </c>
      <c r="BR123" s="862"/>
      <c r="BS123" s="862"/>
      <c r="BT123" s="862"/>
      <c r="BU123" s="862"/>
      <c r="BV123" s="862">
        <v>80.5</v>
      </c>
      <c r="BW123" s="862"/>
      <c r="BX123" s="862"/>
      <c r="BY123" s="862"/>
      <c r="BZ123" s="862"/>
      <c r="CA123" s="862">
        <v>89.8</v>
      </c>
      <c r="CB123" s="862"/>
      <c r="CC123" s="862"/>
      <c r="CD123" s="862"/>
      <c r="CE123" s="862"/>
      <c r="CF123" s="760"/>
      <c r="CG123" s="761"/>
      <c r="CH123" s="761"/>
      <c r="CI123" s="761"/>
      <c r="CJ123" s="863"/>
      <c r="CK123" s="881"/>
      <c r="CL123" s="842"/>
      <c r="CM123" s="842"/>
      <c r="CN123" s="842"/>
      <c r="CO123" s="843"/>
      <c r="CP123" s="858" t="s">
        <v>444</v>
      </c>
      <c r="CQ123" s="859"/>
      <c r="CR123" s="859"/>
      <c r="CS123" s="859"/>
      <c r="CT123" s="859"/>
      <c r="CU123" s="859"/>
      <c r="CV123" s="859"/>
      <c r="CW123" s="859"/>
      <c r="CX123" s="859"/>
      <c r="CY123" s="859"/>
      <c r="CZ123" s="859"/>
      <c r="DA123" s="859"/>
      <c r="DB123" s="859"/>
      <c r="DC123" s="859"/>
      <c r="DD123" s="859"/>
      <c r="DE123" s="859"/>
      <c r="DF123" s="860"/>
      <c r="DG123" s="813" t="s">
        <v>442</v>
      </c>
      <c r="DH123" s="814"/>
      <c r="DI123" s="814"/>
      <c r="DJ123" s="814"/>
      <c r="DK123" s="815"/>
      <c r="DL123" s="816" t="s">
        <v>442</v>
      </c>
      <c r="DM123" s="814"/>
      <c r="DN123" s="814"/>
      <c r="DO123" s="814"/>
      <c r="DP123" s="815"/>
      <c r="DQ123" s="816" t="s">
        <v>442</v>
      </c>
      <c r="DR123" s="814"/>
      <c r="DS123" s="814"/>
      <c r="DT123" s="814"/>
      <c r="DU123" s="815"/>
      <c r="DV123" s="784" t="s">
        <v>442</v>
      </c>
      <c r="DW123" s="785"/>
      <c r="DX123" s="785"/>
      <c r="DY123" s="785"/>
      <c r="DZ123" s="786"/>
    </row>
    <row r="124" spans="1:130" s="197" customFormat="1" ht="26.25" customHeight="1" x14ac:dyDescent="0.15">
      <c r="A124" s="895"/>
      <c r="B124" s="896"/>
      <c r="C124" s="833" t="s">
        <v>429</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442</v>
      </c>
      <c r="AB124" s="814"/>
      <c r="AC124" s="814"/>
      <c r="AD124" s="814"/>
      <c r="AE124" s="815"/>
      <c r="AF124" s="816" t="s">
        <v>442</v>
      </c>
      <c r="AG124" s="814"/>
      <c r="AH124" s="814"/>
      <c r="AI124" s="814"/>
      <c r="AJ124" s="815"/>
      <c r="AK124" s="816" t="s">
        <v>442</v>
      </c>
      <c r="AL124" s="814"/>
      <c r="AM124" s="814"/>
      <c r="AN124" s="814"/>
      <c r="AO124" s="815"/>
      <c r="AP124" s="784" t="s">
        <v>442</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445</v>
      </c>
      <c r="CQ124" s="859"/>
      <c r="CR124" s="859"/>
      <c r="CS124" s="859"/>
      <c r="CT124" s="859"/>
      <c r="CU124" s="859"/>
      <c r="CV124" s="859"/>
      <c r="CW124" s="859"/>
      <c r="CX124" s="859"/>
      <c r="CY124" s="859"/>
      <c r="CZ124" s="859"/>
      <c r="DA124" s="859"/>
      <c r="DB124" s="859"/>
      <c r="DC124" s="859"/>
      <c r="DD124" s="859"/>
      <c r="DE124" s="859"/>
      <c r="DF124" s="860"/>
      <c r="DG124" s="746" t="s">
        <v>442</v>
      </c>
      <c r="DH124" s="747"/>
      <c r="DI124" s="747"/>
      <c r="DJ124" s="747"/>
      <c r="DK124" s="748"/>
      <c r="DL124" s="749" t="s">
        <v>442</v>
      </c>
      <c r="DM124" s="747"/>
      <c r="DN124" s="747"/>
      <c r="DO124" s="747"/>
      <c r="DP124" s="748"/>
      <c r="DQ124" s="749" t="s">
        <v>442</v>
      </c>
      <c r="DR124" s="747"/>
      <c r="DS124" s="747"/>
      <c r="DT124" s="747"/>
      <c r="DU124" s="748"/>
      <c r="DV124" s="837" t="s">
        <v>442</v>
      </c>
      <c r="DW124" s="838"/>
      <c r="DX124" s="838"/>
      <c r="DY124" s="838"/>
      <c r="DZ124" s="839"/>
    </row>
    <row r="125" spans="1:130" s="197" customFormat="1" ht="26.25" customHeight="1" thickBot="1" x14ac:dyDescent="0.2">
      <c r="A125" s="895"/>
      <c r="B125" s="896"/>
      <c r="C125" s="833" t="s">
        <v>431</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442</v>
      </c>
      <c r="AB125" s="814"/>
      <c r="AC125" s="814"/>
      <c r="AD125" s="814"/>
      <c r="AE125" s="815"/>
      <c r="AF125" s="816" t="s">
        <v>442</v>
      </c>
      <c r="AG125" s="814"/>
      <c r="AH125" s="814"/>
      <c r="AI125" s="814"/>
      <c r="AJ125" s="815"/>
      <c r="AK125" s="816" t="s">
        <v>442</v>
      </c>
      <c r="AL125" s="814"/>
      <c r="AM125" s="814"/>
      <c r="AN125" s="814"/>
      <c r="AO125" s="815"/>
      <c r="AP125" s="784" t="s">
        <v>442</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446</v>
      </c>
      <c r="CL125" s="840"/>
      <c r="CM125" s="840"/>
      <c r="CN125" s="840"/>
      <c r="CO125" s="841"/>
      <c r="CP125" s="846" t="s">
        <v>447</v>
      </c>
      <c r="CQ125" s="788"/>
      <c r="CR125" s="788"/>
      <c r="CS125" s="788"/>
      <c r="CT125" s="788"/>
      <c r="CU125" s="788"/>
      <c r="CV125" s="788"/>
      <c r="CW125" s="788"/>
      <c r="CX125" s="788"/>
      <c r="CY125" s="788"/>
      <c r="CZ125" s="788"/>
      <c r="DA125" s="788"/>
      <c r="DB125" s="788"/>
      <c r="DC125" s="788"/>
      <c r="DD125" s="788"/>
      <c r="DE125" s="788"/>
      <c r="DF125" s="789"/>
      <c r="DG125" s="829" t="s">
        <v>442</v>
      </c>
      <c r="DH125" s="830"/>
      <c r="DI125" s="830"/>
      <c r="DJ125" s="830"/>
      <c r="DK125" s="830"/>
      <c r="DL125" s="830" t="s">
        <v>442</v>
      </c>
      <c r="DM125" s="830"/>
      <c r="DN125" s="830"/>
      <c r="DO125" s="830"/>
      <c r="DP125" s="830"/>
      <c r="DQ125" s="830" t="s">
        <v>442</v>
      </c>
      <c r="DR125" s="830"/>
      <c r="DS125" s="830"/>
      <c r="DT125" s="830"/>
      <c r="DU125" s="830"/>
      <c r="DV125" s="831" t="s">
        <v>442</v>
      </c>
      <c r="DW125" s="831"/>
      <c r="DX125" s="831"/>
      <c r="DY125" s="831"/>
      <c r="DZ125" s="832"/>
    </row>
    <row r="126" spans="1:130" s="197" customFormat="1" ht="26.25" customHeight="1" x14ac:dyDescent="0.15">
      <c r="A126" s="895"/>
      <c r="B126" s="896"/>
      <c r="C126" s="833" t="s">
        <v>434</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v>594</v>
      </c>
      <c r="AB126" s="814"/>
      <c r="AC126" s="814"/>
      <c r="AD126" s="814"/>
      <c r="AE126" s="815"/>
      <c r="AF126" s="816">
        <v>280</v>
      </c>
      <c r="AG126" s="814"/>
      <c r="AH126" s="814"/>
      <c r="AI126" s="814"/>
      <c r="AJ126" s="815"/>
      <c r="AK126" s="816" t="s">
        <v>442</v>
      </c>
      <c r="AL126" s="814"/>
      <c r="AM126" s="814"/>
      <c r="AN126" s="814"/>
      <c r="AO126" s="815"/>
      <c r="AP126" s="784" t="s">
        <v>442</v>
      </c>
      <c r="AQ126" s="785"/>
      <c r="AR126" s="785"/>
      <c r="AS126" s="785"/>
      <c r="AT126" s="786"/>
      <c r="AU126" s="233"/>
      <c r="AV126" s="233"/>
      <c r="AW126" s="233"/>
      <c r="AX126" s="836" t="s">
        <v>448</v>
      </c>
      <c r="AY126" s="794"/>
      <c r="AZ126" s="794"/>
      <c r="BA126" s="794"/>
      <c r="BB126" s="794"/>
      <c r="BC126" s="794"/>
      <c r="BD126" s="794"/>
      <c r="BE126" s="795"/>
      <c r="BF126" s="793" t="s">
        <v>449</v>
      </c>
      <c r="BG126" s="794"/>
      <c r="BH126" s="794"/>
      <c r="BI126" s="794"/>
      <c r="BJ126" s="794"/>
      <c r="BK126" s="794"/>
      <c r="BL126" s="795"/>
      <c r="BM126" s="793" t="s">
        <v>450</v>
      </c>
      <c r="BN126" s="794"/>
      <c r="BO126" s="794"/>
      <c r="BP126" s="794"/>
      <c r="BQ126" s="794"/>
      <c r="BR126" s="794"/>
      <c r="BS126" s="795"/>
      <c r="BT126" s="793" t="s">
        <v>451</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452</v>
      </c>
      <c r="CQ126" s="798"/>
      <c r="CR126" s="798"/>
      <c r="CS126" s="798"/>
      <c r="CT126" s="798"/>
      <c r="CU126" s="798"/>
      <c r="CV126" s="798"/>
      <c r="CW126" s="798"/>
      <c r="CX126" s="798"/>
      <c r="CY126" s="798"/>
      <c r="CZ126" s="798"/>
      <c r="DA126" s="798"/>
      <c r="DB126" s="798"/>
      <c r="DC126" s="798"/>
      <c r="DD126" s="798"/>
      <c r="DE126" s="798"/>
      <c r="DF126" s="799"/>
      <c r="DG126" s="800">
        <v>413965</v>
      </c>
      <c r="DH126" s="801"/>
      <c r="DI126" s="801"/>
      <c r="DJ126" s="801"/>
      <c r="DK126" s="801"/>
      <c r="DL126" s="801">
        <v>509901</v>
      </c>
      <c r="DM126" s="801"/>
      <c r="DN126" s="801"/>
      <c r="DO126" s="801"/>
      <c r="DP126" s="801"/>
      <c r="DQ126" s="801">
        <v>458070</v>
      </c>
      <c r="DR126" s="801"/>
      <c r="DS126" s="801"/>
      <c r="DT126" s="801"/>
      <c r="DU126" s="801"/>
      <c r="DV126" s="853">
        <v>10</v>
      </c>
      <c r="DW126" s="853"/>
      <c r="DX126" s="853"/>
      <c r="DY126" s="853"/>
      <c r="DZ126" s="854"/>
    </row>
    <row r="127" spans="1:130" s="197" customFormat="1" ht="26.25" customHeight="1" thickBot="1" x14ac:dyDescent="0.2">
      <c r="A127" s="897"/>
      <c r="B127" s="898"/>
      <c r="C127" s="855" t="s">
        <v>453</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442</v>
      </c>
      <c r="AB127" s="814"/>
      <c r="AC127" s="814"/>
      <c r="AD127" s="814"/>
      <c r="AE127" s="815"/>
      <c r="AF127" s="816" t="s">
        <v>442</v>
      </c>
      <c r="AG127" s="814"/>
      <c r="AH127" s="814"/>
      <c r="AI127" s="814"/>
      <c r="AJ127" s="815"/>
      <c r="AK127" s="816" t="s">
        <v>442</v>
      </c>
      <c r="AL127" s="814"/>
      <c r="AM127" s="814"/>
      <c r="AN127" s="814"/>
      <c r="AO127" s="815"/>
      <c r="AP127" s="784" t="s">
        <v>442</v>
      </c>
      <c r="AQ127" s="785"/>
      <c r="AR127" s="785"/>
      <c r="AS127" s="785"/>
      <c r="AT127" s="786"/>
      <c r="AU127" s="233"/>
      <c r="AV127" s="233"/>
      <c r="AW127" s="233"/>
      <c r="AX127" s="787" t="s">
        <v>454</v>
      </c>
      <c r="AY127" s="788"/>
      <c r="AZ127" s="788"/>
      <c r="BA127" s="788"/>
      <c r="BB127" s="788"/>
      <c r="BC127" s="788"/>
      <c r="BD127" s="788"/>
      <c r="BE127" s="789"/>
      <c r="BF127" s="790" t="s">
        <v>442</v>
      </c>
      <c r="BG127" s="791"/>
      <c r="BH127" s="791"/>
      <c r="BI127" s="791"/>
      <c r="BJ127" s="791"/>
      <c r="BK127" s="791"/>
      <c r="BL127" s="792"/>
      <c r="BM127" s="790">
        <v>14.85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455</v>
      </c>
      <c r="CQ127" s="782"/>
      <c r="CR127" s="782"/>
      <c r="CS127" s="782"/>
      <c r="CT127" s="782"/>
      <c r="CU127" s="782"/>
      <c r="CV127" s="782"/>
      <c r="CW127" s="782"/>
      <c r="CX127" s="782"/>
      <c r="CY127" s="782"/>
      <c r="CZ127" s="782"/>
      <c r="DA127" s="782"/>
      <c r="DB127" s="782"/>
      <c r="DC127" s="782"/>
      <c r="DD127" s="782"/>
      <c r="DE127" s="782"/>
      <c r="DF127" s="783"/>
      <c r="DG127" s="849" t="s">
        <v>456</v>
      </c>
      <c r="DH127" s="850"/>
      <c r="DI127" s="850"/>
      <c r="DJ127" s="850"/>
      <c r="DK127" s="850"/>
      <c r="DL127" s="850" t="s">
        <v>108</v>
      </c>
      <c r="DM127" s="850"/>
      <c r="DN127" s="850"/>
      <c r="DO127" s="850"/>
      <c r="DP127" s="850"/>
      <c r="DQ127" s="850" t="s">
        <v>108</v>
      </c>
      <c r="DR127" s="850"/>
      <c r="DS127" s="850"/>
      <c r="DT127" s="850"/>
      <c r="DU127" s="850"/>
      <c r="DV127" s="851" t="s">
        <v>108</v>
      </c>
      <c r="DW127" s="851"/>
      <c r="DX127" s="851"/>
      <c r="DY127" s="851"/>
      <c r="DZ127" s="852"/>
    </row>
    <row r="128" spans="1:130" s="197" customFormat="1" ht="26.25" customHeight="1" x14ac:dyDescent="0.15">
      <c r="A128" s="825" t="s">
        <v>457</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458</v>
      </c>
      <c r="X128" s="827"/>
      <c r="Y128" s="827"/>
      <c r="Z128" s="828"/>
      <c r="AA128" s="753">
        <v>91134</v>
      </c>
      <c r="AB128" s="754"/>
      <c r="AC128" s="754"/>
      <c r="AD128" s="754"/>
      <c r="AE128" s="755"/>
      <c r="AF128" s="756">
        <v>84116</v>
      </c>
      <c r="AG128" s="754"/>
      <c r="AH128" s="754"/>
      <c r="AI128" s="754"/>
      <c r="AJ128" s="755"/>
      <c r="AK128" s="756">
        <v>88390</v>
      </c>
      <c r="AL128" s="754"/>
      <c r="AM128" s="754"/>
      <c r="AN128" s="754"/>
      <c r="AO128" s="755"/>
      <c r="AP128" s="757"/>
      <c r="AQ128" s="758"/>
      <c r="AR128" s="758"/>
      <c r="AS128" s="758"/>
      <c r="AT128" s="759"/>
      <c r="AU128" s="235"/>
      <c r="AV128" s="235"/>
      <c r="AW128" s="235"/>
      <c r="AX128" s="802" t="s">
        <v>459</v>
      </c>
      <c r="AY128" s="798"/>
      <c r="AZ128" s="798"/>
      <c r="BA128" s="798"/>
      <c r="BB128" s="798"/>
      <c r="BC128" s="798"/>
      <c r="BD128" s="798"/>
      <c r="BE128" s="799"/>
      <c r="BF128" s="820" t="s">
        <v>460</v>
      </c>
      <c r="BG128" s="821"/>
      <c r="BH128" s="821"/>
      <c r="BI128" s="821"/>
      <c r="BJ128" s="821"/>
      <c r="BK128" s="821"/>
      <c r="BL128" s="822"/>
      <c r="BM128" s="820">
        <v>19.850000000000001</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461</v>
      </c>
      <c r="X129" s="811"/>
      <c r="Y129" s="811"/>
      <c r="Z129" s="812"/>
      <c r="AA129" s="813">
        <v>5119730</v>
      </c>
      <c r="AB129" s="814"/>
      <c r="AC129" s="814"/>
      <c r="AD129" s="814"/>
      <c r="AE129" s="815"/>
      <c r="AF129" s="816">
        <v>5119664</v>
      </c>
      <c r="AG129" s="814"/>
      <c r="AH129" s="814"/>
      <c r="AI129" s="814"/>
      <c r="AJ129" s="815"/>
      <c r="AK129" s="816">
        <v>5227887</v>
      </c>
      <c r="AL129" s="814"/>
      <c r="AM129" s="814"/>
      <c r="AN129" s="814"/>
      <c r="AO129" s="815"/>
      <c r="AP129" s="817"/>
      <c r="AQ129" s="818"/>
      <c r="AR129" s="818"/>
      <c r="AS129" s="818"/>
      <c r="AT129" s="819"/>
      <c r="AU129" s="235"/>
      <c r="AV129" s="235"/>
      <c r="AW129" s="235"/>
      <c r="AX129" s="802" t="s">
        <v>462</v>
      </c>
      <c r="AY129" s="798"/>
      <c r="AZ129" s="798"/>
      <c r="BA129" s="798"/>
      <c r="BB129" s="798"/>
      <c r="BC129" s="798"/>
      <c r="BD129" s="798"/>
      <c r="BE129" s="799"/>
      <c r="BF129" s="803">
        <v>8</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463</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464</v>
      </c>
      <c r="X130" s="811"/>
      <c r="Y130" s="811"/>
      <c r="Z130" s="812"/>
      <c r="AA130" s="813">
        <v>628806</v>
      </c>
      <c r="AB130" s="814"/>
      <c r="AC130" s="814"/>
      <c r="AD130" s="814"/>
      <c r="AE130" s="815"/>
      <c r="AF130" s="816">
        <v>664697</v>
      </c>
      <c r="AG130" s="814"/>
      <c r="AH130" s="814"/>
      <c r="AI130" s="814"/>
      <c r="AJ130" s="815"/>
      <c r="AK130" s="816">
        <v>658749</v>
      </c>
      <c r="AL130" s="814"/>
      <c r="AM130" s="814"/>
      <c r="AN130" s="814"/>
      <c r="AO130" s="815"/>
      <c r="AP130" s="817"/>
      <c r="AQ130" s="818"/>
      <c r="AR130" s="818"/>
      <c r="AS130" s="818"/>
      <c r="AT130" s="819"/>
      <c r="AU130" s="235"/>
      <c r="AV130" s="235"/>
      <c r="AW130" s="235"/>
      <c r="AX130" s="781" t="s">
        <v>465</v>
      </c>
      <c r="AY130" s="782"/>
      <c r="AZ130" s="782"/>
      <c r="BA130" s="782"/>
      <c r="BB130" s="782"/>
      <c r="BC130" s="782"/>
      <c r="BD130" s="782"/>
      <c r="BE130" s="783"/>
      <c r="BF130" s="735">
        <v>89.8</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466</v>
      </c>
      <c r="X131" s="744"/>
      <c r="Y131" s="744"/>
      <c r="Z131" s="745"/>
      <c r="AA131" s="746">
        <v>4490924</v>
      </c>
      <c r="AB131" s="747"/>
      <c r="AC131" s="747"/>
      <c r="AD131" s="747"/>
      <c r="AE131" s="748"/>
      <c r="AF131" s="749">
        <v>4454967</v>
      </c>
      <c r="AG131" s="747"/>
      <c r="AH131" s="747"/>
      <c r="AI131" s="747"/>
      <c r="AJ131" s="748"/>
      <c r="AK131" s="749">
        <v>4569138</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467</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468</v>
      </c>
      <c r="W132" s="767"/>
      <c r="X132" s="767"/>
      <c r="Y132" s="767"/>
      <c r="Z132" s="768"/>
      <c r="AA132" s="769">
        <v>8.0099106550000005</v>
      </c>
      <c r="AB132" s="770"/>
      <c r="AC132" s="770"/>
      <c r="AD132" s="770"/>
      <c r="AE132" s="771"/>
      <c r="AF132" s="772">
        <v>7.9275559170000003</v>
      </c>
      <c r="AG132" s="770"/>
      <c r="AH132" s="770"/>
      <c r="AI132" s="770"/>
      <c r="AJ132" s="771"/>
      <c r="AK132" s="772">
        <v>8.1791357579999993</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469</v>
      </c>
      <c r="W133" s="776"/>
      <c r="X133" s="776"/>
      <c r="Y133" s="776"/>
      <c r="Z133" s="777"/>
      <c r="AA133" s="778">
        <v>7.7</v>
      </c>
      <c r="AB133" s="779"/>
      <c r="AC133" s="779"/>
      <c r="AD133" s="779"/>
      <c r="AE133" s="780"/>
      <c r="AF133" s="778">
        <v>7.8</v>
      </c>
      <c r="AG133" s="779"/>
      <c r="AH133" s="779"/>
      <c r="AI133" s="779"/>
      <c r="AJ133" s="780"/>
      <c r="AK133" s="778">
        <v>8</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38" right="0" top="0.59055118110236227" bottom="0.41" header="0.39370078740157483" footer="0.39370078740157483"/>
  <pageSetup paperSize="8" scale="40"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50" zoomScaleNormal="85" zoomScaleSheetLayoutView="5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470</v>
      </c>
      <c r="B5" s="246"/>
      <c r="C5" s="246"/>
      <c r="D5" s="246"/>
      <c r="E5" s="246"/>
      <c r="F5" s="246"/>
      <c r="G5" s="246"/>
      <c r="H5" s="246"/>
      <c r="I5" s="246"/>
      <c r="J5" s="246"/>
      <c r="K5" s="246"/>
      <c r="L5" s="246"/>
      <c r="M5" s="246"/>
      <c r="N5" s="246"/>
      <c r="O5" s="247"/>
    </row>
    <row r="6" spans="1:16" x14ac:dyDescent="0.15">
      <c r="A6" s="248"/>
      <c r="B6" s="244"/>
      <c r="C6" s="244"/>
      <c r="D6" s="244"/>
      <c r="E6" s="244"/>
      <c r="F6" s="244"/>
      <c r="G6" s="249" t="s">
        <v>471</v>
      </c>
      <c r="H6" s="249"/>
      <c r="I6" s="249"/>
      <c r="J6" s="249"/>
      <c r="K6" s="244"/>
      <c r="L6" s="244"/>
      <c r="M6" s="244"/>
      <c r="N6" s="244"/>
    </row>
    <row r="7" spans="1:16" x14ac:dyDescent="0.15">
      <c r="A7" s="248"/>
      <c r="B7" s="244"/>
      <c r="C7" s="244"/>
      <c r="D7" s="244"/>
      <c r="E7" s="244"/>
      <c r="F7" s="244"/>
      <c r="G7" s="251"/>
      <c r="H7" s="252"/>
      <c r="I7" s="252"/>
      <c r="J7" s="253"/>
      <c r="K7" s="1152" t="s">
        <v>472</v>
      </c>
      <c r="L7" s="254"/>
      <c r="M7" s="255" t="s">
        <v>473</v>
      </c>
      <c r="N7" s="256"/>
    </row>
    <row r="8" spans="1:16" x14ac:dyDescent="0.15">
      <c r="A8" s="248"/>
      <c r="B8" s="244"/>
      <c r="C8" s="244"/>
      <c r="D8" s="244"/>
      <c r="E8" s="244"/>
      <c r="F8" s="244"/>
      <c r="G8" s="257"/>
      <c r="H8" s="258"/>
      <c r="I8" s="258"/>
      <c r="J8" s="259"/>
      <c r="K8" s="1153"/>
      <c r="L8" s="260" t="s">
        <v>474</v>
      </c>
      <c r="M8" s="261" t="s">
        <v>475</v>
      </c>
      <c r="N8" s="262" t="s">
        <v>476</v>
      </c>
    </row>
    <row r="9" spans="1:16" x14ac:dyDescent="0.15">
      <c r="A9" s="248"/>
      <c r="B9" s="244"/>
      <c r="C9" s="244"/>
      <c r="D9" s="244"/>
      <c r="E9" s="244"/>
      <c r="F9" s="244"/>
      <c r="G9" s="1166" t="s">
        <v>477</v>
      </c>
      <c r="H9" s="1167"/>
      <c r="I9" s="1167"/>
      <c r="J9" s="1168"/>
      <c r="K9" s="263">
        <v>1422462</v>
      </c>
      <c r="L9" s="264">
        <v>61419</v>
      </c>
      <c r="M9" s="265">
        <v>64158</v>
      </c>
      <c r="N9" s="266">
        <v>-4.3</v>
      </c>
    </row>
    <row r="10" spans="1:16" x14ac:dyDescent="0.15">
      <c r="A10" s="248"/>
      <c r="B10" s="244"/>
      <c r="C10" s="244"/>
      <c r="D10" s="244"/>
      <c r="E10" s="244"/>
      <c r="F10" s="244"/>
      <c r="G10" s="1166" t="s">
        <v>478</v>
      </c>
      <c r="H10" s="1167"/>
      <c r="I10" s="1167"/>
      <c r="J10" s="1168"/>
      <c r="K10" s="267">
        <v>229193</v>
      </c>
      <c r="L10" s="268">
        <v>9896</v>
      </c>
      <c r="M10" s="269">
        <v>6725</v>
      </c>
      <c r="N10" s="270">
        <v>47.2</v>
      </c>
    </row>
    <row r="11" spans="1:16" ht="13.5" customHeight="1" x14ac:dyDescent="0.15">
      <c r="A11" s="248"/>
      <c r="B11" s="244"/>
      <c r="C11" s="244"/>
      <c r="D11" s="244"/>
      <c r="E11" s="244"/>
      <c r="F11" s="244"/>
      <c r="G11" s="1166" t="s">
        <v>479</v>
      </c>
      <c r="H11" s="1167"/>
      <c r="I11" s="1167"/>
      <c r="J11" s="1168"/>
      <c r="K11" s="267">
        <v>303927</v>
      </c>
      <c r="L11" s="268">
        <v>13123</v>
      </c>
      <c r="M11" s="269">
        <v>8931</v>
      </c>
      <c r="N11" s="270">
        <v>46.9</v>
      </c>
    </row>
    <row r="12" spans="1:16" ht="13.5" customHeight="1" x14ac:dyDescent="0.15">
      <c r="A12" s="248"/>
      <c r="B12" s="244"/>
      <c r="C12" s="244"/>
      <c r="D12" s="244"/>
      <c r="E12" s="244"/>
      <c r="F12" s="244"/>
      <c r="G12" s="1166" t="s">
        <v>480</v>
      </c>
      <c r="H12" s="1167"/>
      <c r="I12" s="1167"/>
      <c r="J12" s="1168"/>
      <c r="K12" s="267" t="s">
        <v>481</v>
      </c>
      <c r="L12" s="268" t="s">
        <v>481</v>
      </c>
      <c r="M12" s="269">
        <v>335</v>
      </c>
      <c r="N12" s="270" t="s">
        <v>481</v>
      </c>
    </row>
    <row r="13" spans="1:16" ht="13.5" customHeight="1" x14ac:dyDescent="0.15">
      <c r="A13" s="248"/>
      <c r="B13" s="244"/>
      <c r="C13" s="244"/>
      <c r="D13" s="244"/>
      <c r="E13" s="244"/>
      <c r="F13" s="244"/>
      <c r="G13" s="1166" t="s">
        <v>482</v>
      </c>
      <c r="H13" s="1167"/>
      <c r="I13" s="1167"/>
      <c r="J13" s="1168"/>
      <c r="K13" s="267" t="s">
        <v>481</v>
      </c>
      <c r="L13" s="268" t="s">
        <v>481</v>
      </c>
      <c r="M13" s="269">
        <v>14</v>
      </c>
      <c r="N13" s="270" t="s">
        <v>481</v>
      </c>
    </row>
    <row r="14" spans="1:16" ht="13.5" customHeight="1" x14ac:dyDescent="0.15">
      <c r="A14" s="248"/>
      <c r="B14" s="244"/>
      <c r="C14" s="244"/>
      <c r="D14" s="244"/>
      <c r="E14" s="244"/>
      <c r="F14" s="244"/>
      <c r="G14" s="1166" t="s">
        <v>483</v>
      </c>
      <c r="H14" s="1167"/>
      <c r="I14" s="1167"/>
      <c r="J14" s="1168"/>
      <c r="K14" s="267" t="s">
        <v>481</v>
      </c>
      <c r="L14" s="268" t="s">
        <v>481</v>
      </c>
      <c r="M14" s="269">
        <v>2685</v>
      </c>
      <c r="N14" s="270" t="s">
        <v>481</v>
      </c>
    </row>
    <row r="15" spans="1:16" ht="13.5" customHeight="1" x14ac:dyDescent="0.15">
      <c r="A15" s="248"/>
      <c r="B15" s="244"/>
      <c r="C15" s="244"/>
      <c r="D15" s="244"/>
      <c r="E15" s="244"/>
      <c r="F15" s="244"/>
      <c r="G15" s="1166" t="s">
        <v>484</v>
      </c>
      <c r="H15" s="1167"/>
      <c r="I15" s="1167"/>
      <c r="J15" s="1168"/>
      <c r="K15" s="267">
        <v>20440</v>
      </c>
      <c r="L15" s="268">
        <v>883</v>
      </c>
      <c r="M15" s="269">
        <v>1293</v>
      </c>
      <c r="N15" s="270">
        <v>-31.7</v>
      </c>
    </row>
    <row r="16" spans="1:16" x14ac:dyDescent="0.15">
      <c r="A16" s="248"/>
      <c r="B16" s="244"/>
      <c r="C16" s="244"/>
      <c r="D16" s="244"/>
      <c r="E16" s="244"/>
      <c r="F16" s="244"/>
      <c r="G16" s="1169" t="s">
        <v>485</v>
      </c>
      <c r="H16" s="1170"/>
      <c r="I16" s="1170"/>
      <c r="J16" s="1171"/>
      <c r="K16" s="268">
        <v>-123922</v>
      </c>
      <c r="L16" s="268">
        <v>-5351</v>
      </c>
      <c r="M16" s="269">
        <v>-6126</v>
      </c>
      <c r="N16" s="270">
        <v>-12.7</v>
      </c>
    </row>
    <row r="17" spans="1:16" x14ac:dyDescent="0.15">
      <c r="A17" s="248"/>
      <c r="B17" s="244"/>
      <c r="C17" s="244"/>
      <c r="D17" s="244"/>
      <c r="E17" s="244"/>
      <c r="F17" s="244"/>
      <c r="G17" s="1169" t="s">
        <v>167</v>
      </c>
      <c r="H17" s="1170"/>
      <c r="I17" s="1170"/>
      <c r="J17" s="1171"/>
      <c r="K17" s="268">
        <v>1852100</v>
      </c>
      <c r="L17" s="268">
        <v>79970</v>
      </c>
      <c r="M17" s="269">
        <v>78014</v>
      </c>
      <c r="N17" s="270">
        <v>2.5</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486</v>
      </c>
      <c r="H19" s="244"/>
      <c r="I19" s="244"/>
      <c r="J19" s="244"/>
      <c r="K19" s="244"/>
      <c r="L19" s="244"/>
      <c r="M19" s="244"/>
      <c r="N19" s="244"/>
    </row>
    <row r="20" spans="1:16" x14ac:dyDescent="0.15">
      <c r="A20" s="248"/>
      <c r="B20" s="244"/>
      <c r="C20" s="244"/>
      <c r="D20" s="244"/>
      <c r="E20" s="244"/>
      <c r="F20" s="244"/>
      <c r="G20" s="272"/>
      <c r="H20" s="273"/>
      <c r="I20" s="273"/>
      <c r="J20" s="274"/>
      <c r="K20" s="275" t="s">
        <v>487</v>
      </c>
      <c r="L20" s="276" t="s">
        <v>488</v>
      </c>
      <c r="M20" s="277" t="s">
        <v>489</v>
      </c>
      <c r="N20" s="278"/>
    </row>
    <row r="21" spans="1:16" s="284" customFormat="1" x14ac:dyDescent="0.15">
      <c r="A21" s="279"/>
      <c r="B21" s="249"/>
      <c r="C21" s="249"/>
      <c r="D21" s="249"/>
      <c r="E21" s="249"/>
      <c r="F21" s="249"/>
      <c r="G21" s="1163" t="s">
        <v>490</v>
      </c>
      <c r="H21" s="1164"/>
      <c r="I21" s="1164"/>
      <c r="J21" s="1165"/>
      <c r="K21" s="280">
        <v>8.1999999999999993</v>
      </c>
      <c r="L21" s="281">
        <v>7.49</v>
      </c>
      <c r="M21" s="282">
        <v>0.71</v>
      </c>
      <c r="N21" s="249"/>
      <c r="O21" s="283"/>
      <c r="P21" s="279"/>
    </row>
    <row r="22" spans="1:16" s="284" customFormat="1" x14ac:dyDescent="0.15">
      <c r="A22" s="279"/>
      <c r="B22" s="249"/>
      <c r="C22" s="249"/>
      <c r="D22" s="249"/>
      <c r="E22" s="249"/>
      <c r="F22" s="249"/>
      <c r="G22" s="1163" t="s">
        <v>491</v>
      </c>
      <c r="H22" s="1164"/>
      <c r="I22" s="1164"/>
      <c r="J22" s="1165"/>
      <c r="K22" s="285">
        <v>95.4</v>
      </c>
      <c r="L22" s="286">
        <v>97.3</v>
      </c>
      <c r="M22" s="287">
        <v>-1.9</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492</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493</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494</v>
      </c>
      <c r="H29" s="249"/>
      <c r="I29" s="249"/>
      <c r="J29" s="249"/>
      <c r="K29" s="244"/>
      <c r="L29" s="244"/>
      <c r="M29" s="244"/>
      <c r="N29" s="244"/>
      <c r="O29" s="293"/>
    </row>
    <row r="30" spans="1:16" x14ac:dyDescent="0.15">
      <c r="A30" s="248"/>
      <c r="B30" s="244"/>
      <c r="C30" s="244"/>
      <c r="D30" s="244"/>
      <c r="E30" s="244"/>
      <c r="F30" s="244"/>
      <c r="G30" s="251"/>
      <c r="H30" s="252"/>
      <c r="I30" s="252"/>
      <c r="J30" s="253"/>
      <c r="K30" s="1152" t="s">
        <v>472</v>
      </c>
      <c r="L30" s="254"/>
      <c r="M30" s="255" t="s">
        <v>473</v>
      </c>
      <c r="N30" s="256"/>
    </row>
    <row r="31" spans="1:16" x14ac:dyDescent="0.15">
      <c r="A31" s="248"/>
      <c r="B31" s="244"/>
      <c r="C31" s="244"/>
      <c r="D31" s="244"/>
      <c r="E31" s="244"/>
      <c r="F31" s="244"/>
      <c r="G31" s="257"/>
      <c r="H31" s="258"/>
      <c r="I31" s="258"/>
      <c r="J31" s="259"/>
      <c r="K31" s="1153"/>
      <c r="L31" s="260" t="s">
        <v>474</v>
      </c>
      <c r="M31" s="261" t="s">
        <v>475</v>
      </c>
      <c r="N31" s="262" t="s">
        <v>476</v>
      </c>
    </row>
    <row r="32" spans="1:16" ht="27" customHeight="1" x14ac:dyDescent="0.15">
      <c r="A32" s="248"/>
      <c r="B32" s="244"/>
      <c r="C32" s="244"/>
      <c r="D32" s="244"/>
      <c r="E32" s="244"/>
      <c r="F32" s="244"/>
      <c r="G32" s="1154" t="s">
        <v>495</v>
      </c>
      <c r="H32" s="1155"/>
      <c r="I32" s="1155"/>
      <c r="J32" s="1156"/>
      <c r="K32" s="294">
        <v>831503</v>
      </c>
      <c r="L32" s="294">
        <v>35903</v>
      </c>
      <c r="M32" s="295">
        <v>34910</v>
      </c>
      <c r="N32" s="296">
        <v>2.8</v>
      </c>
    </row>
    <row r="33" spans="1:16" ht="13.5" customHeight="1" x14ac:dyDescent="0.15">
      <c r="A33" s="248"/>
      <c r="B33" s="244"/>
      <c r="C33" s="244"/>
      <c r="D33" s="244"/>
      <c r="E33" s="244"/>
      <c r="F33" s="244"/>
      <c r="G33" s="1154" t="s">
        <v>496</v>
      </c>
      <c r="H33" s="1155"/>
      <c r="I33" s="1155"/>
      <c r="J33" s="1156"/>
      <c r="K33" s="294" t="s">
        <v>481</v>
      </c>
      <c r="L33" s="294" t="s">
        <v>481</v>
      </c>
      <c r="M33" s="295" t="s">
        <v>481</v>
      </c>
      <c r="N33" s="296" t="s">
        <v>481</v>
      </c>
    </row>
    <row r="34" spans="1:16" ht="27" customHeight="1" x14ac:dyDescent="0.15">
      <c r="A34" s="248"/>
      <c r="B34" s="244"/>
      <c r="C34" s="244"/>
      <c r="D34" s="244"/>
      <c r="E34" s="244"/>
      <c r="F34" s="244"/>
      <c r="G34" s="1154" t="s">
        <v>497</v>
      </c>
      <c r="H34" s="1155"/>
      <c r="I34" s="1155"/>
      <c r="J34" s="1156"/>
      <c r="K34" s="294" t="s">
        <v>481</v>
      </c>
      <c r="L34" s="294" t="s">
        <v>481</v>
      </c>
      <c r="M34" s="295" t="s">
        <v>481</v>
      </c>
      <c r="N34" s="296" t="s">
        <v>481</v>
      </c>
    </row>
    <row r="35" spans="1:16" ht="27" customHeight="1" x14ac:dyDescent="0.15">
      <c r="A35" s="248"/>
      <c r="B35" s="244"/>
      <c r="C35" s="244"/>
      <c r="D35" s="244"/>
      <c r="E35" s="244"/>
      <c r="F35" s="244"/>
      <c r="G35" s="1154" t="s">
        <v>498</v>
      </c>
      <c r="H35" s="1155"/>
      <c r="I35" s="1155"/>
      <c r="J35" s="1156"/>
      <c r="K35" s="294">
        <v>213331</v>
      </c>
      <c r="L35" s="294">
        <v>9211</v>
      </c>
      <c r="M35" s="295">
        <v>14021</v>
      </c>
      <c r="N35" s="296">
        <v>-34.299999999999997</v>
      </c>
    </row>
    <row r="36" spans="1:16" ht="27" customHeight="1" x14ac:dyDescent="0.15">
      <c r="A36" s="248"/>
      <c r="B36" s="244"/>
      <c r="C36" s="244"/>
      <c r="D36" s="244"/>
      <c r="E36" s="244"/>
      <c r="F36" s="244"/>
      <c r="G36" s="1154" t="s">
        <v>499</v>
      </c>
      <c r="H36" s="1155"/>
      <c r="I36" s="1155"/>
      <c r="J36" s="1156"/>
      <c r="K36" s="294">
        <v>76021</v>
      </c>
      <c r="L36" s="294">
        <v>3282</v>
      </c>
      <c r="M36" s="295">
        <v>2867</v>
      </c>
      <c r="N36" s="296">
        <v>14.5</v>
      </c>
    </row>
    <row r="37" spans="1:16" ht="13.5" customHeight="1" x14ac:dyDescent="0.15">
      <c r="A37" s="248"/>
      <c r="B37" s="244"/>
      <c r="C37" s="244"/>
      <c r="D37" s="244"/>
      <c r="E37" s="244"/>
      <c r="F37" s="244"/>
      <c r="G37" s="1154" t="s">
        <v>500</v>
      </c>
      <c r="H37" s="1155"/>
      <c r="I37" s="1155"/>
      <c r="J37" s="1156"/>
      <c r="K37" s="294" t="s">
        <v>481</v>
      </c>
      <c r="L37" s="294" t="s">
        <v>481</v>
      </c>
      <c r="M37" s="295">
        <v>917</v>
      </c>
      <c r="N37" s="296" t="s">
        <v>481</v>
      </c>
    </row>
    <row r="38" spans="1:16" ht="27" customHeight="1" x14ac:dyDescent="0.15">
      <c r="A38" s="248"/>
      <c r="B38" s="244"/>
      <c r="C38" s="244"/>
      <c r="D38" s="244"/>
      <c r="E38" s="244"/>
      <c r="F38" s="244"/>
      <c r="G38" s="1157" t="s">
        <v>501</v>
      </c>
      <c r="H38" s="1158"/>
      <c r="I38" s="1158"/>
      <c r="J38" s="1159"/>
      <c r="K38" s="297" t="s">
        <v>481</v>
      </c>
      <c r="L38" s="297" t="s">
        <v>481</v>
      </c>
      <c r="M38" s="298">
        <v>2</v>
      </c>
      <c r="N38" s="299" t="s">
        <v>481</v>
      </c>
      <c r="O38" s="293"/>
    </row>
    <row r="39" spans="1:16" x14ac:dyDescent="0.15">
      <c r="A39" s="248"/>
      <c r="B39" s="244"/>
      <c r="C39" s="244"/>
      <c r="D39" s="244"/>
      <c r="E39" s="244"/>
      <c r="F39" s="244"/>
      <c r="G39" s="1157" t="s">
        <v>502</v>
      </c>
      <c r="H39" s="1158"/>
      <c r="I39" s="1158"/>
      <c r="J39" s="1159"/>
      <c r="K39" s="300">
        <v>-88390</v>
      </c>
      <c r="L39" s="300">
        <v>-3816</v>
      </c>
      <c r="M39" s="301">
        <v>-3077</v>
      </c>
      <c r="N39" s="302">
        <v>24</v>
      </c>
      <c r="O39" s="293"/>
    </row>
    <row r="40" spans="1:16" ht="27" customHeight="1" x14ac:dyDescent="0.15">
      <c r="A40" s="248"/>
      <c r="B40" s="244"/>
      <c r="C40" s="244"/>
      <c r="D40" s="244"/>
      <c r="E40" s="244"/>
      <c r="F40" s="244"/>
      <c r="G40" s="1154" t="s">
        <v>503</v>
      </c>
      <c r="H40" s="1155"/>
      <c r="I40" s="1155"/>
      <c r="J40" s="1156"/>
      <c r="K40" s="300">
        <v>-658749</v>
      </c>
      <c r="L40" s="300">
        <v>-28443</v>
      </c>
      <c r="M40" s="301">
        <v>-35137</v>
      </c>
      <c r="N40" s="302">
        <v>-19.100000000000001</v>
      </c>
      <c r="O40" s="293"/>
    </row>
    <row r="41" spans="1:16" x14ac:dyDescent="0.15">
      <c r="A41" s="248"/>
      <c r="B41" s="244"/>
      <c r="C41" s="244"/>
      <c r="D41" s="244"/>
      <c r="E41" s="244"/>
      <c r="F41" s="244"/>
      <c r="G41" s="1160" t="s">
        <v>278</v>
      </c>
      <c r="H41" s="1161"/>
      <c r="I41" s="1161"/>
      <c r="J41" s="1162"/>
      <c r="K41" s="294">
        <v>373716</v>
      </c>
      <c r="L41" s="300">
        <v>16136</v>
      </c>
      <c r="M41" s="301">
        <v>14503</v>
      </c>
      <c r="N41" s="302">
        <v>11.3</v>
      </c>
      <c r="O41" s="293"/>
    </row>
    <row r="42" spans="1:16" x14ac:dyDescent="0.15">
      <c r="A42" s="248"/>
      <c r="B42" s="244"/>
      <c r="C42" s="244"/>
      <c r="D42" s="244"/>
      <c r="E42" s="244"/>
      <c r="F42" s="244"/>
      <c r="G42" s="303" t="s">
        <v>504</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505</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506</v>
      </c>
      <c r="H48" s="308"/>
      <c r="I48" s="308"/>
      <c r="J48" s="308"/>
      <c r="K48" s="308"/>
      <c r="L48" s="308"/>
      <c r="M48" s="309"/>
      <c r="N48" s="308"/>
    </row>
    <row r="49" spans="1:14" ht="13.5" customHeight="1" x14ac:dyDescent="0.15">
      <c r="A49" s="248"/>
      <c r="B49" s="244"/>
      <c r="C49" s="244"/>
      <c r="D49" s="244"/>
      <c r="E49" s="244"/>
      <c r="F49" s="244"/>
      <c r="G49" s="310"/>
      <c r="H49" s="311"/>
      <c r="I49" s="1147" t="s">
        <v>472</v>
      </c>
      <c r="J49" s="1149" t="s">
        <v>507</v>
      </c>
      <c r="K49" s="1150"/>
      <c r="L49" s="1150"/>
      <c r="M49" s="1150"/>
      <c r="N49" s="1151"/>
    </row>
    <row r="50" spans="1:14" x14ac:dyDescent="0.15">
      <c r="A50" s="248"/>
      <c r="B50" s="244"/>
      <c r="C50" s="244"/>
      <c r="D50" s="244"/>
      <c r="E50" s="244"/>
      <c r="F50" s="244"/>
      <c r="G50" s="312"/>
      <c r="H50" s="313"/>
      <c r="I50" s="1148"/>
      <c r="J50" s="314" t="s">
        <v>508</v>
      </c>
      <c r="K50" s="315" t="s">
        <v>509</v>
      </c>
      <c r="L50" s="316" t="s">
        <v>510</v>
      </c>
      <c r="M50" s="317" t="s">
        <v>511</v>
      </c>
      <c r="N50" s="318" t="s">
        <v>512</v>
      </c>
    </row>
    <row r="51" spans="1:14" x14ac:dyDescent="0.15">
      <c r="A51" s="248"/>
      <c r="B51" s="244"/>
      <c r="C51" s="244"/>
      <c r="D51" s="244"/>
      <c r="E51" s="244"/>
      <c r="F51" s="244"/>
      <c r="G51" s="310" t="s">
        <v>513</v>
      </c>
      <c r="H51" s="311"/>
      <c r="I51" s="319">
        <v>1064909</v>
      </c>
      <c r="J51" s="320">
        <v>45951</v>
      </c>
      <c r="K51" s="321">
        <v>-8</v>
      </c>
      <c r="L51" s="322">
        <v>42839</v>
      </c>
      <c r="M51" s="323">
        <v>-27.8</v>
      </c>
      <c r="N51" s="324">
        <v>19.8</v>
      </c>
    </row>
    <row r="52" spans="1:14" x14ac:dyDescent="0.15">
      <c r="A52" s="248"/>
      <c r="B52" s="244"/>
      <c r="C52" s="244"/>
      <c r="D52" s="244"/>
      <c r="E52" s="244"/>
      <c r="F52" s="244"/>
      <c r="G52" s="325"/>
      <c r="H52" s="326" t="s">
        <v>514</v>
      </c>
      <c r="I52" s="327">
        <v>322252</v>
      </c>
      <c r="J52" s="328">
        <v>13905</v>
      </c>
      <c r="K52" s="329">
        <v>-30.9</v>
      </c>
      <c r="L52" s="330">
        <v>22027</v>
      </c>
      <c r="M52" s="331">
        <v>-35.4</v>
      </c>
      <c r="N52" s="332">
        <v>4.5</v>
      </c>
    </row>
    <row r="53" spans="1:14" x14ac:dyDescent="0.15">
      <c r="A53" s="248"/>
      <c r="B53" s="244"/>
      <c r="C53" s="244"/>
      <c r="D53" s="244"/>
      <c r="E53" s="244"/>
      <c r="F53" s="244"/>
      <c r="G53" s="310" t="s">
        <v>515</v>
      </c>
      <c r="H53" s="311"/>
      <c r="I53" s="319">
        <v>1091364</v>
      </c>
      <c r="J53" s="320">
        <v>46856</v>
      </c>
      <c r="K53" s="321">
        <v>2</v>
      </c>
      <c r="L53" s="322">
        <v>48407</v>
      </c>
      <c r="M53" s="323">
        <v>13</v>
      </c>
      <c r="N53" s="324">
        <v>-11</v>
      </c>
    </row>
    <row r="54" spans="1:14" x14ac:dyDescent="0.15">
      <c r="A54" s="248"/>
      <c r="B54" s="244"/>
      <c r="C54" s="244"/>
      <c r="D54" s="244"/>
      <c r="E54" s="244"/>
      <c r="F54" s="244"/>
      <c r="G54" s="325"/>
      <c r="H54" s="326" t="s">
        <v>514</v>
      </c>
      <c r="I54" s="327">
        <v>273932</v>
      </c>
      <c r="J54" s="328">
        <v>11761</v>
      </c>
      <c r="K54" s="329">
        <v>-15.4</v>
      </c>
      <c r="L54" s="330">
        <v>23914</v>
      </c>
      <c r="M54" s="331">
        <v>8.6</v>
      </c>
      <c r="N54" s="332">
        <v>-24</v>
      </c>
    </row>
    <row r="55" spans="1:14" x14ac:dyDescent="0.15">
      <c r="A55" s="248"/>
      <c r="B55" s="244"/>
      <c r="C55" s="244"/>
      <c r="D55" s="244"/>
      <c r="E55" s="244"/>
      <c r="F55" s="244"/>
      <c r="G55" s="310" t="s">
        <v>516</v>
      </c>
      <c r="H55" s="311"/>
      <c r="I55" s="319">
        <v>1667695</v>
      </c>
      <c r="J55" s="320">
        <v>71778</v>
      </c>
      <c r="K55" s="321">
        <v>53.2</v>
      </c>
      <c r="L55" s="322">
        <v>53270</v>
      </c>
      <c r="M55" s="323">
        <v>10</v>
      </c>
      <c r="N55" s="324">
        <v>43.2</v>
      </c>
    </row>
    <row r="56" spans="1:14" x14ac:dyDescent="0.15">
      <c r="A56" s="248"/>
      <c r="B56" s="244"/>
      <c r="C56" s="244"/>
      <c r="D56" s="244"/>
      <c r="E56" s="244"/>
      <c r="F56" s="244"/>
      <c r="G56" s="325"/>
      <c r="H56" s="326" t="s">
        <v>514</v>
      </c>
      <c r="I56" s="327">
        <v>682367</v>
      </c>
      <c r="J56" s="328">
        <v>29369</v>
      </c>
      <c r="K56" s="329">
        <v>149.69999999999999</v>
      </c>
      <c r="L56" s="330">
        <v>24316</v>
      </c>
      <c r="M56" s="331">
        <v>1.7</v>
      </c>
      <c r="N56" s="332">
        <v>148</v>
      </c>
    </row>
    <row r="57" spans="1:14" x14ac:dyDescent="0.15">
      <c r="A57" s="248"/>
      <c r="B57" s="244"/>
      <c r="C57" s="244"/>
      <c r="D57" s="244"/>
      <c r="E57" s="244"/>
      <c r="F57" s="244"/>
      <c r="G57" s="310" t="s">
        <v>517</v>
      </c>
      <c r="H57" s="311"/>
      <c r="I57" s="319">
        <v>2008549</v>
      </c>
      <c r="J57" s="320">
        <v>86646</v>
      </c>
      <c r="K57" s="321">
        <v>20.7</v>
      </c>
      <c r="L57" s="322">
        <v>53292</v>
      </c>
      <c r="M57" s="323">
        <v>0</v>
      </c>
      <c r="N57" s="324">
        <v>20.7</v>
      </c>
    </row>
    <row r="58" spans="1:14" x14ac:dyDescent="0.15">
      <c r="A58" s="248"/>
      <c r="B58" s="244"/>
      <c r="C58" s="244"/>
      <c r="D58" s="244"/>
      <c r="E58" s="244"/>
      <c r="F58" s="244"/>
      <c r="G58" s="325"/>
      <c r="H58" s="326" t="s">
        <v>514</v>
      </c>
      <c r="I58" s="327">
        <v>1093234</v>
      </c>
      <c r="J58" s="328">
        <v>47161</v>
      </c>
      <c r="K58" s="329">
        <v>60.6</v>
      </c>
      <c r="L58" s="330">
        <v>28900</v>
      </c>
      <c r="M58" s="331">
        <v>18.899999999999999</v>
      </c>
      <c r="N58" s="332">
        <v>41.7</v>
      </c>
    </row>
    <row r="59" spans="1:14" x14ac:dyDescent="0.15">
      <c r="A59" s="248"/>
      <c r="B59" s="244"/>
      <c r="C59" s="244"/>
      <c r="D59" s="244"/>
      <c r="E59" s="244"/>
      <c r="F59" s="244"/>
      <c r="G59" s="310" t="s">
        <v>518</v>
      </c>
      <c r="H59" s="311"/>
      <c r="I59" s="319">
        <v>1892132</v>
      </c>
      <c r="J59" s="320">
        <v>81698</v>
      </c>
      <c r="K59" s="321">
        <v>-5.7</v>
      </c>
      <c r="L59" s="322">
        <v>56894</v>
      </c>
      <c r="M59" s="323">
        <v>6.8</v>
      </c>
      <c r="N59" s="324">
        <v>-12.5</v>
      </c>
    </row>
    <row r="60" spans="1:14" x14ac:dyDescent="0.15">
      <c r="A60" s="248"/>
      <c r="B60" s="244"/>
      <c r="C60" s="244"/>
      <c r="D60" s="244"/>
      <c r="E60" s="244"/>
      <c r="F60" s="244"/>
      <c r="G60" s="325"/>
      <c r="H60" s="326" t="s">
        <v>514</v>
      </c>
      <c r="I60" s="333">
        <v>369858</v>
      </c>
      <c r="J60" s="328">
        <v>15970</v>
      </c>
      <c r="K60" s="329">
        <v>-66.099999999999994</v>
      </c>
      <c r="L60" s="330">
        <v>32548</v>
      </c>
      <c r="M60" s="331">
        <v>12.6</v>
      </c>
      <c r="N60" s="332">
        <v>-78.7</v>
      </c>
    </row>
    <row r="61" spans="1:14" x14ac:dyDescent="0.15">
      <c r="A61" s="248"/>
      <c r="B61" s="244"/>
      <c r="C61" s="244"/>
      <c r="D61" s="244"/>
      <c r="E61" s="244"/>
      <c r="F61" s="244"/>
      <c r="G61" s="310" t="s">
        <v>519</v>
      </c>
      <c r="H61" s="334"/>
      <c r="I61" s="335">
        <v>1544930</v>
      </c>
      <c r="J61" s="336">
        <v>66586</v>
      </c>
      <c r="K61" s="337">
        <v>12.4</v>
      </c>
      <c r="L61" s="338">
        <v>50940</v>
      </c>
      <c r="M61" s="339">
        <v>0.4</v>
      </c>
      <c r="N61" s="324">
        <v>12</v>
      </c>
    </row>
    <row r="62" spans="1:14" x14ac:dyDescent="0.15">
      <c r="A62" s="248"/>
      <c r="B62" s="244"/>
      <c r="C62" s="244"/>
      <c r="D62" s="244"/>
      <c r="E62" s="244"/>
      <c r="F62" s="244"/>
      <c r="G62" s="325"/>
      <c r="H62" s="326" t="s">
        <v>514</v>
      </c>
      <c r="I62" s="327">
        <v>548329</v>
      </c>
      <c r="J62" s="328">
        <v>23633</v>
      </c>
      <c r="K62" s="329">
        <v>19.600000000000001</v>
      </c>
      <c r="L62" s="330">
        <v>26341</v>
      </c>
      <c r="M62" s="331">
        <v>1.3</v>
      </c>
      <c r="N62" s="332">
        <v>18.3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50" zoomScaleNormal="5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50" zoomScaleNormal="5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29.59</v>
      </c>
      <c r="G47" s="12">
        <v>23.16</v>
      </c>
      <c r="H47" s="12">
        <v>20.239999999999998</v>
      </c>
      <c r="I47" s="12">
        <v>20.86</v>
      </c>
      <c r="J47" s="13">
        <v>21.06</v>
      </c>
    </row>
    <row r="48" spans="2:10" ht="57.75" customHeight="1" x14ac:dyDescent="0.15">
      <c r="B48" s="14"/>
      <c r="C48" s="1174" t="s">
        <v>4</v>
      </c>
      <c r="D48" s="1174"/>
      <c r="E48" s="1175"/>
      <c r="F48" s="15">
        <v>9.58</v>
      </c>
      <c r="G48" s="16">
        <v>9.35</v>
      </c>
      <c r="H48" s="16">
        <v>11.71</v>
      </c>
      <c r="I48" s="16">
        <v>7.11</v>
      </c>
      <c r="J48" s="17">
        <v>10.18</v>
      </c>
    </row>
    <row r="49" spans="2:10" ht="57.75" customHeight="1" thickBot="1" x14ac:dyDescent="0.2">
      <c r="B49" s="18"/>
      <c r="C49" s="1176" t="s">
        <v>5</v>
      </c>
      <c r="D49" s="1176"/>
      <c r="E49" s="1177"/>
      <c r="F49" s="19">
        <v>1.38</v>
      </c>
      <c r="G49" s="20" t="s">
        <v>526</v>
      </c>
      <c r="H49" s="20" t="s">
        <v>527</v>
      </c>
      <c r="I49" s="20" t="s">
        <v>528</v>
      </c>
      <c r="J49" s="21">
        <v>3.84</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MK</cp:lastModifiedBy>
  <cp:lastPrinted>2017-05-08T04:45:56Z</cp:lastPrinted>
  <dcterms:created xsi:type="dcterms:W3CDTF">2017-02-15T20:05:28Z</dcterms:created>
  <dcterms:modified xsi:type="dcterms:W3CDTF">2017-05-25T00:28:40Z</dcterms:modified>
</cp:coreProperties>
</file>