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9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BE40" i="9"/>
  <c r="AM40" i="9"/>
  <c r="U40" i="9"/>
  <c r="C40" i="9"/>
  <c r="BE39" i="9"/>
  <c r="AM39" i="9"/>
  <c r="U39" i="9"/>
  <c r="C39" i="9"/>
  <c r="BE38" i="9"/>
  <c r="AM38" i="9"/>
  <c r="U38" i="9"/>
  <c r="C38" i="9"/>
  <c r="BE37" i="9"/>
  <c r="AM37" i="9"/>
  <c r="BE36" i="9"/>
  <c r="CO34" i="9"/>
  <c r="CO35" i="9" s="1"/>
  <c r="CO36" i="9" s="1"/>
  <c r="CO37" i="9" s="1"/>
  <c r="CO38" i="9" s="1"/>
  <c r="CO39" i="9" s="1"/>
  <c r="CO40" i="9" s="1"/>
  <c r="BW34" i="9"/>
  <c r="BW35" i="9" s="1"/>
  <c r="BW36" i="9" s="1"/>
  <c r="BW37" i="9" s="1"/>
  <c r="BW38" i="9" s="1"/>
  <c r="BW39" i="9" s="1"/>
  <c r="BW40" i="9" s="1"/>
  <c r="BW41" i="9" s="1"/>
  <c r="BW42" i="9" s="1"/>
  <c r="BW43" i="9" s="1"/>
  <c r="C34" i="9"/>
  <c r="C35" i="9" s="1"/>
  <c r="C36" i="9" l="1"/>
  <c r="C37" i="9" s="1"/>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AM34" i="9"/>
  <c r="AM35" i="9" s="1"/>
  <c r="AM36" i="9" s="1"/>
  <c r="BE34" i="9" l="1"/>
  <c r="BE35" i="9" s="1"/>
</calcChain>
</file>

<file path=xl/sharedStrings.xml><?xml version="1.0" encoding="utf-8"?>
<sst xmlns="http://schemas.openxmlformats.org/spreadsheetml/2006/main" count="1034" uniqueCount="584">
  <si>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</si>
  <si>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</si>
  <si>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</si>
  <si>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</si>
  <si>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</si>
  <si>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</si>
  <si>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</si>
  <si>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</si>
  <si>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</si>
  <si>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</si>
  <si>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</si>
  <si>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</si>
  <si>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</si>
  <si>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</si>
  <si>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</si>
  <si>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</si>
  <si>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</si>
  <si>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</si>
  <si>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</si>
  <si>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</si>
  <si>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</si>
  <si>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</si>
  <si>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</si>
  <si>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</si>
  <si>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</si>
  <si>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</si>
  <si>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</si>
  <si>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</si>
  <si>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</si>
  <si>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</si>
  <si>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</si>
  <si>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</si>
  <si>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</si>
  <si>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</si>
  <si>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</si>
  <si>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</si>
  <si>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</si>
  <si>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</si>
  <si>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</si>
  <si>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</si>
  <si>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</si>
  <si>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</si>
  <si>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</si>
  <si>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</si>
  <si>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</si>
  <si>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</si>
  <si>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</si>
  <si>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</si>
  <si>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</si>
  <si>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</si>
  <si>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</si>
  <si>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</si>
  <si>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</si>
  <si>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</si>
  <si>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</si>
  <si>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</si>
  <si>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</si>
  <si>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</si>
  <si>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</si>
  <si>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</si>
  <si>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</si>
  <si>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</si>
  <si>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</si>
  <si>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</si>
  <si>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</si>
  <si>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</si>
  <si>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</si>
  <si>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</si>
  <si>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特例市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</si>
  <si>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</si>
  <si>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</si>
  <si>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</si>
  <si>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</si>
  <si>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</si>
  <si>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</si>
  <si>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</si>
  <si>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</si>
  <si>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</si>
  <si>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</si>
  <si>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</si>
  <si>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</si>
  <si>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四日市市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</si>
  <si>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</si>
  <si>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</si>
  <si>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</si>
  <si>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</si>
  <si>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</si>
  <si>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</si>
  <si>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</si>
  <si>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</si>
  <si>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</si>
  <si>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</si>
  <si>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</si>
  <si>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</si>
  <si>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</si>
  <si>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</si>
  <si>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</si>
  <si>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</si>
  <si>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</si>
  <si>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</si>
  <si>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</si>
  <si>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</si>
  <si>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</si>
  <si>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</si>
  <si>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</si>
  <si>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</si>
  <si>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</si>
  <si>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</si>
  <si>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</si>
  <si>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</si>
  <si>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</si>
  <si>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</si>
  <si>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</si>
  <si>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</si>
  <si>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</si>
  <si>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</si>
  <si>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</si>
  <si>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</si>
  <si>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</si>
  <si>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</si>
  <si>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</si>
  <si>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</si>
  <si>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</si>
  <si>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</si>
  <si>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</si>
  <si>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</si>
  <si>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</si>
  <si>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</si>
  <si>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</si>
  <si>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</si>
  <si>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</si>
  <si>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</si>
  <si>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</si>
  <si>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</si>
  <si>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</si>
  <si>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</si>
  <si>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</si>
  <si>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</si>
  <si>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</si>
  <si>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</si>
  <si>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</si>
  <si>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</si>
  <si>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</si>
  <si>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</si>
  <si>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</si>
  <si>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</si>
  <si>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</si>
  <si>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</si>
  <si>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</si>
  <si>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</si>
  <si>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</si>
  <si>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</si>
  <si>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</si>
  <si>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</si>
  <si>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</si>
  <si>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</si>
  <si>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</si>
  <si>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</si>
  <si>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</si>
  <si>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</si>
  <si>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</si>
  <si>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</si>
  <si>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</si>
  <si>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</si>
  <si>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</si>
  <si>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</si>
  <si>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</si>
  <si>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</si>
  <si>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</si>
  <si>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</si>
  <si>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</si>
  <si>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</si>
  <si>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</si>
  <si>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</si>
  <si>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</si>
  <si>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</si>
  <si>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</si>
  <si>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</si>
  <si>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</si>
  <si>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</si>
  <si>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</si>
  <si>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</si>
  <si>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</si>
  <si>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</si>
  <si>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</si>
  <si>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</si>
  <si>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</si>
  <si>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</si>
  <si>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</si>
  <si>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</si>
  <si>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</si>
  <si>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</si>
  <si>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</si>
  <si>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三重県四日市市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</si>
  <si>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</si>
  <si>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</si>
  <si>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</si>
  <si>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</si>
  <si>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</si>
  <si>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</si>
  <si>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</si>
  <si>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</si>
  <si>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</si>
  <si>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</si>
  <si>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</si>
  <si>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</si>
  <si>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</si>
  <si>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</si>
  <si>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</si>
  <si>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</si>
  <si>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</si>
  <si>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</si>
  <si>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</si>
  <si>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</si>
  <si>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</si>
  <si>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</si>
  <si>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</si>
  <si>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</si>
  <si>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</si>
  <si>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</si>
  <si>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</si>
  <si>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</si>
  <si>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</si>
  <si>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</si>
  <si>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</si>
  <si>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</si>
  <si>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</si>
  <si>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</si>
  <si>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</si>
  <si>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</si>
  <si>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</si>
  <si>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</si>
  <si>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</si>
  <si>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</si>
  <si>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</si>
  <si>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</si>
  <si>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</si>
  <si>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</si>
  <si>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</si>
  <si>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</si>
  <si>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</si>
  <si>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</si>
  <si>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</si>
  <si>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</si>
  <si>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</si>
  <si>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</si>
  <si>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</si>
  <si>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</si>
  <si>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</si>
  <si>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</si>
  <si>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</si>
  <si>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</si>
  <si>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</si>
  <si>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</si>
  <si>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</si>
  <si>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</si>
  <si>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</si>
  <si>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</si>
  <si>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</si>
  <si>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</si>
  <si>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</si>
  <si>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</si>
  <si>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</si>
  <si>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</si>
  <si>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</si>
  <si>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</si>
  <si>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</si>
  <si>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</si>
  <si>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</si>
  <si>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</si>
  <si>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</si>
  <si>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</si>
  <si>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</si>
  <si>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</si>
  <si>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</si>
  <si>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</si>
  <si>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</si>
  <si>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</si>
  <si>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</si>
  <si>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</si>
  <si>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</si>
  <si>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</si>
  <si>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</si>
  <si>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</si>
  <si>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</si>
  <si>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</si>
  <si>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</si>
  <si>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</si>
  <si>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</si>
  <si>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</si>
  <si>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</si>
  <si>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</si>
  <si>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</si>
  <si>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</si>
  <si>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</si>
  <si>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</si>
  <si>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</si>
  <si>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</si>
  <si>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</si>
  <si>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</si>
  <si>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</si>
  <si>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</si>
  <si>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</si>
  <si>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</si>
  <si>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</si>
  <si>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</si>
  <si>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</si>
  <si>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</si>
  <si>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</si>
  <si>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</si>
  <si>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</si>
  <si>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</si>
  <si>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</si>
  <si>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</si>
  <si>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</si>
  <si>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と畜場</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</si>
  <si>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</si>
  <si>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</si>
  <si>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</si>
  <si>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</si>
  <si>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</si>
  <si>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</si>
  <si>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</si>
  <si>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</si>
  <si>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</si>
  <si>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</si>
  <si>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</si>
  <si>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</si>
  <si>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</si>
  <si>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</si>
  <si>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</si>
  <si>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</si>
  <si>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</si>
  <si>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</si>
  <si>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</si>
  <si>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</si>
  <si>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</si>
  <si>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</si>
  <si>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</si>
  <si>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</si>
  <si>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</si>
  <si>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三重県四日市市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</si>
  <si>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</si>
  <si>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</si>
  <si>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</si>
  <si>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</si>
  <si>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</si>
  <si>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</si>
  <si>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</si>
  <si>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</si>
  <si>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</si>
  <si>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</si>
  <si>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</si>
  <si>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</si>
  <si>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</si>
  <si>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</si>
  <si>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</si>
  <si>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</si>
  <si>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</si>
  <si>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</si>
  <si>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</si>
  <si>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</si>
  <si>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</si>
  <si>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</si>
  <si>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</si>
  <si>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</si>
  <si>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</si>
  <si>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</si>
  <si>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</si>
  <si>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</si>
  <si>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</si>
  <si>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</si>
  <si>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</si>
  <si>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</si>
  <si>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</si>
  <si>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</si>
  <si>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</si>
  <si>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</si>
  <si>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</si>
  <si>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</si>
  <si>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競輪事業特別会計</t>
    <phoneticPr fontId="5"/>
  </si>
  <si>
    <t>後期高齢者医療特別会計</t>
    <phoneticPr fontId="5"/>
  </si>
  <si>
    <t>水道事業会計</t>
    <phoneticPr fontId="5"/>
  </si>
  <si>
    <t>下水道事業会計</t>
    <phoneticPr fontId="5"/>
  </si>
  <si>
    <t>病院事業会計</t>
    <phoneticPr fontId="5"/>
  </si>
  <si>
    <t>食肉センター食肉市場特別会計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</si>
  <si>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</si>
  <si>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</si>
  <si>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</si>
  <si>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</si>
  <si>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</si>
  <si>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</si>
  <si>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</si>
  <si>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</si>
  <si>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</si>
  <si>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</si>
  <si>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</si>
  <si>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</si>
  <si>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</si>
  <si>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</si>
  <si>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</si>
  <si>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</si>
  <si>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</si>
  <si>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</si>
  <si>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</si>
  <si>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</si>
  <si>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</si>
  <si>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</si>
  <si>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</si>
  <si>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</si>
  <si>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</si>
  <si>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</si>
  <si>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</si>
  <si>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</si>
  <si>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</si>
  <si>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</si>
  <si>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</si>
  <si>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</si>
  <si>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</si>
  <si>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</si>
  <si>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</si>
  <si>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</si>
  <si>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</si>
  <si>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</si>
  <si>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</si>
  <si>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</si>
  <si>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</si>
  <si>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</si>
  <si>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</si>
  <si>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</si>
  <si>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</si>
  <si>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</si>
  <si>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</si>
  <si>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</si>
  <si>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</si>
  <si>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</si>
  <si>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</si>
  <si>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</si>
  <si>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</si>
  <si>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</si>
  <si>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</si>
  <si>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</si>
  <si>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食肉センター食肉市場特別会計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</si>
  <si>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</si>
  <si>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</si>
  <si>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</si>
  <si>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</si>
  <si>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</si>
  <si>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</si>
  <si>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</si>
  <si>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</si>
  <si>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</si>
  <si>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</si>
  <si>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</si>
  <si>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</si>
  <si>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</si>
  <si>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</si>
  <si>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</si>
  <si>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</si>
  <si>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</si>
  <si>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</si>
  <si>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</si>
  <si>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</si>
  <si>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</si>
  <si>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</si>
  <si>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</si>
  <si>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</si>
  <si>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</si>
  <si>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</si>
  <si>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</si>
  <si>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</si>
  <si>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</si>
  <si>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</si>
  <si>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</si>
  <si>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</si>
  <si>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</si>
  <si>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</si>
  <si>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</si>
  <si>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</si>
  <si>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</si>
  <si>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</si>
  <si>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</si>
  <si>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</si>
  <si>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</si>
  <si>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</si>
  <si>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</si>
  <si>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</si>
  <si>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</si>
  <si>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</si>
  <si>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</si>
  <si>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</si>
  <si>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</si>
  <si>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</si>
  <si>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</si>
  <si>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</si>
  <si>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</si>
  <si>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</si>
  <si>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</si>
  <si>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</si>
  <si>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</si>
  <si>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</si>
  <si>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</si>
  <si>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</si>
  <si>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</si>
  <si>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</si>
  <si>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</si>
  <si>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</si>
  <si>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</si>
  <si>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</si>
  <si>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</si>
  <si>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</si>
  <si>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</si>
  <si>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</si>
  <si>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</si>
  <si>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</si>
  <si>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</si>
  <si>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</si>
  <si>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</si>
  <si>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</si>
  <si>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</si>
  <si>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</si>
  <si>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</si>
  <si>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</si>
  <si>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</si>
  <si>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0.48</t>
  </si>
  <si>
    <t>病院事業会計</t>
  </si>
  <si>
    <t>水道事業会計</t>
  </si>
  <si>
    <t>下水道事業会計</t>
  </si>
  <si>
    <t>一般会計</t>
  </si>
  <si>
    <t>介護保険特別会計</t>
  </si>
  <si>
    <t>国民健康保険特別会計</t>
  </si>
  <si>
    <t>競輪事業特別会計</t>
  </si>
  <si>
    <t>住宅新築資金等貸付事業特別会計</t>
  </si>
  <si>
    <t>その他会計（赤字）</t>
  </si>
  <si>
    <t>▲ 2.51</t>
  </si>
  <si>
    <t>▲ 2.37</t>
  </si>
  <si>
    <t>▲ 1.84</t>
  </si>
  <si>
    <t>その他会計（黒字）</t>
  </si>
  <si>
    <t>-</t>
    <phoneticPr fontId="2"/>
  </si>
  <si>
    <t>-</t>
    <phoneticPr fontId="2"/>
  </si>
  <si>
    <t>-</t>
    <phoneticPr fontId="5"/>
  </si>
  <si>
    <t>-</t>
    <phoneticPr fontId="2"/>
  </si>
  <si>
    <t>法適用企業</t>
    <phoneticPr fontId="5"/>
  </si>
  <si>
    <t>法非適用企業</t>
    <phoneticPr fontId="5"/>
  </si>
  <si>
    <t>四日市港管理組合（一般会計）</t>
    <rPh sb="0" eb="3">
      <t>ヨッカイチ</t>
    </rPh>
    <rPh sb="3" eb="4">
      <t>ミナト</t>
    </rPh>
    <rPh sb="4" eb="6">
      <t>カンリ</t>
    </rPh>
    <rPh sb="6" eb="8">
      <t>クミアイ</t>
    </rPh>
    <rPh sb="9" eb="11">
      <t>イッパン</t>
    </rPh>
    <rPh sb="11" eb="13">
      <t>カイケイ</t>
    </rPh>
    <phoneticPr fontId="2"/>
  </si>
  <si>
    <t>四日市港管理組合（港湾整備事業特別会計）</t>
    <rPh sb="0" eb="3">
      <t>ヨッカイチ</t>
    </rPh>
    <rPh sb="3" eb="4">
      <t>ミナト</t>
    </rPh>
    <rPh sb="4" eb="6">
      <t>カンリ</t>
    </rPh>
    <rPh sb="6" eb="8">
      <t>クミアイ</t>
    </rPh>
    <rPh sb="9" eb="11">
      <t>コウワン</t>
    </rPh>
    <rPh sb="11" eb="13">
      <t>セイビ</t>
    </rPh>
    <rPh sb="13" eb="15">
      <t>ジギョウ</t>
    </rPh>
    <rPh sb="15" eb="17">
      <t>トクベツ</t>
    </rPh>
    <rPh sb="17" eb="19">
      <t>カイケイ</t>
    </rPh>
    <phoneticPr fontId="2"/>
  </si>
  <si>
    <t>朝明広域衛生組合</t>
    <rPh sb="0" eb="2">
      <t>アサケ</t>
    </rPh>
    <rPh sb="2" eb="4">
      <t>コウイキ</t>
    </rPh>
    <rPh sb="4" eb="6">
      <t>エイセイ</t>
    </rPh>
    <rPh sb="6" eb="8">
      <t>クミアイ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</si>
  <si>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</si>
  <si>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</si>
  <si>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</si>
  <si>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</si>
  <si>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</si>
  <si>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</si>
  <si>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</si>
  <si>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三泗鈴亀農業共済事務組合</t>
    <rPh sb="0" eb="2">
      <t>サンシ</t>
    </rPh>
    <rPh sb="2" eb="3">
      <t>スズ</t>
    </rPh>
    <rPh sb="3" eb="4">
      <t>カメ</t>
    </rPh>
    <rPh sb="4" eb="6">
      <t>ノウギョウ</t>
    </rPh>
    <rPh sb="6" eb="8">
      <t>キョウサイ</t>
    </rPh>
    <rPh sb="8" eb="10">
      <t>ジム</t>
    </rPh>
    <rPh sb="10" eb="12">
      <t>クミアイ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</si>
  <si>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</si>
  <si>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</si>
  <si>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</si>
  <si>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</si>
  <si>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四日市市生活環境公社</t>
    <rPh sb="0" eb="4">
      <t>ヨッカイチシ</t>
    </rPh>
    <rPh sb="4" eb="6">
      <t>セイカツ</t>
    </rPh>
    <rPh sb="6" eb="8">
      <t>カンキョウ</t>
    </rPh>
    <rPh sb="8" eb="10">
      <t>コウシャ</t>
    </rPh>
    <phoneticPr fontId="2"/>
  </si>
  <si>
    <t>ディア四日市</t>
    <rPh sb="3" eb="6">
      <t>ヨッカイチ</t>
    </rPh>
    <phoneticPr fontId="2"/>
  </si>
  <si>
    <t>○</t>
    <phoneticPr fontId="2"/>
  </si>
  <si>
    <t>四日市市土地開発公社</t>
    <rPh sb="0" eb="4">
      <t>ヨッカイチシ</t>
    </rPh>
    <rPh sb="4" eb="6">
      <t>トチ</t>
    </rPh>
    <rPh sb="6" eb="8">
      <t>カイハツ</t>
    </rPh>
    <rPh sb="8" eb="10">
      <t>コウシャ</t>
    </rPh>
    <phoneticPr fontId="2"/>
  </si>
  <si>
    <t>三重北勢地域地場産業振興センター</t>
    <rPh sb="0" eb="2">
      <t>ミエ</t>
    </rPh>
    <rPh sb="2" eb="4">
      <t>ホクセイ</t>
    </rPh>
    <rPh sb="4" eb="6">
      <t>チイキ</t>
    </rPh>
    <rPh sb="6" eb="8">
      <t>ジバ</t>
    </rPh>
    <rPh sb="8" eb="10">
      <t>サンギョウ</t>
    </rPh>
    <rPh sb="10" eb="12">
      <t>シンコウ</t>
    </rPh>
    <phoneticPr fontId="2"/>
  </si>
  <si>
    <t>四日市市文化まちづくり財団</t>
    <rPh sb="0" eb="4">
      <t>ヨッカイチシ</t>
    </rPh>
    <rPh sb="4" eb="6">
      <t>ブンカ</t>
    </rPh>
    <rPh sb="11" eb="13">
      <t>ザイダン</t>
    </rPh>
    <phoneticPr fontId="2"/>
  </si>
  <si>
    <t>四日市あすなろう鉄道</t>
    <rPh sb="0" eb="3">
      <t>ヨッカイチ</t>
    </rPh>
    <rPh sb="8" eb="10">
      <t>テツドウ</t>
    </rPh>
    <phoneticPr fontId="2"/>
  </si>
  <si>
    <t>三重県四日市畜産公社</t>
    <rPh sb="0" eb="3">
      <t>ミエケン</t>
    </rPh>
    <rPh sb="3" eb="6">
      <t>ヨッカイチ</t>
    </rPh>
    <rPh sb="6" eb="8">
      <t>チクサン</t>
    </rPh>
    <rPh sb="8" eb="10">
      <t>コウシャ</t>
    </rPh>
    <phoneticPr fontId="2"/>
  </si>
  <si>
    <t>-</t>
    <phoneticPr fontId="2"/>
  </si>
  <si>
    <t>北勢公設地方卸売市場組合</t>
    <rPh sb="0" eb="2">
      <t>ホクセイ</t>
    </rPh>
    <rPh sb="2" eb="4">
      <t>コウセツ</t>
    </rPh>
    <rPh sb="4" eb="6">
      <t>チホウ</t>
    </rPh>
    <rPh sb="6" eb="8">
      <t>オロシウリ</t>
    </rPh>
    <rPh sb="8" eb="10">
      <t>シジョウ</t>
    </rPh>
    <rPh sb="10" eb="12">
      <t>クミアイ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</si>
  <si>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</si>
  <si>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</si>
  <si>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</si>
  <si>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</si>
  <si>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</si>
  <si>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</si>
  <si>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</si>
  <si>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</si>
  <si>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</si>
  <si>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</si>
  <si>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</si>
  <si>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</si>
  <si>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</si>
  <si>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将来負担比率を類似団体平均程度まで低下させる一方で、有形固定資産減価償却率についても類似団体平均を下回る水準で推移しています。
今後も、将来負担比率が大きく上昇しないよう気を配りながら、計画的な施設の更新修繕を図り、適切な施設の維持管理に努めます。</t>
    <rPh sb="0" eb="2">
      <t>ショウライ</t>
    </rPh>
    <rPh sb="2" eb="4">
      <t>フタン</t>
    </rPh>
    <rPh sb="4" eb="6">
      <t>ヒリツ</t>
    </rPh>
    <rPh sb="7" eb="9">
      <t>ルイジ</t>
    </rPh>
    <rPh sb="9" eb="11">
      <t>ダンタイ</t>
    </rPh>
    <rPh sb="11" eb="13">
      <t>ヘイキン</t>
    </rPh>
    <rPh sb="13" eb="15">
      <t>テイド</t>
    </rPh>
    <rPh sb="17" eb="19">
      <t>テイカ</t>
    </rPh>
    <rPh sb="22" eb="24">
      <t>イッポウ</t>
    </rPh>
    <rPh sb="26" eb="28">
      <t>ユウケイ</t>
    </rPh>
    <rPh sb="28" eb="30">
      <t>コテイ</t>
    </rPh>
    <rPh sb="30" eb="32">
      <t>シサン</t>
    </rPh>
    <rPh sb="32" eb="34">
      <t>ゲンカ</t>
    </rPh>
    <rPh sb="34" eb="36">
      <t>ショウキャク</t>
    </rPh>
    <rPh sb="36" eb="37">
      <t>リツ</t>
    </rPh>
    <rPh sb="42" eb="44">
      <t>ルイジ</t>
    </rPh>
    <rPh sb="44" eb="46">
      <t>ダンタイ</t>
    </rPh>
    <rPh sb="46" eb="48">
      <t>ヘイキン</t>
    </rPh>
    <rPh sb="49" eb="51">
      <t>シタマワ</t>
    </rPh>
    <rPh sb="52" eb="54">
      <t>スイジュン</t>
    </rPh>
    <rPh sb="55" eb="57">
      <t>スイイ</t>
    </rPh>
    <rPh sb="64" eb="66">
      <t>コンゴ</t>
    </rPh>
    <rPh sb="68" eb="70">
      <t>ショウライ</t>
    </rPh>
    <rPh sb="70" eb="72">
      <t>フタン</t>
    </rPh>
    <rPh sb="72" eb="74">
      <t>ヒリツ</t>
    </rPh>
    <rPh sb="75" eb="76">
      <t>オオ</t>
    </rPh>
    <rPh sb="78" eb="80">
      <t>ジョウショウ</t>
    </rPh>
    <rPh sb="85" eb="86">
      <t>キ</t>
    </rPh>
    <rPh sb="87" eb="88">
      <t>クバ</t>
    </rPh>
    <rPh sb="93" eb="96">
      <t>ケイカクテキ</t>
    </rPh>
    <rPh sb="97" eb="99">
      <t>シセツ</t>
    </rPh>
    <rPh sb="100" eb="102">
      <t>コウシン</t>
    </rPh>
    <rPh sb="102" eb="104">
      <t>シュウゼン</t>
    </rPh>
    <rPh sb="105" eb="106">
      <t>ハカ</t>
    </rPh>
    <rPh sb="108" eb="110">
      <t>テキセツ</t>
    </rPh>
    <rPh sb="111" eb="113">
      <t>シセツ</t>
    </rPh>
    <rPh sb="114" eb="116">
      <t>イジ</t>
    </rPh>
    <rPh sb="116" eb="118">
      <t>カンリ</t>
    </rPh>
    <rPh sb="119" eb="120">
      <t>ツト</t>
    </rPh>
    <phoneticPr fontId="5"/>
  </si>
  <si>
    <t>かつては、実質公債費比率、将来負担比率ともに、類似団体平均よりも高い水準にあったことから、償還以上に借り入れないという財政指針のもと、財政運営を行ってきたことで、現在では、類似団体平均に近い水準まで下げることができています。
今後も、地方債残高の増加には気を配りつつ、必要な設備投資に努めます。</t>
    <rPh sb="5" eb="7">
      <t>ジッシツ</t>
    </rPh>
    <rPh sb="7" eb="9">
      <t>コウサイ</t>
    </rPh>
    <rPh sb="9" eb="10">
      <t>ヒ</t>
    </rPh>
    <rPh sb="10" eb="12">
      <t>ヒリツ</t>
    </rPh>
    <rPh sb="13" eb="15">
      <t>ショウライ</t>
    </rPh>
    <rPh sb="15" eb="17">
      <t>フタン</t>
    </rPh>
    <rPh sb="17" eb="19">
      <t>ヒリツ</t>
    </rPh>
    <rPh sb="23" eb="25">
      <t>ルイジ</t>
    </rPh>
    <rPh sb="25" eb="27">
      <t>ダンタイ</t>
    </rPh>
    <rPh sb="27" eb="29">
      <t>ヘイキン</t>
    </rPh>
    <rPh sb="32" eb="33">
      <t>タカ</t>
    </rPh>
    <rPh sb="34" eb="36">
      <t>スイジュン</t>
    </rPh>
    <rPh sb="45" eb="47">
      <t>ショウカン</t>
    </rPh>
    <rPh sb="47" eb="49">
      <t>イジョウ</t>
    </rPh>
    <rPh sb="50" eb="51">
      <t>カ</t>
    </rPh>
    <rPh sb="52" eb="53">
      <t>イ</t>
    </rPh>
    <rPh sb="59" eb="61">
      <t>ザイセイ</t>
    </rPh>
    <rPh sb="61" eb="63">
      <t>シシン</t>
    </rPh>
    <rPh sb="67" eb="69">
      <t>ザイセイ</t>
    </rPh>
    <rPh sb="69" eb="71">
      <t>ウンエイ</t>
    </rPh>
    <rPh sb="72" eb="73">
      <t>オコナ</t>
    </rPh>
    <rPh sb="81" eb="83">
      <t>ゲンザイ</t>
    </rPh>
    <rPh sb="86" eb="88">
      <t>ルイジ</t>
    </rPh>
    <rPh sb="88" eb="90">
      <t>ダンタイ</t>
    </rPh>
    <rPh sb="90" eb="92">
      <t>ヘイキン</t>
    </rPh>
    <rPh sb="93" eb="94">
      <t>チカ</t>
    </rPh>
    <rPh sb="95" eb="97">
      <t>スイジュン</t>
    </rPh>
    <rPh sb="99" eb="100">
      <t>サ</t>
    </rPh>
    <rPh sb="113" eb="115">
      <t>コンゴ</t>
    </rPh>
    <rPh sb="117" eb="120">
      <t>チホウサイ</t>
    </rPh>
    <rPh sb="120" eb="122">
      <t>ザンダカ</t>
    </rPh>
    <rPh sb="123" eb="125">
      <t>ゾウカ</t>
    </rPh>
    <rPh sb="127" eb="128">
      <t>キ</t>
    </rPh>
    <rPh sb="129" eb="130">
      <t>クバ</t>
    </rPh>
    <rPh sb="134" eb="136">
      <t>ヒツヨウ</t>
    </rPh>
    <rPh sb="137" eb="139">
      <t>セツビ</t>
    </rPh>
    <rPh sb="139" eb="141">
      <t>トウシ</t>
    </rPh>
    <rPh sb="142" eb="14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</si>
</sst>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36765</c:v>
                </c:pt>
                <c:pt idx="1">
                  <c:v>39052</c:v>
                </c:pt>
                <c:pt idx="2">
                  <c:v>41235</c:v>
                </c:pt>
                <c:pt idx="3">
                  <c:v>41862</c:v>
                </c:pt>
                <c:pt idx="4">
                  <c:v>43554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27706</c:v>
                </c:pt>
                <c:pt idx="1">
                  <c:v>27358</c:v>
                </c:pt>
                <c:pt idx="2">
                  <c:v>32380</c:v>
                </c:pt>
                <c:pt idx="3">
                  <c:v>45294</c:v>
                </c:pt>
                <c:pt idx="4">
                  <c:v>71880</c:v>
                </c:pt>
              </c:numCache>
            </c:numRef>
          </c:val>
          <c:smooth val="0"/>
        </c:ser>
        <c:dLbls>
          <c:showLegendKey val="0"/>
          <c:showVal val="0"/>
          <c:showCatName val="0"/>
          <c:showSerName val="0"/>
          <c:showPercent val="0"/>
          <c:showBubbleSize val="0"/>
        </c:dLbls>
        <c:marker val="1"/>
        <c:smooth val="0"/>
        <c:axId val="123996800"/>
        <c:axId val="124037376"/>
      </c:lineChart>
      <c:catAx>
        <c:axId val="12399680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037376"/>
        <c:crosses val="autoZero"/>
        <c:auto val="1"/>
        <c:lblAlgn val="ctr"/>
        <c:lblOffset val="100"/>
        <c:tickLblSkip val="1"/>
        <c:tickMarkSkip val="1"/>
        <c:noMultiLvlLbl val="0"/>
      </c:catAx>
      <c:valAx>
        <c:axId val="12403737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996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3.3</c:v>
                </c:pt>
                <c:pt idx="1">
                  <c:v>2.81</c:v>
                </c:pt>
                <c:pt idx="2">
                  <c:v>3.55</c:v>
                </c:pt>
                <c:pt idx="3">
                  <c:v>3.09</c:v>
                </c:pt>
                <c:pt idx="4">
                  <c:v>3.7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11.74</c:v>
                </c:pt>
                <c:pt idx="1">
                  <c:v>13.13</c:v>
                </c:pt>
                <c:pt idx="2">
                  <c:v>14.47</c:v>
                </c:pt>
                <c:pt idx="3">
                  <c:v>14.59</c:v>
                </c:pt>
                <c:pt idx="4">
                  <c:v>15.87</c:v>
                </c:pt>
              </c:numCache>
            </c:numRef>
          </c:val>
        </c:ser>
        <c:dLbls>
          <c:showLegendKey val="0"/>
          <c:showVal val="0"/>
          <c:showCatName val="0"/>
          <c:showSerName val="0"/>
          <c:showPercent val="0"/>
          <c:showBubbleSize val="0"/>
        </c:dLbls>
        <c:gapWidth val="250"/>
        <c:overlap val="100"/>
        <c:axId val="89013248"/>
        <c:axId val="89023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2.2200000000000002</c:v>
                </c:pt>
                <c:pt idx="1">
                  <c:v>1.1499999999999999</c:v>
                </c:pt>
                <c:pt idx="2">
                  <c:v>2.38</c:v>
                </c:pt>
                <c:pt idx="3">
                  <c:v>-0.48</c:v>
                </c:pt>
                <c:pt idx="4">
                  <c:v>1.96</c:v>
                </c:pt>
              </c:numCache>
            </c:numRef>
          </c:val>
          <c:smooth val="0"/>
        </c:ser>
        <c:dLbls>
          <c:showLegendKey val="0"/>
          <c:showVal val="0"/>
          <c:showCatName val="0"/>
          <c:showSerName val="0"/>
          <c:showPercent val="0"/>
          <c:showBubbleSize val="0"/>
        </c:dLbls>
        <c:marker val="1"/>
        <c:smooth val="0"/>
        <c:axId val="89013248"/>
        <c:axId val="89023616"/>
      </c:lineChart>
      <c:catAx>
        <c:axId val="89013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9023616"/>
        <c:crosses val="autoZero"/>
        <c:auto val="1"/>
        <c:lblAlgn val="ctr"/>
        <c:lblOffset val="100"/>
        <c:tickLblSkip val="1"/>
        <c:tickMarkSkip val="1"/>
        <c:noMultiLvlLbl val="0"/>
      </c:catAx>
      <c:valAx>
        <c:axId val="89023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13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0.18</c:v>
                </c:pt>
                <c:pt idx="2">
                  <c:v>#N/A</c:v>
                </c:pt>
                <c:pt idx="3">
                  <c:v>0.15</c:v>
                </c:pt>
                <c:pt idx="4">
                  <c:v>#N/A</c:v>
                </c:pt>
                <c:pt idx="5">
                  <c:v>7.0000000000000007E-2</c:v>
                </c:pt>
                <c:pt idx="6">
                  <c:v>#N/A</c:v>
                </c:pt>
                <c:pt idx="7">
                  <c:v>7.0000000000000007E-2</c:v>
                </c:pt>
                <c:pt idx="8">
                  <c:v>#N/A</c:v>
                </c:pt>
                <c:pt idx="9">
                  <c:v>0.08</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2.5099999999999998</c:v>
                </c:pt>
                <c:pt idx="1">
                  <c:v>#N/A</c:v>
                </c:pt>
                <c:pt idx="2">
                  <c:v>2.37</c:v>
                </c:pt>
                <c:pt idx="3">
                  <c:v>#N/A</c:v>
                </c:pt>
                <c:pt idx="4">
                  <c:v>1.84</c:v>
                </c:pt>
                <c:pt idx="5">
                  <c:v>#N/A</c:v>
                </c:pt>
                <c:pt idx="6">
                  <c:v>0</c:v>
                </c:pt>
                <c:pt idx="7">
                  <c:v>0</c:v>
                </c:pt>
                <c:pt idx="8">
                  <c:v>0</c:v>
                </c:pt>
                <c:pt idx="9">
                  <c:v>0</c:v>
                </c:pt>
              </c:numCache>
            </c:numRef>
          </c:val>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0.03</c:v>
                </c:pt>
                <c:pt idx="8">
                  <c:v>#N/A</c:v>
                </c:pt>
                <c:pt idx="9">
                  <c:v>0.04</c:v>
                </c:pt>
              </c:numCache>
            </c:numRef>
          </c:val>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0.8</c:v>
                </c:pt>
                <c:pt idx="2">
                  <c:v>#N/A</c:v>
                </c:pt>
                <c:pt idx="3">
                  <c:v>1.1200000000000001</c:v>
                </c:pt>
                <c:pt idx="4">
                  <c:v>#N/A</c:v>
                </c:pt>
                <c:pt idx="5">
                  <c:v>1.28</c:v>
                </c:pt>
                <c:pt idx="6">
                  <c:v>#N/A</c:v>
                </c:pt>
                <c:pt idx="7">
                  <c:v>1.37</c:v>
                </c:pt>
                <c:pt idx="8">
                  <c:v>#N/A</c:v>
                </c:pt>
                <c:pt idx="9">
                  <c:v>1.36</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3.22</c:v>
                </c:pt>
                <c:pt idx="2">
                  <c:v>#N/A</c:v>
                </c:pt>
                <c:pt idx="3">
                  <c:v>3.79</c:v>
                </c:pt>
                <c:pt idx="4">
                  <c:v>#N/A</c:v>
                </c:pt>
                <c:pt idx="5">
                  <c:v>2.27</c:v>
                </c:pt>
                <c:pt idx="6">
                  <c:v>#N/A</c:v>
                </c:pt>
                <c:pt idx="7">
                  <c:v>1.73</c:v>
                </c:pt>
                <c:pt idx="8">
                  <c:v>#N/A</c:v>
                </c:pt>
                <c:pt idx="9">
                  <c:v>2.14</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0.79</c:v>
                </c:pt>
                <c:pt idx="2">
                  <c:v>#N/A</c:v>
                </c:pt>
                <c:pt idx="3">
                  <c:v>0.64</c:v>
                </c:pt>
                <c:pt idx="4">
                  <c:v>#N/A</c:v>
                </c:pt>
                <c:pt idx="5">
                  <c:v>1.73</c:v>
                </c:pt>
                <c:pt idx="6">
                  <c:v>#N/A</c:v>
                </c:pt>
                <c:pt idx="7">
                  <c:v>1.92</c:v>
                </c:pt>
                <c:pt idx="8">
                  <c:v>#N/A</c:v>
                </c:pt>
                <c:pt idx="9">
                  <c:v>2.77</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5.79</c:v>
                </c:pt>
                <c:pt idx="2">
                  <c:v>#N/A</c:v>
                </c:pt>
                <c:pt idx="3">
                  <c:v>5.15</c:v>
                </c:pt>
                <c:pt idx="4">
                  <c:v>#N/A</c:v>
                </c:pt>
                <c:pt idx="5">
                  <c:v>5.37</c:v>
                </c:pt>
                <c:pt idx="6">
                  <c:v>#N/A</c:v>
                </c:pt>
                <c:pt idx="7">
                  <c:v>3.04</c:v>
                </c:pt>
                <c:pt idx="8">
                  <c:v>#N/A</c:v>
                </c:pt>
                <c:pt idx="9">
                  <c:v>3.64</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2.41</c:v>
                </c:pt>
                <c:pt idx="2">
                  <c:v>#N/A</c:v>
                </c:pt>
                <c:pt idx="3">
                  <c:v>2.15</c:v>
                </c:pt>
                <c:pt idx="4">
                  <c:v>#N/A</c:v>
                </c:pt>
                <c:pt idx="5">
                  <c:v>2.21</c:v>
                </c:pt>
                <c:pt idx="6">
                  <c:v>#N/A</c:v>
                </c:pt>
                <c:pt idx="7">
                  <c:v>5.0999999999999996</c:v>
                </c:pt>
                <c:pt idx="8">
                  <c:v>#N/A</c:v>
                </c:pt>
                <c:pt idx="9">
                  <c:v>4.62</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5.56</c:v>
                </c:pt>
                <c:pt idx="2">
                  <c:v>#N/A</c:v>
                </c:pt>
                <c:pt idx="3">
                  <c:v>5.88</c:v>
                </c:pt>
                <c:pt idx="4">
                  <c:v>#N/A</c:v>
                </c:pt>
                <c:pt idx="5">
                  <c:v>5.96</c:v>
                </c:pt>
                <c:pt idx="6">
                  <c:v>#N/A</c:v>
                </c:pt>
                <c:pt idx="7">
                  <c:v>5.75</c:v>
                </c:pt>
                <c:pt idx="8">
                  <c:v>#N/A</c:v>
                </c:pt>
                <c:pt idx="9">
                  <c:v>5.99</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11.17</c:v>
                </c:pt>
                <c:pt idx="2">
                  <c:v>#N/A</c:v>
                </c:pt>
                <c:pt idx="3">
                  <c:v>12.04</c:v>
                </c:pt>
                <c:pt idx="4">
                  <c:v>#N/A</c:v>
                </c:pt>
                <c:pt idx="5">
                  <c:v>13.06</c:v>
                </c:pt>
                <c:pt idx="6">
                  <c:v>#N/A</c:v>
                </c:pt>
                <c:pt idx="7">
                  <c:v>14.87</c:v>
                </c:pt>
                <c:pt idx="8">
                  <c:v>#N/A</c:v>
                </c:pt>
                <c:pt idx="9">
                  <c:v>16.5</c:v>
                </c:pt>
              </c:numCache>
            </c:numRef>
          </c:val>
        </c:ser>
        <c:dLbls>
          <c:showLegendKey val="0"/>
          <c:showVal val="0"/>
          <c:showCatName val="0"/>
          <c:showSerName val="0"/>
          <c:showPercent val="0"/>
          <c:showBubbleSize val="0"/>
        </c:dLbls>
        <c:gapWidth val="150"/>
        <c:overlap val="100"/>
        <c:axId val="89174784"/>
        <c:axId val="89176320"/>
      </c:barChart>
      <c:catAx>
        <c:axId val="8917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176320"/>
        <c:crosses val="autoZero"/>
        <c:auto val="1"/>
        <c:lblAlgn val="ctr"/>
        <c:lblOffset val="100"/>
        <c:tickLblSkip val="1"/>
        <c:tickMarkSkip val="1"/>
        <c:noMultiLvlLbl val="0"/>
      </c:catAx>
      <c:valAx>
        <c:axId val="89176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174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13978</c:v>
                </c:pt>
                <c:pt idx="5">
                  <c:v>13637</c:v>
                </c:pt>
                <c:pt idx="8">
                  <c:v>13674</c:v>
                </c:pt>
                <c:pt idx="11">
                  <c:v>13540</c:v>
                </c:pt>
                <c:pt idx="14">
                  <c:v>12839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996</c:v>
                </c:pt>
                <c:pt idx="3">
                  <c:v>871</c:v>
                </c:pt>
                <c:pt idx="6">
                  <c:v>637</c:v>
                </c:pt>
                <c:pt idx="9">
                  <c:v>564</c:v>
                </c:pt>
                <c:pt idx="12">
                  <c:v>457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1359</c:v>
                </c:pt>
                <c:pt idx="3">
                  <c:v>1251</c:v>
                </c:pt>
                <c:pt idx="6">
                  <c:v>1028</c:v>
                </c:pt>
                <c:pt idx="9">
                  <c:v>937</c:v>
                </c:pt>
                <c:pt idx="12">
                  <c:v>888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5744</c:v>
                </c:pt>
                <c:pt idx="3">
                  <c:v>5941</c:v>
                </c:pt>
                <c:pt idx="6">
                  <c:v>5876</c:v>
                </c:pt>
                <c:pt idx="9">
                  <c:v>5927</c:v>
                </c:pt>
                <c:pt idx="12">
                  <c:v>6017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13041</c:v>
                </c:pt>
                <c:pt idx="3">
                  <c:v>13259</c:v>
                </c:pt>
                <c:pt idx="6">
                  <c:v>12694</c:v>
                </c:pt>
                <c:pt idx="9">
                  <c:v>11727</c:v>
                </c:pt>
                <c:pt idx="12">
                  <c:v>10576</c:v>
                </c:pt>
              </c:numCache>
            </c:numRef>
          </c:val>
        </c:ser>
        <c:dLbls>
          <c:showLegendKey val="0"/>
          <c:showVal val="0"/>
          <c:showCatName val="0"/>
          <c:showSerName val="0"/>
          <c:showPercent val="0"/>
          <c:showBubbleSize val="0"/>
        </c:dLbls>
        <c:gapWidth val="100"/>
        <c:overlap val="100"/>
        <c:axId val="89297280"/>
        <c:axId val="89299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7162</c:v>
                </c:pt>
                <c:pt idx="2">
                  <c:v>#N/A</c:v>
                </c:pt>
                <c:pt idx="3">
                  <c:v>#N/A</c:v>
                </c:pt>
                <c:pt idx="4">
                  <c:v>7685</c:v>
                </c:pt>
                <c:pt idx="5">
                  <c:v>#N/A</c:v>
                </c:pt>
                <c:pt idx="6">
                  <c:v>#N/A</c:v>
                </c:pt>
                <c:pt idx="7">
                  <c:v>6561</c:v>
                </c:pt>
                <c:pt idx="8">
                  <c:v>#N/A</c:v>
                </c:pt>
                <c:pt idx="9">
                  <c:v>#N/A</c:v>
                </c:pt>
                <c:pt idx="10">
                  <c:v>5615</c:v>
                </c:pt>
                <c:pt idx="11">
                  <c:v>#N/A</c:v>
                </c:pt>
                <c:pt idx="12">
                  <c:v>#N/A</c:v>
                </c:pt>
                <c:pt idx="13">
                  <c:v>5099</c:v>
                </c:pt>
                <c:pt idx="14">
                  <c:v>#N/A</c:v>
                </c:pt>
              </c:numCache>
            </c:numRef>
          </c:val>
          <c:smooth val="0"/>
        </c:ser>
        <c:dLbls>
          <c:showLegendKey val="0"/>
          <c:showVal val="0"/>
          <c:showCatName val="0"/>
          <c:showSerName val="0"/>
          <c:showPercent val="0"/>
          <c:showBubbleSize val="0"/>
        </c:dLbls>
        <c:marker val="1"/>
        <c:smooth val="0"/>
        <c:axId val="89297280"/>
        <c:axId val="89299200"/>
      </c:lineChart>
      <c:catAx>
        <c:axId val="89297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299200"/>
        <c:crosses val="autoZero"/>
        <c:auto val="1"/>
        <c:lblAlgn val="ctr"/>
        <c:lblOffset val="100"/>
        <c:tickLblSkip val="1"/>
        <c:tickMarkSkip val="1"/>
        <c:noMultiLvlLbl val="0"/>
      </c:catAx>
      <c:valAx>
        <c:axId val="89299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297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111909</c:v>
                </c:pt>
                <c:pt idx="5">
                  <c:v>109220</c:v>
                </c:pt>
                <c:pt idx="8">
                  <c:v>106151</c:v>
                </c:pt>
                <c:pt idx="11">
                  <c:v>104970</c:v>
                </c:pt>
                <c:pt idx="14">
                  <c:v>102827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19359</c:v>
                </c:pt>
                <c:pt idx="5">
                  <c:v>18211</c:v>
                </c:pt>
                <c:pt idx="8">
                  <c:v>19421</c:v>
                </c:pt>
                <c:pt idx="11">
                  <c:v>19657</c:v>
                </c:pt>
                <c:pt idx="14">
                  <c:v>23354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24518</c:v>
                </c:pt>
                <c:pt idx="5">
                  <c:v>26453</c:v>
                </c:pt>
                <c:pt idx="8">
                  <c:v>29435</c:v>
                </c:pt>
                <c:pt idx="11">
                  <c:v>31066</c:v>
                </c:pt>
                <c:pt idx="14">
                  <c:v>32158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10522</c:v>
                </c:pt>
                <c:pt idx="3">
                  <c:v>10021</c:v>
                </c:pt>
                <c:pt idx="6">
                  <c:v>10378</c:v>
                </c:pt>
                <c:pt idx="9">
                  <c:v>10482</c:v>
                </c:pt>
                <c:pt idx="12">
                  <c:v>10552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16174</c:v>
                </c:pt>
                <c:pt idx="3">
                  <c:v>16066</c:v>
                </c:pt>
                <c:pt idx="6">
                  <c:v>15290</c:v>
                </c:pt>
                <c:pt idx="9">
                  <c:v>14586</c:v>
                </c:pt>
                <c:pt idx="12">
                  <c:v>14717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9050</c:v>
                </c:pt>
                <c:pt idx="3">
                  <c:v>8443</c:v>
                </c:pt>
                <c:pt idx="6">
                  <c:v>8180</c:v>
                </c:pt>
                <c:pt idx="9">
                  <c:v>8034</c:v>
                </c:pt>
                <c:pt idx="12">
                  <c:v>7997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72996</c:v>
                </c:pt>
                <c:pt idx="3">
                  <c:v>69048</c:v>
                </c:pt>
                <c:pt idx="6">
                  <c:v>68525</c:v>
                </c:pt>
                <c:pt idx="9">
                  <c:v>71947</c:v>
                </c:pt>
                <c:pt idx="12">
                  <c:v>70742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4845</c:v>
                </c:pt>
                <c:pt idx="3">
                  <c:v>3984</c:v>
                </c:pt>
                <c:pt idx="6">
                  <c:v>3472</c:v>
                </c:pt>
                <c:pt idx="9">
                  <c:v>2995</c:v>
                </c:pt>
                <c:pt idx="12">
                  <c:v>2581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93331</c:v>
                </c:pt>
                <c:pt idx="3">
                  <c:v>84909</c:v>
                </c:pt>
                <c:pt idx="6">
                  <c:v>78672</c:v>
                </c:pt>
                <c:pt idx="9">
                  <c:v>74788</c:v>
                </c:pt>
                <c:pt idx="12">
                  <c:v>73923</c:v>
                </c:pt>
              </c:numCache>
            </c:numRef>
          </c:val>
        </c:ser>
        <c:dLbls>
          <c:showLegendKey val="0"/>
          <c:showVal val="0"/>
          <c:showCatName val="0"/>
          <c:showSerName val="0"/>
          <c:showPercent val="0"/>
          <c:showBubbleSize val="0"/>
        </c:dLbls>
        <c:gapWidth val="100"/>
        <c:overlap val="100"/>
        <c:axId val="89544960"/>
        <c:axId val="89551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51132</c:v>
                </c:pt>
                <c:pt idx="2">
                  <c:v>#N/A</c:v>
                </c:pt>
                <c:pt idx="3">
                  <c:v>#N/A</c:v>
                </c:pt>
                <c:pt idx="4">
                  <c:v>38587</c:v>
                </c:pt>
                <c:pt idx="5">
                  <c:v>#N/A</c:v>
                </c:pt>
                <c:pt idx="6">
                  <c:v>#N/A</c:v>
                </c:pt>
                <c:pt idx="7">
                  <c:v>29510</c:v>
                </c:pt>
                <c:pt idx="8">
                  <c:v>#N/A</c:v>
                </c:pt>
                <c:pt idx="9">
                  <c:v>#N/A</c:v>
                </c:pt>
                <c:pt idx="10">
                  <c:v>27140</c:v>
                </c:pt>
                <c:pt idx="11">
                  <c:v>#N/A</c:v>
                </c:pt>
                <c:pt idx="12">
                  <c:v>#N/A</c:v>
                </c:pt>
                <c:pt idx="13">
                  <c:v>22173</c:v>
                </c:pt>
                <c:pt idx="14">
                  <c:v>#N/A</c:v>
                </c:pt>
              </c:numCache>
            </c:numRef>
          </c:val>
          <c:smooth val="0"/>
        </c:ser>
        <c:dLbls>
          <c:showLegendKey val="0"/>
          <c:showVal val="0"/>
          <c:showCatName val="0"/>
          <c:showSerName val="0"/>
          <c:showPercent val="0"/>
          <c:showBubbleSize val="0"/>
        </c:dLbls>
        <c:marker val="1"/>
        <c:smooth val="0"/>
        <c:axId val="89544960"/>
        <c:axId val="89551232"/>
      </c:lineChart>
      <c:catAx>
        <c:axId val="89544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551232"/>
        <c:crosses val="autoZero"/>
        <c:auto val="1"/>
        <c:lblAlgn val="ctr"/>
        <c:lblOffset val="100"/>
        <c:tickLblSkip val="1"/>
        <c:tickMarkSkip val="1"/>
        <c:noMultiLvlLbl val="0"/>
      </c:catAx>
      <c:valAx>
        <c:axId val="89551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544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39.6</c:v>
                </c:pt>
              </c:numCache>
            </c:numRef>
          </c:xVal>
          <c:yVal>
            <c:numRef>
              <c:f>公会計指標分析・財政指標組合せ分析表!$K$51:$O$51</c:f>
              <c:numCache>
                <c:formatCode>#,##0.0;"▲ "#,##0.0</c:formatCode>
                <c:ptCount val="5"/>
                <c:pt idx="4">
                  <c:v>37.5</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49.6</c:v>
                </c:pt>
              </c:numCache>
            </c:numRef>
          </c:xVal>
          <c:yVal>
            <c:numRef>
              <c:f>公会計指標分析・財政指標組合せ分析表!$K$55:$O$55</c:f>
              <c:numCache>
                <c:formatCode>#,##0.0;"▲ "#,##0.0</c:formatCode>
                <c:ptCount val="5"/>
                <c:pt idx="4">
                  <c:v>37.4</c:v>
                </c:pt>
              </c:numCache>
            </c:numRef>
          </c:yVal>
          <c:smooth val="0"/>
        </c:ser>
        <c:dLbls>
          <c:showLegendKey val="0"/>
          <c:showVal val="0"/>
          <c:showCatName val="0"/>
          <c:showSerName val="0"/>
          <c:showPercent val="0"/>
          <c:showBubbleSize val="0"/>
        </c:dLbls>
        <c:axId val="89622784"/>
        <c:axId val="89637248"/>
      </c:scatterChart>
      <c:valAx>
        <c:axId val="89622784"/>
        <c:scaling>
          <c:orientation val="minMax"/>
          <c:max val="51"/>
          <c:min val="3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637248"/>
        <c:crosses val="autoZero"/>
        <c:crossBetween val="midCat"/>
      </c:valAx>
      <c:valAx>
        <c:axId val="89637248"/>
        <c:scaling>
          <c:orientation val="minMax"/>
          <c:max val="37.6"/>
          <c:min val="37.29999999999999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6227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14.7</c:v>
                </c:pt>
                <c:pt idx="1">
                  <c:v>13.7</c:v>
                </c:pt>
                <c:pt idx="2">
                  <c:v>12.2</c:v>
                </c:pt>
                <c:pt idx="3">
                  <c:v>11.3</c:v>
                </c:pt>
                <c:pt idx="4">
                  <c:v>9.8000000000000007</c:v>
                </c:pt>
              </c:numCache>
            </c:numRef>
          </c:xVal>
          <c:yVal>
            <c:numRef>
              <c:f>公会計指標分析・財政指標組合せ分析表!$K$73:$O$73</c:f>
              <c:numCache>
                <c:formatCode>#,##0.0;"▲ "#,##0.0</c:formatCode>
                <c:ptCount val="5"/>
                <c:pt idx="0">
                  <c:v>89</c:v>
                </c:pt>
                <c:pt idx="1">
                  <c:v>66</c:v>
                </c:pt>
                <c:pt idx="2">
                  <c:v>50.2</c:v>
                </c:pt>
                <c:pt idx="3">
                  <c:v>46.6</c:v>
                </c:pt>
                <c:pt idx="4">
                  <c:v>37.5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8.6</c:v>
                </c:pt>
                <c:pt idx="1">
                  <c:v>8.3000000000000007</c:v>
                </c:pt>
                <c:pt idx="2">
                  <c:v>7.7</c:v>
                </c:pt>
                <c:pt idx="3">
                  <c:v>7.1</c:v>
                </c:pt>
                <c:pt idx="4">
                  <c:v>6.3</c:v>
                </c:pt>
              </c:numCache>
            </c:numRef>
          </c:xVal>
          <c:yVal>
            <c:numRef>
              <c:f>公会計指標分析・財政指標組合せ分析表!$K$77:$O$77</c:f>
              <c:numCache>
                <c:formatCode>#,##0.0;"▲ "#,##0.0</c:formatCode>
                <c:ptCount val="5"/>
                <c:pt idx="0">
                  <c:v>62.5</c:v>
                </c:pt>
                <c:pt idx="1">
                  <c:v>57.8</c:v>
                </c:pt>
                <c:pt idx="2">
                  <c:v>49.8</c:v>
                </c:pt>
                <c:pt idx="3">
                  <c:v>45.1</c:v>
                </c:pt>
                <c:pt idx="4">
                  <c:v>37.4</c:v>
                </c:pt>
              </c:numCache>
            </c:numRef>
          </c:yVal>
          <c:smooth val="0"/>
        </c:ser>
        <c:dLbls>
          <c:showLegendKey val="0"/>
          <c:showVal val="0"/>
          <c:showCatName val="0"/>
          <c:showSerName val="0"/>
          <c:showPercent val="0"/>
          <c:showBubbleSize val="0"/>
        </c:dLbls>
        <c:axId val="89671168"/>
        <c:axId val="89673088"/>
      </c:scatterChart>
      <c:valAx>
        <c:axId val="89671168"/>
        <c:scaling>
          <c:orientation val="minMax"/>
          <c:max val="15.4"/>
          <c:min val="5.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673088"/>
        <c:crosses val="autoZero"/>
        <c:crossBetween val="midCat"/>
      </c:valAx>
      <c:valAx>
        <c:axId val="89673088"/>
        <c:scaling>
          <c:orientation val="minMax"/>
          <c:max val="98"/>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6711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過去の大型プロジェクトに係る市債の償還が順次終了するとともに、償還額以上は借り入れ</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ない</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、交付税措置のある地方債を優先的に借り入れるなど、計画的な市債発行に努めてきたことにより、平成</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２７</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年度の元利償還金は</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前年度に引き続き減少し、実質公債費比率の分子</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も</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5,615</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百万円から</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5,099</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百万円へと減少しました。</a:t>
          </a:r>
          <a:endParaRPr kumimoji="0"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実質公債費比率は徐々に減少しており、平成</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２７</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９．８</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％となりましたが、</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依然として、</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県内平均</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８．２</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％、全国平均</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７．４</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％のいずれも上回っていることから、今後も類似団体平均を目標に、計画的な市債の発行に努めていきます。</a:t>
          </a:r>
          <a:endParaRPr kumimoji="0" lang="ja-JP" altLang="ja-JP" sz="11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平成２７年度は、四日市市クリーンセンター整備工事が最終年度を迎えるなど、大規模投資事業によって過去最高の歳出決算規模となりましたが、市債の発行抑制等に努めた結果、将来負担額のうち一般会計等に係る地方債の現在高が、前年度と比べて△</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865</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百万円の減（△１．２％）となった一方、都市計画税の増収等の結果、充当可能財源等のうち充当可能特定歳入が、前年度と比べて</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3,697</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百万円の増（１８．８％）となったこと等により、将来負担比率の分子は前年度と比べて△</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4,967</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百万円の減（△１８．３％）と改善しました。</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本市の将来負担比率３７．５％（前年度４６．６％）は、毎年着実に改善を続けており、全国の市区町村加重平均３８．９％を下回っています。しかしながら、県内市町加重平均２３．９％を上回っており、今後も国体関連施設等の大規模投資事業が見込まれることから、引き続き、行財政改革プランに基づき、財政の健全化に努めていきます。</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三重県四日市市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312,457
304,586
206.44
121,626,802
118,606,653
2,575,802
69,585,958
73,904,707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37.5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[ 39.6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有形固定資産減価償却率については、類似団体平均を下回っていますが、これは、平成</a:t>
          </a:r>
          <a:r>
            <a:rPr kumimoji="1" lang="en-US" altLang="ja-JP" sz="1100">
              <a:latin typeface="ＭＳ Ｐゴシック"/>
            </a:rPr>
            <a:t>27</a:t>
          </a:r>
          <a:r>
            <a:rPr kumimoji="1" lang="ja-JP" altLang="en-US" sz="1100">
              <a:latin typeface="ＭＳ Ｐゴシック"/>
            </a:rPr>
            <a:t>年度に新たに整備した一般廃棄物処理施設の減価償却率が著しく低いことから、その影響を受けての結果であると考えられます。</a:t>
          </a:r>
          <a:endParaRPr kumimoji="1" lang="en-US" altLang="ja-JP" sz="1100">
            <a:latin typeface="ＭＳ Ｐゴシック"/>
          </a:endParaRPr>
        </a:p>
        <a:p>
          <a:r>
            <a:rPr kumimoji="1" lang="ja-JP" altLang="en-US" sz="1100">
              <a:latin typeface="ＭＳ Ｐゴシック"/>
            </a:rPr>
            <a:t>　施設類型ごとに見ていくと、橋りょう、公民館、図書館、体育館・プール、福祉施設については、類似団体平均を上回っていることから、今後も計画的な予防保全に努めていきます。</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133350</xdr:rowOff>
    </xdr:from>
    <xdr:to>
      <xdr:col>4</xdr:col>
      <xdr:colOff>539750</xdr:colOff>
      <xdr:row>33</xdr:row>
      <xdr:rowOff>133350</xdr:rowOff>
    </xdr:to>
    <xdr:cxnSp macro="">
      <xdr:nvCxnSpPr>
        <xdr:cNvPr id="51" name="直線コネクタ 50"/>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39549</xdr:rowOff>
    </xdr:from>
    <xdr:ext cx="359393" cy="225703"/>
    <xdr:sp macro="" textlink="">
      <xdr:nvSpPr>
        <xdr:cNvPr id="52" name="テキスト ボックス 51"/>
        <xdr:cNvSpPr txBox="1"/>
      </xdr:nvSpPr>
      <xdr:spPr>
        <a:xfrm>
          <a:off x="847107" y="64784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3" name="直線コネクタ 5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4" name="テキスト ボックス 53"/>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82550</xdr:rowOff>
    </xdr:from>
    <xdr:to>
      <xdr:col>4</xdr:col>
      <xdr:colOff>539750</xdr:colOff>
      <xdr:row>27</xdr:row>
      <xdr:rowOff>82550</xdr:rowOff>
    </xdr:to>
    <xdr:cxnSp macro="">
      <xdr:nvCxnSpPr>
        <xdr:cNvPr id="55" name="直線コネクタ 54"/>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160199</xdr:rowOff>
    </xdr:from>
    <xdr:ext cx="359393" cy="225703"/>
    <xdr:sp macro="" textlink="">
      <xdr:nvSpPr>
        <xdr:cNvPr id="56" name="テキスト ボックス 55"/>
        <xdr:cNvSpPr txBox="1"/>
      </xdr:nvSpPr>
      <xdr:spPr>
        <a:xfrm>
          <a:off x="847107" y="5398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7" name="直線コネクタ 5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58" name="テキスト ボックス 5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5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146050</xdr:rowOff>
    </xdr:from>
    <xdr:to>
      <xdr:col>3</xdr:col>
      <xdr:colOff>1170940</xdr:colOff>
      <xdr:row>33</xdr:row>
      <xdr:rowOff>154940</xdr:rowOff>
    </xdr:to>
    <xdr:cxnSp macro="">
      <xdr:nvCxnSpPr>
        <xdr:cNvPr id="60" name="直線コネクタ 59"/>
        <xdr:cNvCxnSpPr/>
      </xdr:nvCxnSpPr>
      <xdr:spPr>
        <a:xfrm flipV="1">
          <a:off x="4760595" y="538480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158767</xdr:rowOff>
    </xdr:from>
    <xdr:ext cx="405111" cy="259045"/>
    <xdr:sp macro="" textlink="">
      <xdr:nvSpPr>
        <xdr:cNvPr id="61" name="有形固定資産減価償却率最小値テキスト"/>
        <xdr:cNvSpPr txBox="1"/>
      </xdr:nvSpPr>
      <xdr:spPr>
        <a:xfrm>
          <a:off x="4813300" y="659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3</xdr:col>
      <xdr:colOff>1082675</xdr:colOff>
      <xdr:row>33</xdr:row>
      <xdr:rowOff>154940</xdr:rowOff>
    </xdr:from>
    <xdr:to>
      <xdr:col>3</xdr:col>
      <xdr:colOff>1260475</xdr:colOff>
      <xdr:row>33</xdr:row>
      <xdr:rowOff>154940</xdr:rowOff>
    </xdr:to>
    <xdr:cxnSp macro="">
      <xdr:nvCxnSpPr>
        <xdr:cNvPr id="62" name="直線コネクタ 61"/>
        <xdr:cNvCxnSpPr/>
      </xdr:nvCxnSpPr>
      <xdr:spPr>
        <a:xfrm>
          <a:off x="4673600" y="6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92727</xdr:rowOff>
    </xdr:from>
    <xdr:ext cx="405111" cy="259045"/>
    <xdr:sp macro="" textlink="">
      <xdr:nvSpPr>
        <xdr:cNvPr id="63" name="有形固定資産減価償却率最大値テキスト"/>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26</xdr:row>
      <xdr:rowOff>146050</xdr:rowOff>
    </xdr:from>
    <xdr:to>
      <xdr:col>3</xdr:col>
      <xdr:colOff>1260475</xdr:colOff>
      <xdr:row>26</xdr:row>
      <xdr:rowOff>146050</xdr:rowOff>
    </xdr:to>
    <xdr:cxnSp macro="">
      <xdr:nvCxnSpPr>
        <xdr:cNvPr id="64" name="直線コネクタ 63"/>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101617</xdr:rowOff>
    </xdr:from>
    <xdr:ext cx="405111" cy="259045"/>
    <xdr:sp macro="" textlink="">
      <xdr:nvSpPr>
        <xdr:cNvPr id="65" name="有形固定資産減価償却率平均値テキスト"/>
        <xdr:cNvSpPr txBox="1"/>
      </xdr:nvSpPr>
      <xdr:spPr>
        <a:xfrm>
          <a:off x="4813300" y="5854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78740</xdr:rowOff>
    </xdr:from>
    <xdr:to>
      <xdr:col>3</xdr:col>
      <xdr:colOff>1222375</xdr:colOff>
      <xdr:row>31</xdr:row>
      <xdr:rowOff>8890</xdr:rowOff>
    </xdr:to>
    <xdr:sp macro="" textlink="">
      <xdr:nvSpPr>
        <xdr:cNvPr id="66" name="フローチャート : 判断 65"/>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67" name="テキスト ボックス 6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68" name="テキスト ボックス 6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69" name="テキスト ボックス 6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0" name="テキスト ボックス 6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1" name="テキスト ボックス 7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33</xdr:row>
      <xdr:rowOff>104140</xdr:rowOff>
    </xdr:from>
    <xdr:to>
      <xdr:col>3</xdr:col>
      <xdr:colOff>1222375</xdr:colOff>
      <xdr:row>34</xdr:row>
      <xdr:rowOff>34290</xdr:rowOff>
    </xdr:to>
    <xdr:sp macro="" textlink="">
      <xdr:nvSpPr>
        <xdr:cNvPr id="72" name="円/楕円 71"/>
        <xdr:cNvSpPr/>
      </xdr:nvSpPr>
      <xdr:spPr>
        <a:xfrm>
          <a:off x="4711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33</xdr:row>
      <xdr:rowOff>19067</xdr:rowOff>
    </xdr:from>
    <xdr:ext cx="405111" cy="259045"/>
    <xdr:sp macro="" textlink="">
      <xdr:nvSpPr>
        <xdr:cNvPr id="73" name="有形固定資産減価償却率該当値テキスト"/>
        <xdr:cNvSpPr txBox="1"/>
      </xdr:nvSpPr>
      <xdr:spPr>
        <a:xfrm>
          <a:off x="4813300"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4" name="正方形/長方形 7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5" name="正方形/長方形 7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76" name="正方形/長方形 7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77" name="正方形/長方形 7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78" name="正方形/長方形 7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79" name="正方形/長方形 7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0" name="正方形/長方形 7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2" name="正方形/長方形 8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4" name="テキスト ボックス 8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三重県四日市市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312,457
304,586
206.44
121,626,802
118,606,653
2,575,802
69,585,958
73,904,707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135636</xdr:rowOff>
    </xdr:from>
    <xdr:to>
      <xdr:col>6</xdr:col>
      <xdr:colOff>510540</xdr:colOff>
      <xdr:row>41</xdr:row>
      <xdr:rowOff>762</xdr:rowOff>
    </xdr:to>
    <xdr:cxnSp macro="">
      <xdr:nvCxnSpPr>
        <xdr:cNvPr id="55" name="直線コネクタ 54"/>
        <xdr:cNvCxnSpPr/>
      </xdr:nvCxnSpPr>
      <xdr:spPr>
        <a:xfrm flipV="1">
          <a:off x="4634865" y="5964936"/>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82313</xdr:rowOff>
    </xdr:from>
    <xdr:ext cx="405111" cy="259045"/>
    <xdr:sp macro="" textlink="">
      <xdr:nvSpPr>
        <xdr:cNvPr id="58" name="【道路】&#10;有形固定資産減価償却率最大値テキスト"/>
        <xdr:cNvSpPr txBox="1"/>
      </xdr:nvSpPr>
      <xdr:spPr>
        <a:xfrm>
          <a:off x="4724400" y="5740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a:t>
          </a:r>
          <a:endParaRPr kumimoji="1" lang="ja-JP" altLang="en-US" sz="1000" b="1">
            <a:latin typeface="ＭＳ Ｐゴシック"/>
          </a:endParaRPr>
        </a:p>
      </xdr:txBody>
    </xdr:sp>
    <xdr:clientData/>
  </xdr:oneCellAnchor>
  <xdr:twoCellAnchor>
    <xdr:from>
      <xdr:col>6</xdr:col>
      <xdr:colOff>422275</xdr:colOff>
      <xdr:row>34</xdr:row>
      <xdr:rowOff>135636</xdr:rowOff>
    </xdr:from>
    <xdr:to>
      <xdr:col>6</xdr:col>
      <xdr:colOff>600075</xdr:colOff>
      <xdr:row>34</xdr:row>
      <xdr:rowOff>135636</xdr:rowOff>
    </xdr:to>
    <xdr:cxnSp macro="">
      <xdr:nvCxnSpPr>
        <xdr:cNvPr id="59" name="直線コネクタ 58"/>
        <xdr:cNvCxnSpPr/>
      </xdr:nvCxnSpPr>
      <xdr:spPr>
        <a:xfrm>
          <a:off x="4546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153433</xdr:rowOff>
    </xdr:from>
    <xdr:ext cx="405111" cy="259045"/>
    <xdr:sp macro="" textlink="">
      <xdr:nvSpPr>
        <xdr:cNvPr id="60" name="【道路】&#10;有形固定資産減価償却率平均値テキスト"/>
        <xdr:cNvSpPr txBox="1"/>
      </xdr:nvSpPr>
      <xdr:spPr>
        <a:xfrm>
          <a:off x="4724400" y="6497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130556</xdr:rowOff>
    </xdr:from>
    <xdr:to>
      <xdr:col>6</xdr:col>
      <xdr:colOff>561975</xdr:colOff>
      <xdr:row>39</xdr:row>
      <xdr:rowOff>60706</xdr:rowOff>
    </xdr:to>
    <xdr:sp macro="" textlink="">
      <xdr:nvSpPr>
        <xdr:cNvPr id="61" name="フローチャート : 判断 60"/>
        <xdr:cNvSpPr/>
      </xdr:nvSpPr>
      <xdr:spPr>
        <a:xfrm>
          <a:off x="4584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40</xdr:row>
      <xdr:rowOff>121412</xdr:rowOff>
    </xdr:from>
    <xdr:to>
      <xdr:col>6</xdr:col>
      <xdr:colOff>561975</xdr:colOff>
      <xdr:row>41</xdr:row>
      <xdr:rowOff>51562</xdr:rowOff>
    </xdr:to>
    <xdr:sp macro="" textlink="">
      <xdr:nvSpPr>
        <xdr:cNvPr id="67" name="円/楕円 66"/>
        <xdr:cNvSpPr/>
      </xdr:nvSpPr>
      <xdr:spPr>
        <a:xfrm>
          <a:off x="4584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36339</xdr:rowOff>
    </xdr:from>
    <xdr:ext cx="405111" cy="259045"/>
    <xdr:sp macro="" textlink="">
      <xdr:nvSpPr>
        <xdr:cNvPr id="68" name="【道路】&#10;有形固定資産減価償却率該当値テキスト"/>
        <xdr:cNvSpPr txBox="1"/>
      </xdr:nvSpPr>
      <xdr:spPr>
        <a:xfrm>
          <a:off x="4724400" y="6894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79" name="直線コネクタ 7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0" name="テキスト ボックス 7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1" name="直線コネクタ 8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2" name="テキスト ボックス 8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3" name="直線コネクタ 8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4" name="テキスト ボックス 8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5" name="直線コネクタ 8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6" name="テキスト ボックス 8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7" name="直線コネクタ 8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88" name="テキスト ボックス 8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82486</xdr:rowOff>
    </xdr:from>
    <xdr:to>
      <xdr:col>15</xdr:col>
      <xdr:colOff>180340</xdr:colOff>
      <xdr:row>40</xdr:row>
      <xdr:rowOff>104204</xdr:rowOff>
    </xdr:to>
    <xdr:cxnSp macro="">
      <xdr:nvCxnSpPr>
        <xdr:cNvPr id="92" name="直線コネクタ 91"/>
        <xdr:cNvCxnSpPr/>
      </xdr:nvCxnSpPr>
      <xdr:spPr>
        <a:xfrm flipV="1">
          <a:off x="10476865" y="5911786"/>
          <a:ext cx="0" cy="105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108031</xdr:rowOff>
    </xdr:from>
    <xdr:ext cx="469744" cy="259045"/>
    <xdr:sp macro="" textlink="">
      <xdr:nvSpPr>
        <xdr:cNvPr id="93" name="【道路】&#10;一人当たり延長最小値テキスト"/>
        <xdr:cNvSpPr txBox="1"/>
      </xdr:nvSpPr>
      <xdr:spPr>
        <a:xfrm>
          <a:off x="10566400" y="696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a:t>
          </a:r>
          <a:endParaRPr kumimoji="1" lang="ja-JP" altLang="en-US" sz="1000" b="1">
            <a:latin typeface="ＭＳ Ｐゴシック"/>
          </a:endParaRPr>
        </a:p>
      </xdr:txBody>
    </xdr:sp>
    <xdr:clientData/>
  </xdr:oneCellAnchor>
  <xdr:twoCellAnchor>
    <xdr:from>
      <xdr:col>15</xdr:col>
      <xdr:colOff>92075</xdr:colOff>
      <xdr:row>40</xdr:row>
      <xdr:rowOff>104204</xdr:rowOff>
    </xdr:from>
    <xdr:to>
      <xdr:col>15</xdr:col>
      <xdr:colOff>269875</xdr:colOff>
      <xdr:row>40</xdr:row>
      <xdr:rowOff>104204</xdr:rowOff>
    </xdr:to>
    <xdr:cxnSp macro="">
      <xdr:nvCxnSpPr>
        <xdr:cNvPr id="94" name="直線コネクタ 93"/>
        <xdr:cNvCxnSpPr/>
      </xdr:nvCxnSpPr>
      <xdr:spPr>
        <a:xfrm>
          <a:off x="10388600" y="696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29163</xdr:rowOff>
    </xdr:from>
    <xdr:ext cx="469744" cy="259045"/>
    <xdr:sp macro="" textlink="">
      <xdr:nvSpPr>
        <xdr:cNvPr id="95" name="【道路】&#10;一人当たり延長最大値テキスト"/>
        <xdr:cNvSpPr txBox="1"/>
      </xdr:nvSpPr>
      <xdr:spPr>
        <a:xfrm>
          <a:off x="10566400" y="568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6.967</a:t>
          </a:r>
          <a:endParaRPr kumimoji="1" lang="ja-JP" altLang="en-US" sz="1000" b="1">
            <a:latin typeface="ＭＳ Ｐゴシック"/>
          </a:endParaRPr>
        </a:p>
      </xdr:txBody>
    </xdr:sp>
    <xdr:clientData/>
  </xdr:oneCellAnchor>
  <xdr:twoCellAnchor>
    <xdr:from>
      <xdr:col>15</xdr:col>
      <xdr:colOff>92075</xdr:colOff>
      <xdr:row>34</xdr:row>
      <xdr:rowOff>82486</xdr:rowOff>
    </xdr:from>
    <xdr:to>
      <xdr:col>15</xdr:col>
      <xdr:colOff>269875</xdr:colOff>
      <xdr:row>34</xdr:row>
      <xdr:rowOff>82486</xdr:rowOff>
    </xdr:to>
    <xdr:cxnSp macro="">
      <xdr:nvCxnSpPr>
        <xdr:cNvPr id="96" name="直線コネクタ 95"/>
        <xdr:cNvCxnSpPr/>
      </xdr:nvCxnSpPr>
      <xdr:spPr>
        <a:xfrm>
          <a:off x="10388600" y="591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131081</xdr:rowOff>
    </xdr:from>
    <xdr:ext cx="469744" cy="259045"/>
    <xdr:sp macro="" textlink="">
      <xdr:nvSpPr>
        <xdr:cNvPr id="97" name="【道路】&#10;一人当たり延長平均値テキスト"/>
        <xdr:cNvSpPr txBox="1"/>
      </xdr:nvSpPr>
      <xdr:spPr>
        <a:xfrm>
          <a:off x="10566400" y="6303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152654</xdr:rowOff>
    </xdr:from>
    <xdr:to>
      <xdr:col>15</xdr:col>
      <xdr:colOff>231775</xdr:colOff>
      <xdr:row>37</xdr:row>
      <xdr:rowOff>82804</xdr:rowOff>
    </xdr:to>
    <xdr:sp macro="" textlink="">
      <xdr:nvSpPr>
        <xdr:cNvPr id="98" name="フローチャート : 判断 97"/>
        <xdr:cNvSpPr/>
      </xdr:nvSpPr>
      <xdr:spPr>
        <a:xfrm>
          <a:off x="10426700" y="632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31686</xdr:rowOff>
    </xdr:from>
    <xdr:to>
      <xdr:col>15</xdr:col>
      <xdr:colOff>231775</xdr:colOff>
      <xdr:row>34</xdr:row>
      <xdr:rowOff>133286</xdr:rowOff>
    </xdr:to>
    <xdr:sp macro="" textlink="">
      <xdr:nvSpPr>
        <xdr:cNvPr id="104" name="円/楕円 103"/>
        <xdr:cNvSpPr/>
      </xdr:nvSpPr>
      <xdr:spPr>
        <a:xfrm>
          <a:off x="10426700" y="586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156163</xdr:rowOff>
    </xdr:from>
    <xdr:ext cx="469744" cy="259045"/>
    <xdr:sp macro="" textlink="">
      <xdr:nvSpPr>
        <xdr:cNvPr id="105" name="【道路】&#10;一人当たり延長該当値テキスト"/>
        <xdr:cNvSpPr txBox="1"/>
      </xdr:nvSpPr>
      <xdr:spPr>
        <a:xfrm>
          <a:off x="10566400" y="581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9"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144780</xdr:rowOff>
    </xdr:from>
    <xdr:to>
      <xdr:col>6</xdr:col>
      <xdr:colOff>510540</xdr:colOff>
      <xdr:row>64</xdr:row>
      <xdr:rowOff>45720</xdr:rowOff>
    </xdr:to>
    <xdr:cxnSp macro="">
      <xdr:nvCxnSpPr>
        <xdr:cNvPr id="130" name="直線コネクタ 129"/>
        <xdr:cNvCxnSpPr/>
      </xdr:nvCxnSpPr>
      <xdr:spPr>
        <a:xfrm flipV="1">
          <a:off x="4634865" y="97459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49547</xdr:rowOff>
    </xdr:from>
    <xdr:ext cx="405111" cy="259045"/>
    <xdr:sp macro="" textlink="">
      <xdr:nvSpPr>
        <xdr:cNvPr id="131" name="【橋りょう・トンネル】&#10;有形固定資産減価償却率最小値テキスト"/>
        <xdr:cNvSpPr txBox="1"/>
      </xdr:nvSpPr>
      <xdr:spPr>
        <a:xfrm>
          <a:off x="47244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a:t>
          </a:r>
          <a:endParaRPr kumimoji="1" lang="ja-JP" altLang="en-US" sz="1000" b="1">
            <a:latin typeface="ＭＳ Ｐゴシック"/>
          </a:endParaRPr>
        </a:p>
      </xdr:txBody>
    </xdr:sp>
    <xdr:clientData/>
  </xdr:oneCellAnchor>
  <xdr:twoCellAnchor>
    <xdr:from>
      <xdr:col>6</xdr:col>
      <xdr:colOff>422275</xdr:colOff>
      <xdr:row>64</xdr:row>
      <xdr:rowOff>45720</xdr:rowOff>
    </xdr:from>
    <xdr:to>
      <xdr:col>6</xdr:col>
      <xdr:colOff>600075</xdr:colOff>
      <xdr:row>64</xdr:row>
      <xdr:rowOff>45720</xdr:rowOff>
    </xdr:to>
    <xdr:cxnSp macro="">
      <xdr:nvCxnSpPr>
        <xdr:cNvPr id="132" name="直線コネクタ 131"/>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91457</xdr:rowOff>
    </xdr:from>
    <xdr:ext cx="405111" cy="259045"/>
    <xdr:sp macro="" textlink="">
      <xdr:nvSpPr>
        <xdr:cNvPr id="133" name="【橋りょう・トンネル】&#10;有形固定資産減価償却率最大値テキスト"/>
        <xdr:cNvSpPr txBox="1"/>
      </xdr:nvSpPr>
      <xdr:spPr>
        <a:xfrm>
          <a:off x="4724400" y="952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6</xdr:col>
      <xdr:colOff>422275</xdr:colOff>
      <xdr:row>56</xdr:row>
      <xdr:rowOff>144780</xdr:rowOff>
    </xdr:from>
    <xdr:to>
      <xdr:col>6</xdr:col>
      <xdr:colOff>600075</xdr:colOff>
      <xdr:row>56</xdr:row>
      <xdr:rowOff>144780</xdr:rowOff>
    </xdr:to>
    <xdr:cxnSp macro="">
      <xdr:nvCxnSpPr>
        <xdr:cNvPr id="134" name="直線コネクタ 133"/>
        <xdr:cNvCxnSpPr/>
      </xdr:nvCxnSpPr>
      <xdr:spPr>
        <a:xfrm>
          <a:off x="4546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87647</xdr:rowOff>
    </xdr:from>
    <xdr:ext cx="405111" cy="259045"/>
    <xdr:sp macro="" textlink="">
      <xdr:nvSpPr>
        <xdr:cNvPr id="135" name="【橋りょう・トンネル】&#10;有形固定資産減価償却率平均値テキスト"/>
        <xdr:cNvSpPr txBox="1"/>
      </xdr:nvSpPr>
      <xdr:spPr>
        <a:xfrm>
          <a:off x="47244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109220</xdr:rowOff>
    </xdr:from>
    <xdr:to>
      <xdr:col>6</xdr:col>
      <xdr:colOff>561975</xdr:colOff>
      <xdr:row>59</xdr:row>
      <xdr:rowOff>39370</xdr:rowOff>
    </xdr:to>
    <xdr:sp macro="" textlink="">
      <xdr:nvSpPr>
        <xdr:cNvPr id="136" name="フローチャート : 判断 135"/>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7" name="テキスト ボックス 13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8" name="テキスト ボックス 13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9" name="テキスト ボックス 13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0" name="テキスト ボックス 13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1" name="テキスト ボックス 14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93980</xdr:rowOff>
    </xdr:from>
    <xdr:to>
      <xdr:col>6</xdr:col>
      <xdr:colOff>561975</xdr:colOff>
      <xdr:row>57</xdr:row>
      <xdr:rowOff>24130</xdr:rowOff>
    </xdr:to>
    <xdr:sp macro="" textlink="">
      <xdr:nvSpPr>
        <xdr:cNvPr id="142" name="円/楕円 141"/>
        <xdr:cNvSpPr/>
      </xdr:nvSpPr>
      <xdr:spPr>
        <a:xfrm>
          <a:off x="45847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47007</xdr:rowOff>
    </xdr:from>
    <xdr:ext cx="405111" cy="259045"/>
    <xdr:sp macro="" textlink="">
      <xdr:nvSpPr>
        <xdr:cNvPr id="143" name="【橋りょう・トンネル】&#10;有形固定資産減価償却率該当値テキスト"/>
        <xdr:cNvSpPr txBox="1"/>
      </xdr:nvSpPr>
      <xdr:spPr>
        <a:xfrm>
          <a:off x="4724400" y="964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4" name="正方形/長方形 143"/>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5" name="正方形/長方形 14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6" name="正方形/長方形 14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7" name="正方形/長方形 14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8" name="正方形/長方形 14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9" name="正方形/長方形 14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0" name="正方形/長方形 14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124,077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1" name="正方形/長方形 150"/>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2" name="テキスト ボックス 15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3" name="直線コネクタ 15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4" name="直線コネクタ 15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5" name="テキスト ボックス 15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6" name="直線コネクタ 15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57" name="テキスト ボックス 156"/>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8" name="直線コネクタ 15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59</xdr:row>
      <xdr:rowOff>29227</xdr:rowOff>
    </xdr:from>
    <xdr:ext cx="531299" cy="259045"/>
    <xdr:sp macro="" textlink="">
      <xdr:nvSpPr>
        <xdr:cNvPr id="159" name="テキスト ボックス 158"/>
        <xdr:cNvSpPr txBox="1"/>
      </xdr:nvSpPr>
      <xdr:spPr>
        <a:xfrm>
          <a:off x="6072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0" name="直線コネクタ 15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162577</xdr:rowOff>
    </xdr:from>
    <xdr:ext cx="531299" cy="259045"/>
    <xdr:sp macro="" textlink="">
      <xdr:nvSpPr>
        <xdr:cNvPr id="161" name="テキスト ボックス 160"/>
        <xdr:cNvSpPr txBox="1"/>
      </xdr:nvSpPr>
      <xdr:spPr>
        <a:xfrm>
          <a:off x="6072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2" name="直線コネクタ 16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3" name="テキスト ボックス 16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5" name="テキスト ボックス 16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133515</xdr:rowOff>
    </xdr:from>
    <xdr:to>
      <xdr:col>15</xdr:col>
      <xdr:colOff>180340</xdr:colOff>
      <xdr:row>63</xdr:row>
      <xdr:rowOff>65342</xdr:rowOff>
    </xdr:to>
    <xdr:cxnSp macro="">
      <xdr:nvCxnSpPr>
        <xdr:cNvPr id="167" name="直線コネクタ 166"/>
        <xdr:cNvCxnSpPr/>
      </xdr:nvCxnSpPr>
      <xdr:spPr>
        <a:xfrm flipV="1">
          <a:off x="10476865" y="9563265"/>
          <a:ext cx="0" cy="1303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69169</xdr:rowOff>
    </xdr:from>
    <xdr:ext cx="534377" cy="259045"/>
    <xdr:sp macro="" textlink="">
      <xdr:nvSpPr>
        <xdr:cNvPr id="168" name="【橋りょう・トンネル】&#10;一人当たり有形固定資産（償却資産）額最小値テキスト"/>
        <xdr:cNvSpPr txBox="1"/>
      </xdr:nvSpPr>
      <xdr:spPr>
        <a:xfrm>
          <a:off x="10566400" y="1087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14,355</a:t>
          </a:r>
          <a:endParaRPr kumimoji="1" lang="ja-JP" altLang="en-US" sz="1000" b="1">
            <a:latin typeface="ＭＳ Ｐゴシック"/>
          </a:endParaRPr>
        </a:p>
      </xdr:txBody>
    </xdr:sp>
    <xdr:clientData/>
  </xdr:oneCellAnchor>
  <xdr:twoCellAnchor>
    <xdr:from>
      <xdr:col>15</xdr:col>
      <xdr:colOff>92075</xdr:colOff>
      <xdr:row>63</xdr:row>
      <xdr:rowOff>65342</xdr:rowOff>
    </xdr:from>
    <xdr:to>
      <xdr:col>15</xdr:col>
      <xdr:colOff>269875</xdr:colOff>
      <xdr:row>63</xdr:row>
      <xdr:rowOff>65342</xdr:rowOff>
    </xdr:to>
    <xdr:cxnSp macro="">
      <xdr:nvCxnSpPr>
        <xdr:cNvPr id="169" name="直線コネクタ 168"/>
        <xdr:cNvCxnSpPr/>
      </xdr:nvCxnSpPr>
      <xdr:spPr>
        <a:xfrm>
          <a:off x="10388600" y="1086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80192</xdr:rowOff>
    </xdr:from>
    <xdr:ext cx="599010" cy="259045"/>
    <xdr:sp macro="" textlink="">
      <xdr:nvSpPr>
        <xdr:cNvPr id="170" name="【橋りょう・トンネル】&#10;一人当たり有形固定資産（償却資産）額最大値テキスト"/>
        <xdr:cNvSpPr txBox="1"/>
      </xdr:nvSpPr>
      <xdr:spPr>
        <a:xfrm>
          <a:off x="10566400" y="933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116,987</a:t>
          </a:r>
          <a:endParaRPr kumimoji="1" lang="ja-JP" altLang="en-US" sz="1000" b="1">
            <a:latin typeface="ＭＳ Ｐゴシック"/>
          </a:endParaRPr>
        </a:p>
      </xdr:txBody>
    </xdr:sp>
    <xdr:clientData/>
  </xdr:oneCellAnchor>
  <xdr:twoCellAnchor>
    <xdr:from>
      <xdr:col>15</xdr:col>
      <xdr:colOff>92075</xdr:colOff>
      <xdr:row>55</xdr:row>
      <xdr:rowOff>133515</xdr:rowOff>
    </xdr:from>
    <xdr:to>
      <xdr:col>15</xdr:col>
      <xdr:colOff>269875</xdr:colOff>
      <xdr:row>55</xdr:row>
      <xdr:rowOff>133515</xdr:rowOff>
    </xdr:to>
    <xdr:cxnSp macro="">
      <xdr:nvCxnSpPr>
        <xdr:cNvPr id="171" name="直線コネクタ 170"/>
        <xdr:cNvCxnSpPr/>
      </xdr:nvCxnSpPr>
      <xdr:spPr>
        <a:xfrm>
          <a:off x="10388600" y="956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97388</xdr:rowOff>
    </xdr:from>
    <xdr:ext cx="534377" cy="259045"/>
    <xdr:sp macro="" textlink="">
      <xdr:nvSpPr>
        <xdr:cNvPr id="172" name="【橋りょう・トンネル】&#10;一人当たり有形固定資産（償却資産）額平均値テキスト"/>
        <xdr:cNvSpPr txBox="1"/>
      </xdr:nvSpPr>
      <xdr:spPr>
        <a:xfrm>
          <a:off x="10566400" y="10384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46,633</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118961</xdr:rowOff>
    </xdr:from>
    <xdr:to>
      <xdr:col>15</xdr:col>
      <xdr:colOff>231775</xdr:colOff>
      <xdr:row>61</xdr:row>
      <xdr:rowOff>49111</xdr:rowOff>
    </xdr:to>
    <xdr:sp macro="" textlink="">
      <xdr:nvSpPr>
        <xdr:cNvPr id="173" name="フローチャート : 判断 172"/>
        <xdr:cNvSpPr/>
      </xdr:nvSpPr>
      <xdr:spPr>
        <a:xfrm>
          <a:off x="10426700" y="1040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82715</xdr:rowOff>
    </xdr:from>
    <xdr:to>
      <xdr:col>15</xdr:col>
      <xdr:colOff>231775</xdr:colOff>
      <xdr:row>56</xdr:row>
      <xdr:rowOff>12865</xdr:rowOff>
    </xdr:to>
    <xdr:sp macro="" textlink="">
      <xdr:nvSpPr>
        <xdr:cNvPr id="179" name="円/楕円 178"/>
        <xdr:cNvSpPr/>
      </xdr:nvSpPr>
      <xdr:spPr>
        <a:xfrm>
          <a:off x="10426700" y="95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35742</xdr:rowOff>
    </xdr:from>
    <xdr:ext cx="599010" cy="259045"/>
    <xdr:sp macro="" textlink="">
      <xdr:nvSpPr>
        <xdr:cNvPr id="180" name="【橋りょう・トンネル】&#10;一人当たり有形固定資産（償却資産）額該当値テキスト"/>
        <xdr:cNvSpPr txBox="1"/>
      </xdr:nvSpPr>
      <xdr:spPr>
        <a:xfrm>
          <a:off x="10566400" y="946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116,987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1" name="テキスト ボックス 19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2" name="直線コネクタ 19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93" name="テキスト ボックス 192"/>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4" name="直線コネクタ 19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95" name="テキスト ボックス 19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96" name="直線コネクタ 19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97" name="テキスト ボックス 19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98" name="直線コネクタ 19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199" name="テキスト ボックス 19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0" name="直線コネクタ 19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1" name="テキスト ボックス 20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2" name="直線コネクタ 20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03" name="テキスト ボックス 202"/>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5" name="テキスト ボックス 20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6"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88719</xdr:rowOff>
    </xdr:from>
    <xdr:to>
      <xdr:col>6</xdr:col>
      <xdr:colOff>510540</xdr:colOff>
      <xdr:row>86</xdr:row>
      <xdr:rowOff>93618</xdr:rowOff>
    </xdr:to>
    <xdr:cxnSp macro="">
      <xdr:nvCxnSpPr>
        <xdr:cNvPr id="207" name="直線コネクタ 206"/>
        <xdr:cNvCxnSpPr/>
      </xdr:nvCxnSpPr>
      <xdr:spPr>
        <a:xfrm flipV="1">
          <a:off x="4634865" y="13290369"/>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97445</xdr:rowOff>
    </xdr:from>
    <xdr:ext cx="405111" cy="259045"/>
    <xdr:sp macro="" textlink="">
      <xdr:nvSpPr>
        <xdr:cNvPr id="208" name="【公営住宅】&#10;有形固定資産減価償却率最小値テキスト"/>
        <xdr:cNvSpPr txBox="1"/>
      </xdr:nvSpPr>
      <xdr:spPr>
        <a:xfrm>
          <a:off x="47244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6</xdr:col>
      <xdr:colOff>422275</xdr:colOff>
      <xdr:row>86</xdr:row>
      <xdr:rowOff>93618</xdr:rowOff>
    </xdr:from>
    <xdr:to>
      <xdr:col>6</xdr:col>
      <xdr:colOff>600075</xdr:colOff>
      <xdr:row>86</xdr:row>
      <xdr:rowOff>93618</xdr:rowOff>
    </xdr:to>
    <xdr:cxnSp macro="">
      <xdr:nvCxnSpPr>
        <xdr:cNvPr id="209" name="直線コネクタ 208"/>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35396</xdr:rowOff>
    </xdr:from>
    <xdr:ext cx="405111" cy="259045"/>
    <xdr:sp macro="" textlink="">
      <xdr:nvSpPr>
        <xdr:cNvPr id="210" name="【公営住宅】&#10;有形固定資産減価償却率最大値テキスト"/>
        <xdr:cNvSpPr txBox="1"/>
      </xdr:nvSpPr>
      <xdr:spPr>
        <a:xfrm>
          <a:off x="47244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a:t>
          </a:r>
          <a:endParaRPr kumimoji="1" lang="ja-JP" altLang="en-US" sz="1000" b="1">
            <a:latin typeface="ＭＳ Ｐゴシック"/>
          </a:endParaRPr>
        </a:p>
      </xdr:txBody>
    </xdr:sp>
    <xdr:clientData/>
  </xdr:oneCellAnchor>
  <xdr:twoCellAnchor>
    <xdr:from>
      <xdr:col>6</xdr:col>
      <xdr:colOff>422275</xdr:colOff>
      <xdr:row>77</xdr:row>
      <xdr:rowOff>88719</xdr:rowOff>
    </xdr:from>
    <xdr:to>
      <xdr:col>6</xdr:col>
      <xdr:colOff>600075</xdr:colOff>
      <xdr:row>77</xdr:row>
      <xdr:rowOff>88719</xdr:rowOff>
    </xdr:to>
    <xdr:cxnSp macro="">
      <xdr:nvCxnSpPr>
        <xdr:cNvPr id="211" name="直線コネクタ 210"/>
        <xdr:cNvCxnSpPr/>
      </xdr:nvCxnSpPr>
      <xdr:spPr>
        <a:xfrm>
          <a:off x="4546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26506</xdr:rowOff>
    </xdr:from>
    <xdr:ext cx="405111" cy="259045"/>
    <xdr:sp macro="" textlink="">
      <xdr:nvSpPr>
        <xdr:cNvPr id="212" name="【公営住宅】&#10;有形固定資産減価償却率平均値テキスト"/>
        <xdr:cNvSpPr txBox="1"/>
      </xdr:nvSpPr>
      <xdr:spPr>
        <a:xfrm>
          <a:off x="4724400" y="1391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3629</xdr:rowOff>
    </xdr:from>
    <xdr:to>
      <xdr:col>6</xdr:col>
      <xdr:colOff>561975</xdr:colOff>
      <xdr:row>82</xdr:row>
      <xdr:rowOff>105229</xdr:rowOff>
    </xdr:to>
    <xdr:sp macro="" textlink="">
      <xdr:nvSpPr>
        <xdr:cNvPr id="213" name="フローチャート : 判断 212"/>
        <xdr:cNvSpPr/>
      </xdr:nvSpPr>
      <xdr:spPr>
        <a:xfrm>
          <a:off x="45847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4" name="テキスト ボックス 21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5" name="テキスト ボックス 21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6" name="テキスト ボックス 21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7" name="テキスト ボックス 21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8" name="テキスト ボックス 21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86</xdr:row>
      <xdr:rowOff>42818</xdr:rowOff>
    </xdr:from>
    <xdr:to>
      <xdr:col>6</xdr:col>
      <xdr:colOff>561975</xdr:colOff>
      <xdr:row>86</xdr:row>
      <xdr:rowOff>144418</xdr:rowOff>
    </xdr:to>
    <xdr:sp macro="" textlink="">
      <xdr:nvSpPr>
        <xdr:cNvPr id="219" name="円/楕円 218"/>
        <xdr:cNvSpPr/>
      </xdr:nvSpPr>
      <xdr:spPr>
        <a:xfrm>
          <a:off x="45847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129195</xdr:rowOff>
    </xdr:from>
    <xdr:ext cx="405111" cy="259045"/>
    <xdr:sp macro="" textlink="">
      <xdr:nvSpPr>
        <xdr:cNvPr id="220" name="【公営住宅】&#10;有形固定資産減価償却率該当値テキスト"/>
        <xdr:cNvSpPr txBox="1"/>
      </xdr:nvSpPr>
      <xdr:spPr>
        <a:xfrm>
          <a:off x="4724400" y="1470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1" name="正方形/長方形 220"/>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8" name="正方形/長方形 227"/>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1" name="テキスト ボックス 230"/>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86</xdr:row>
      <xdr:rowOff>38100</xdr:rowOff>
    </xdr:from>
    <xdr:to>
      <xdr:col>16</xdr:col>
      <xdr:colOff>307975</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2"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124968</xdr:rowOff>
    </xdr:from>
    <xdr:to>
      <xdr:col>15</xdr:col>
      <xdr:colOff>180340</xdr:colOff>
      <xdr:row>86</xdr:row>
      <xdr:rowOff>38100</xdr:rowOff>
    </xdr:to>
    <xdr:cxnSp macro="">
      <xdr:nvCxnSpPr>
        <xdr:cNvPr id="243" name="直線コネクタ 242"/>
        <xdr:cNvCxnSpPr/>
      </xdr:nvCxnSpPr>
      <xdr:spPr>
        <a:xfrm flipV="1">
          <a:off x="10476865" y="13498068"/>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41927</xdr:rowOff>
    </xdr:from>
    <xdr:ext cx="469744" cy="259045"/>
    <xdr:sp macro="" textlink="">
      <xdr:nvSpPr>
        <xdr:cNvPr id="244" name="【公営住宅】&#10;一人当たり面積最小値テキスト"/>
        <xdr:cNvSpPr txBox="1"/>
      </xdr:nvSpPr>
      <xdr:spPr>
        <a:xfrm>
          <a:off x="10566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0.200</a:t>
          </a:r>
          <a:endParaRPr kumimoji="1" lang="ja-JP" altLang="en-US" sz="1000" b="1">
            <a:latin typeface="ＭＳ Ｐゴシック"/>
          </a:endParaRPr>
        </a:p>
      </xdr:txBody>
    </xdr:sp>
    <xdr:clientData/>
  </xdr:oneCellAnchor>
  <xdr:twoCellAnchor>
    <xdr:from>
      <xdr:col>15</xdr:col>
      <xdr:colOff>92075</xdr:colOff>
      <xdr:row>86</xdr:row>
      <xdr:rowOff>38100</xdr:rowOff>
    </xdr:from>
    <xdr:to>
      <xdr:col>15</xdr:col>
      <xdr:colOff>269875</xdr:colOff>
      <xdr:row>86</xdr:row>
      <xdr:rowOff>38100</xdr:rowOff>
    </xdr:to>
    <xdr:cxnSp macro="">
      <xdr:nvCxnSpPr>
        <xdr:cNvPr id="245" name="直線コネクタ 244"/>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71645</xdr:rowOff>
    </xdr:from>
    <xdr:ext cx="469744" cy="259045"/>
    <xdr:sp macro="" textlink="">
      <xdr:nvSpPr>
        <xdr:cNvPr id="246" name="【公営住宅】&#10;一人当たり面積最大値テキスト"/>
        <xdr:cNvSpPr txBox="1"/>
      </xdr:nvSpPr>
      <xdr:spPr>
        <a:xfrm>
          <a:off x="10566400" y="132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0.481</a:t>
          </a:r>
          <a:endParaRPr kumimoji="1" lang="ja-JP" altLang="en-US" sz="1000" b="1">
            <a:latin typeface="ＭＳ Ｐゴシック"/>
          </a:endParaRPr>
        </a:p>
      </xdr:txBody>
    </xdr:sp>
    <xdr:clientData/>
  </xdr:oneCellAnchor>
  <xdr:twoCellAnchor>
    <xdr:from>
      <xdr:col>15</xdr:col>
      <xdr:colOff>92075</xdr:colOff>
      <xdr:row>78</xdr:row>
      <xdr:rowOff>124968</xdr:rowOff>
    </xdr:from>
    <xdr:to>
      <xdr:col>15</xdr:col>
      <xdr:colOff>269875</xdr:colOff>
      <xdr:row>78</xdr:row>
      <xdr:rowOff>124968</xdr:rowOff>
    </xdr:to>
    <xdr:cxnSp macro="">
      <xdr:nvCxnSpPr>
        <xdr:cNvPr id="247" name="直線コネクタ 246"/>
        <xdr:cNvCxnSpPr/>
      </xdr:nvCxnSpPr>
      <xdr:spPr>
        <a:xfrm>
          <a:off x="10388600" y="134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50309</xdr:rowOff>
    </xdr:from>
    <xdr:ext cx="469744" cy="259045"/>
    <xdr:sp macro="" textlink="">
      <xdr:nvSpPr>
        <xdr:cNvPr id="248" name="【公営住宅】&#10;一人当たり面積平均値テキスト"/>
        <xdr:cNvSpPr txBox="1"/>
      </xdr:nvSpPr>
      <xdr:spPr>
        <a:xfrm>
          <a:off x="10566400" y="13937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0.369</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71882</xdr:rowOff>
    </xdr:from>
    <xdr:to>
      <xdr:col>15</xdr:col>
      <xdr:colOff>231775</xdr:colOff>
      <xdr:row>82</xdr:row>
      <xdr:rowOff>2032</xdr:rowOff>
    </xdr:to>
    <xdr:sp macro="" textlink="">
      <xdr:nvSpPr>
        <xdr:cNvPr id="249" name="フローチャート : 判断 248"/>
        <xdr:cNvSpPr/>
      </xdr:nvSpPr>
      <xdr:spPr>
        <a:xfrm>
          <a:off x="10426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74168</xdr:rowOff>
    </xdr:from>
    <xdr:to>
      <xdr:col>15</xdr:col>
      <xdr:colOff>231775</xdr:colOff>
      <xdr:row>79</xdr:row>
      <xdr:rowOff>4318</xdr:rowOff>
    </xdr:to>
    <xdr:sp macro="" textlink="">
      <xdr:nvSpPr>
        <xdr:cNvPr id="255" name="円/楕円 254"/>
        <xdr:cNvSpPr/>
      </xdr:nvSpPr>
      <xdr:spPr>
        <a:xfrm>
          <a:off x="10426700" y="134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78</xdr:row>
      <xdr:rowOff>27195</xdr:rowOff>
    </xdr:from>
    <xdr:ext cx="469744" cy="259045"/>
    <xdr:sp macro="" textlink="">
      <xdr:nvSpPr>
        <xdr:cNvPr id="256" name="【公営住宅】&#10;一人当たり面積該当値テキスト"/>
        <xdr:cNvSpPr txBox="1"/>
      </xdr:nvSpPr>
      <xdr:spPr>
        <a:xfrm>
          <a:off x="10566400" y="1340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0.481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7" name="正方形/長方形 25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4" name="正方形/長方形 263"/>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5" name="テキスト ボックス 2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6" name="直線コネクタ 2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7" name="テキスト ボックス 26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68" name="直線コネクタ 26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69" name="テキスト ボックス 26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0" name="直線コネクタ 26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1" name="テキスト ボックス 27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2" name="直線コネクタ 27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3" name="テキスト ボックス 27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4" name="直線コネクタ 27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5" name="テキスト ボックス 27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6" name="直線コネクタ 27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7" name="テキスト ボックス 27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8" name="【港湾・漁港】&#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71628</xdr:rowOff>
    </xdr:from>
    <xdr:to>
      <xdr:col>6</xdr:col>
      <xdr:colOff>510540</xdr:colOff>
      <xdr:row>108</xdr:row>
      <xdr:rowOff>44196</xdr:rowOff>
    </xdr:to>
    <xdr:cxnSp macro="">
      <xdr:nvCxnSpPr>
        <xdr:cNvPr id="279" name="直線コネクタ 278"/>
        <xdr:cNvCxnSpPr/>
      </xdr:nvCxnSpPr>
      <xdr:spPr>
        <a:xfrm flipV="1">
          <a:off x="4634865" y="1721662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48023</xdr:rowOff>
    </xdr:from>
    <xdr:ext cx="405111" cy="259045"/>
    <xdr:sp macro="" textlink="">
      <xdr:nvSpPr>
        <xdr:cNvPr id="280" name="【港湾・漁港】&#10;有形固定資産減価償却率最小値テキスト"/>
        <xdr:cNvSpPr txBox="1"/>
      </xdr:nvSpPr>
      <xdr:spPr>
        <a:xfrm>
          <a:off x="4724400" y="1856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422275</xdr:colOff>
      <xdr:row>108</xdr:row>
      <xdr:rowOff>44196</xdr:rowOff>
    </xdr:from>
    <xdr:to>
      <xdr:col>6</xdr:col>
      <xdr:colOff>600075</xdr:colOff>
      <xdr:row>108</xdr:row>
      <xdr:rowOff>44196</xdr:rowOff>
    </xdr:to>
    <xdr:cxnSp macro="">
      <xdr:nvCxnSpPr>
        <xdr:cNvPr id="281" name="直線コネクタ 280"/>
        <xdr:cNvCxnSpPr/>
      </xdr:nvCxnSpPr>
      <xdr:spPr>
        <a:xfrm>
          <a:off x="4546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18305</xdr:rowOff>
    </xdr:from>
    <xdr:ext cx="405111" cy="259045"/>
    <xdr:sp macro="" textlink="">
      <xdr:nvSpPr>
        <xdr:cNvPr id="282" name="【港湾・漁港】&#10;有形固定資産減価償却率最大値テキスト"/>
        <xdr:cNvSpPr txBox="1"/>
      </xdr:nvSpPr>
      <xdr:spPr>
        <a:xfrm>
          <a:off x="4724400" y="1699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6</xdr:col>
      <xdr:colOff>422275</xdr:colOff>
      <xdr:row>100</xdr:row>
      <xdr:rowOff>71628</xdr:rowOff>
    </xdr:from>
    <xdr:to>
      <xdr:col>6</xdr:col>
      <xdr:colOff>600075</xdr:colOff>
      <xdr:row>100</xdr:row>
      <xdr:rowOff>71628</xdr:rowOff>
    </xdr:to>
    <xdr:cxnSp macro="">
      <xdr:nvCxnSpPr>
        <xdr:cNvPr id="283" name="直線コネクタ 282"/>
        <xdr:cNvCxnSpPr/>
      </xdr:nvCxnSpPr>
      <xdr:spPr>
        <a:xfrm>
          <a:off x="4546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16273</xdr:rowOff>
    </xdr:from>
    <xdr:ext cx="405111" cy="259045"/>
    <xdr:sp macro="" textlink="">
      <xdr:nvSpPr>
        <xdr:cNvPr id="284" name="【港湾・漁港】&#10;有形固定資産減価償却率平均値テキスト"/>
        <xdr:cNvSpPr txBox="1"/>
      </xdr:nvSpPr>
      <xdr:spPr>
        <a:xfrm>
          <a:off x="4724400" y="18018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164846</xdr:rowOff>
    </xdr:from>
    <xdr:to>
      <xdr:col>6</xdr:col>
      <xdr:colOff>561975</xdr:colOff>
      <xdr:row>106</xdr:row>
      <xdr:rowOff>94996</xdr:rowOff>
    </xdr:to>
    <xdr:sp macro="" textlink="">
      <xdr:nvSpPr>
        <xdr:cNvPr id="285" name="フローチャート : 判断 284"/>
        <xdr:cNvSpPr/>
      </xdr:nvSpPr>
      <xdr:spPr>
        <a:xfrm>
          <a:off x="4584700" y="1816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6" name="テキスト ボックス 2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7" name="テキスト ボックス 2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8" name="テキスト ボックス 2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9" name="テキスト ボックス 2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0" name="テキスト ボックス 2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107</xdr:row>
      <xdr:rowOff>164846</xdr:rowOff>
    </xdr:from>
    <xdr:to>
      <xdr:col>6</xdr:col>
      <xdr:colOff>561975</xdr:colOff>
      <xdr:row>108</xdr:row>
      <xdr:rowOff>94996</xdr:rowOff>
    </xdr:to>
    <xdr:sp macro="" textlink="">
      <xdr:nvSpPr>
        <xdr:cNvPr id="291" name="円/楕円 290"/>
        <xdr:cNvSpPr/>
      </xdr:nvSpPr>
      <xdr:spPr>
        <a:xfrm>
          <a:off x="45847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79773</xdr:rowOff>
    </xdr:from>
    <xdr:ext cx="405111" cy="259045"/>
    <xdr:sp macro="" textlink="">
      <xdr:nvSpPr>
        <xdr:cNvPr id="292" name="【港湾・漁港】&#10;有形固定資産減価償却率該当値テキスト"/>
        <xdr:cNvSpPr txBox="1"/>
      </xdr:nvSpPr>
      <xdr:spPr>
        <a:xfrm>
          <a:off x="4724400" y="18424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3" name="正方形/長方形 292"/>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4" name="正方形/長方形 2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5" name="正方形/長方形 2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6" name="正方形/長方形 2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7" name="正方形/長方形 2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8" name="正方形/長方形 2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9" name="正方形/長方形 2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0" name="正方形/長方形 299"/>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1" name="テキスト ボックス 3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2" name="直線コネクタ 3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03" name="テキスト ボックス 30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109</xdr:row>
      <xdr:rowOff>76200</xdr:rowOff>
    </xdr:from>
    <xdr:to>
      <xdr:col>16</xdr:col>
      <xdr:colOff>307975</xdr:colOff>
      <xdr:row>109</xdr:row>
      <xdr:rowOff>76200</xdr:rowOff>
    </xdr:to>
    <xdr:cxnSp macro="">
      <xdr:nvCxnSpPr>
        <xdr:cNvPr id="304" name="直線コネクタ 303"/>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105427</xdr:rowOff>
    </xdr:from>
    <xdr:ext cx="467179" cy="259045"/>
    <xdr:sp macro="" textlink="">
      <xdr:nvSpPr>
        <xdr:cNvPr id="305" name="テキスト ボックス 304"/>
        <xdr:cNvSpPr txBox="1"/>
      </xdr:nvSpPr>
      <xdr:spPr>
        <a:xfrm>
          <a:off x="6136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06" name="直線コネクタ 30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07" name="テキスト ボックス 306"/>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308" name="直線コネクタ 307"/>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48277</xdr:rowOff>
    </xdr:from>
    <xdr:ext cx="467179" cy="259045"/>
    <xdr:sp macro="" textlink="">
      <xdr:nvSpPr>
        <xdr:cNvPr id="309" name="テキスト ボックス 308"/>
        <xdr:cNvSpPr txBox="1"/>
      </xdr:nvSpPr>
      <xdr:spPr>
        <a:xfrm>
          <a:off x="6136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0" name="直線コネクタ 30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1" name="テキスト ボックス 31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312" name="直線コネクタ 311"/>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162577</xdr:rowOff>
    </xdr:from>
    <xdr:ext cx="467179" cy="259045"/>
    <xdr:sp macro="" textlink="">
      <xdr:nvSpPr>
        <xdr:cNvPr id="313" name="テキスト ボックス 312"/>
        <xdr:cNvSpPr txBox="1"/>
      </xdr:nvSpPr>
      <xdr:spPr>
        <a:xfrm>
          <a:off x="6136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14" name="直線コネクタ 31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48277</xdr:rowOff>
    </xdr:from>
    <xdr:ext cx="531299" cy="259045"/>
    <xdr:sp macro="" textlink="">
      <xdr:nvSpPr>
        <xdr:cNvPr id="315" name="テキスト ボックス 314"/>
        <xdr:cNvSpPr txBox="1"/>
      </xdr:nvSpPr>
      <xdr:spPr>
        <a:xfrm>
          <a:off x="6072701" y="1719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316" name="直線コネクタ 315"/>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105427</xdr:rowOff>
    </xdr:from>
    <xdr:ext cx="531299" cy="259045"/>
    <xdr:sp macro="" textlink="">
      <xdr:nvSpPr>
        <xdr:cNvPr id="317" name="テキスト ボックス 316"/>
        <xdr:cNvSpPr txBox="1"/>
      </xdr:nvSpPr>
      <xdr:spPr>
        <a:xfrm>
          <a:off x="6072701" y="1690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8" name="直線コネクタ 3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162577</xdr:rowOff>
    </xdr:from>
    <xdr:ext cx="531299" cy="259045"/>
    <xdr:sp macro="" textlink="">
      <xdr:nvSpPr>
        <xdr:cNvPr id="319" name="テキスト ボックス 318"/>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20" name="【港湾・漁港】&#10;一人当たり有形固定資産（償却資産）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75343</xdr:rowOff>
    </xdr:from>
    <xdr:to>
      <xdr:col>15</xdr:col>
      <xdr:colOff>180340</xdr:colOff>
      <xdr:row>108</xdr:row>
      <xdr:rowOff>44768</xdr:rowOff>
    </xdr:to>
    <xdr:cxnSp macro="">
      <xdr:nvCxnSpPr>
        <xdr:cNvPr id="321" name="直線コネクタ 320"/>
        <xdr:cNvCxnSpPr/>
      </xdr:nvCxnSpPr>
      <xdr:spPr>
        <a:xfrm flipV="1">
          <a:off x="10476865" y="17220343"/>
          <a:ext cx="0" cy="134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48595</xdr:rowOff>
    </xdr:from>
    <xdr:ext cx="469744" cy="259045"/>
    <xdr:sp macro="" textlink="">
      <xdr:nvSpPr>
        <xdr:cNvPr id="322" name="【港湾・漁港】&#10;一人当たり有形固定資産（償却資産）額最小値テキスト"/>
        <xdr:cNvSpPr txBox="1"/>
      </xdr:nvSpPr>
      <xdr:spPr>
        <a:xfrm>
          <a:off x="105664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5,710</a:t>
          </a:r>
          <a:endParaRPr kumimoji="1" lang="ja-JP" altLang="en-US" sz="1000" b="1">
            <a:latin typeface="ＭＳ Ｐゴシック"/>
          </a:endParaRPr>
        </a:p>
      </xdr:txBody>
    </xdr:sp>
    <xdr:clientData/>
  </xdr:oneCellAnchor>
  <xdr:twoCellAnchor>
    <xdr:from>
      <xdr:col>15</xdr:col>
      <xdr:colOff>92075</xdr:colOff>
      <xdr:row>108</xdr:row>
      <xdr:rowOff>44768</xdr:rowOff>
    </xdr:from>
    <xdr:to>
      <xdr:col>15</xdr:col>
      <xdr:colOff>269875</xdr:colOff>
      <xdr:row>108</xdr:row>
      <xdr:rowOff>44768</xdr:rowOff>
    </xdr:to>
    <xdr:cxnSp macro="">
      <xdr:nvCxnSpPr>
        <xdr:cNvPr id="323" name="直線コネクタ 322"/>
        <xdr:cNvCxnSpPr/>
      </xdr:nvCxnSpPr>
      <xdr:spPr>
        <a:xfrm>
          <a:off x="10388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22020</xdr:rowOff>
    </xdr:from>
    <xdr:ext cx="534377" cy="259045"/>
    <xdr:sp macro="" textlink="">
      <xdr:nvSpPr>
        <xdr:cNvPr id="324" name="【港湾・漁港】&#10;一人当たり有形固定資産（償却資産）額最大値テキスト"/>
        <xdr:cNvSpPr txBox="1"/>
      </xdr:nvSpPr>
      <xdr:spPr>
        <a:xfrm>
          <a:off x="10566400" y="1699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10,403</a:t>
          </a:r>
          <a:endParaRPr kumimoji="1" lang="ja-JP" altLang="en-US" sz="1000" b="1">
            <a:latin typeface="ＭＳ Ｐゴシック"/>
          </a:endParaRPr>
        </a:p>
      </xdr:txBody>
    </xdr:sp>
    <xdr:clientData/>
  </xdr:oneCellAnchor>
  <xdr:twoCellAnchor>
    <xdr:from>
      <xdr:col>15</xdr:col>
      <xdr:colOff>92075</xdr:colOff>
      <xdr:row>100</xdr:row>
      <xdr:rowOff>75343</xdr:rowOff>
    </xdr:from>
    <xdr:to>
      <xdr:col>15</xdr:col>
      <xdr:colOff>269875</xdr:colOff>
      <xdr:row>100</xdr:row>
      <xdr:rowOff>75343</xdr:rowOff>
    </xdr:to>
    <xdr:cxnSp macro="">
      <xdr:nvCxnSpPr>
        <xdr:cNvPr id="325" name="直線コネクタ 324"/>
        <xdr:cNvCxnSpPr/>
      </xdr:nvCxnSpPr>
      <xdr:spPr>
        <a:xfrm>
          <a:off x="10388600" y="1722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2970</xdr:rowOff>
    </xdr:from>
    <xdr:ext cx="469744" cy="259045"/>
    <xdr:sp macro="" textlink="">
      <xdr:nvSpPr>
        <xdr:cNvPr id="326" name="【港湾・漁港】&#10;一人当たり有形固定資産（償却資産）額平均値テキスト"/>
        <xdr:cNvSpPr txBox="1"/>
      </xdr:nvSpPr>
      <xdr:spPr>
        <a:xfrm>
          <a:off x="10566400" y="17662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8,603</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24543</xdr:rowOff>
    </xdr:from>
    <xdr:to>
      <xdr:col>15</xdr:col>
      <xdr:colOff>231775</xdr:colOff>
      <xdr:row>103</xdr:row>
      <xdr:rowOff>126143</xdr:rowOff>
    </xdr:to>
    <xdr:sp macro="" textlink="">
      <xdr:nvSpPr>
        <xdr:cNvPr id="327" name="フローチャート : 判断 326"/>
        <xdr:cNvSpPr/>
      </xdr:nvSpPr>
      <xdr:spPr>
        <a:xfrm>
          <a:off x="10426700" y="176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8" name="テキスト ボックス 3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9" name="テキスト ボックス 3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0" name="テキスト ボックス 3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1" name="テキスト ボックス 3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2" name="テキスト ボックス 3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100</xdr:row>
      <xdr:rowOff>24543</xdr:rowOff>
    </xdr:from>
    <xdr:to>
      <xdr:col>15</xdr:col>
      <xdr:colOff>231775</xdr:colOff>
      <xdr:row>100</xdr:row>
      <xdr:rowOff>126143</xdr:rowOff>
    </xdr:to>
    <xdr:sp macro="" textlink="">
      <xdr:nvSpPr>
        <xdr:cNvPr id="333" name="円/楕円 332"/>
        <xdr:cNvSpPr/>
      </xdr:nvSpPr>
      <xdr:spPr>
        <a:xfrm>
          <a:off x="10426700" y="1716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149020</xdr:rowOff>
    </xdr:from>
    <xdr:ext cx="534377" cy="259045"/>
    <xdr:sp macro="" textlink="">
      <xdr:nvSpPr>
        <xdr:cNvPr id="334" name="【港湾・漁港】&#10;一人当たり有形固定資産（償却資産）額該当値テキスト"/>
        <xdr:cNvSpPr txBox="1"/>
      </xdr:nvSpPr>
      <xdr:spPr>
        <a:xfrm>
          <a:off x="10566400" y="1712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10,403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5" name="正方形/長方形 334"/>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2" name="正方形/長方形 341"/>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5" name="テキスト ボックス 34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46" name="直線コネクタ 34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47" name="テキスト ボックス 346"/>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48" name="直線コネクタ 34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49" name="テキスト ボックス 34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50" name="直線コネクタ 34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51" name="テキスト ボックス 35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2" name="直線コネクタ 35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53" name="テキスト ボックス 35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54" name="直線コネクタ 35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55" name="テキスト ボックス 35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56" name="直線コネクタ 35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57" name="テキスト ボックス 356"/>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8" name="直線コネクタ 35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9" name="テキスト ボックス 35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60"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113756</xdr:rowOff>
    </xdr:from>
    <xdr:to>
      <xdr:col>23</xdr:col>
      <xdr:colOff>516889</xdr:colOff>
      <xdr:row>41</xdr:row>
      <xdr:rowOff>74567</xdr:rowOff>
    </xdr:to>
    <xdr:cxnSp macro="">
      <xdr:nvCxnSpPr>
        <xdr:cNvPr id="361" name="直線コネクタ 360"/>
        <xdr:cNvCxnSpPr/>
      </xdr:nvCxnSpPr>
      <xdr:spPr>
        <a:xfrm flipV="1">
          <a:off x="16318864" y="5771606"/>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78394</xdr:rowOff>
    </xdr:from>
    <xdr:ext cx="405111" cy="259045"/>
    <xdr:sp macro="" textlink="">
      <xdr:nvSpPr>
        <xdr:cNvPr id="362" name="【認定こども園・幼稚園・保育所】&#10;有形固定資産減価償却率最小値テキスト"/>
        <xdr:cNvSpPr txBox="1"/>
      </xdr:nvSpPr>
      <xdr:spPr>
        <a:xfrm>
          <a:off x="16408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23</xdr:col>
      <xdr:colOff>428625</xdr:colOff>
      <xdr:row>41</xdr:row>
      <xdr:rowOff>74567</xdr:rowOff>
    </xdr:from>
    <xdr:to>
      <xdr:col>23</xdr:col>
      <xdr:colOff>606425</xdr:colOff>
      <xdr:row>41</xdr:row>
      <xdr:rowOff>74567</xdr:rowOff>
    </xdr:to>
    <xdr:cxnSp macro="">
      <xdr:nvCxnSpPr>
        <xdr:cNvPr id="363" name="直線コネクタ 362"/>
        <xdr:cNvCxnSpPr/>
      </xdr:nvCxnSpPr>
      <xdr:spPr>
        <a:xfrm>
          <a:off x="16230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60433</xdr:rowOff>
    </xdr:from>
    <xdr:ext cx="405111" cy="259045"/>
    <xdr:sp macro="" textlink="">
      <xdr:nvSpPr>
        <xdr:cNvPr id="364" name="【認定こども園・幼稚園・保育所】&#10;有形固定資産減価償却率最大値テキスト"/>
        <xdr:cNvSpPr txBox="1"/>
      </xdr:nvSpPr>
      <xdr:spPr>
        <a:xfrm>
          <a:off x="16408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33</xdr:row>
      <xdr:rowOff>113756</xdr:rowOff>
    </xdr:from>
    <xdr:to>
      <xdr:col>23</xdr:col>
      <xdr:colOff>606425</xdr:colOff>
      <xdr:row>33</xdr:row>
      <xdr:rowOff>113756</xdr:rowOff>
    </xdr:to>
    <xdr:cxnSp macro="">
      <xdr:nvCxnSpPr>
        <xdr:cNvPr id="365" name="直線コネクタ 364"/>
        <xdr:cNvCxnSpPr/>
      </xdr:nvCxnSpPr>
      <xdr:spPr>
        <a:xfrm>
          <a:off x="16230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165843</xdr:rowOff>
    </xdr:from>
    <xdr:ext cx="405111" cy="259045"/>
    <xdr:sp macro="" textlink="">
      <xdr:nvSpPr>
        <xdr:cNvPr id="366" name="【認定こども園・幼稚園・保育所】&#10;有形固定資産減価償却率平均値テキスト"/>
        <xdr:cNvSpPr txBox="1"/>
      </xdr:nvSpPr>
      <xdr:spPr>
        <a:xfrm>
          <a:off x="16408400" y="58236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142966</xdr:rowOff>
    </xdr:from>
    <xdr:to>
      <xdr:col>23</xdr:col>
      <xdr:colOff>568325</xdr:colOff>
      <xdr:row>35</xdr:row>
      <xdr:rowOff>73116</xdr:rowOff>
    </xdr:to>
    <xdr:sp macro="" textlink="">
      <xdr:nvSpPr>
        <xdr:cNvPr id="367" name="フローチャート : 判断 366"/>
        <xdr:cNvSpPr/>
      </xdr:nvSpPr>
      <xdr:spPr>
        <a:xfrm>
          <a:off x="16268700" y="597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41</xdr:row>
      <xdr:rowOff>23767</xdr:rowOff>
    </xdr:from>
    <xdr:to>
      <xdr:col>23</xdr:col>
      <xdr:colOff>568325</xdr:colOff>
      <xdr:row>41</xdr:row>
      <xdr:rowOff>125367</xdr:rowOff>
    </xdr:to>
    <xdr:sp macro="" textlink="">
      <xdr:nvSpPr>
        <xdr:cNvPr id="373" name="円/楕円 372"/>
        <xdr:cNvSpPr/>
      </xdr:nvSpPr>
      <xdr:spPr>
        <a:xfrm>
          <a:off x="162687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110144</xdr:rowOff>
    </xdr:from>
    <xdr:ext cx="405111" cy="259045"/>
    <xdr:sp macro="" textlink="">
      <xdr:nvSpPr>
        <xdr:cNvPr id="374" name="【認定こども園・幼稚園・保育所】&#10;有形固定資産減価償却率該当値テキスト"/>
        <xdr:cNvSpPr txBox="1"/>
      </xdr:nvSpPr>
      <xdr:spPr>
        <a:xfrm>
          <a:off x="16408400" y="696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5" name="正方形/長方形 374"/>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6" name="正方形/長方形 3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7" name="正方形/長方形 3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8" name="正方形/長方形 3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9" name="正方形/長方形 3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0" name="正方形/長方形 3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1" name="正方形/長方形 3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82" name="正方形/長方形 381"/>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3" name="テキスト ボックス 3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4" name="直線コネクタ 3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85" name="テキスト ボックス 384"/>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86" name="直線コネクタ 38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87" name="テキスト ボックス 38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88" name="直線コネクタ 38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89" name="テキスト ボックス 38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90" name="直線コネクタ 38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91" name="テキスト ボックス 39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92" name="直線コネクタ 39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93" name="テキスト ボックス 39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94" name="直線コネクタ 39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95" name="テキスト ボックス 39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96" name="直線コネクタ 39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97" name="テキスト ボックス 39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8" name="直線コネクタ 3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9" name="テキスト ボックス 39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400"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125186</xdr:rowOff>
    </xdr:from>
    <xdr:to>
      <xdr:col>32</xdr:col>
      <xdr:colOff>186689</xdr:colOff>
      <xdr:row>41</xdr:row>
      <xdr:rowOff>35378</xdr:rowOff>
    </xdr:to>
    <xdr:cxnSp macro="">
      <xdr:nvCxnSpPr>
        <xdr:cNvPr id="401" name="直線コネクタ 400"/>
        <xdr:cNvCxnSpPr/>
      </xdr:nvCxnSpPr>
      <xdr:spPr>
        <a:xfrm flipV="1">
          <a:off x="22160864" y="5611586"/>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39205</xdr:rowOff>
    </xdr:from>
    <xdr:ext cx="469744" cy="259045"/>
    <xdr:sp macro="" textlink="">
      <xdr:nvSpPr>
        <xdr:cNvPr id="402" name="【認定こども園・幼稚園・保育所】&#10;一人当たり面積最小値テキスト"/>
        <xdr:cNvSpPr txBox="1"/>
      </xdr:nvSpPr>
      <xdr:spPr>
        <a:xfrm>
          <a:off x="22250400" y="70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0.054</a:t>
          </a:r>
          <a:endParaRPr kumimoji="1" lang="ja-JP" altLang="en-US" sz="1000" b="1">
            <a:latin typeface="ＭＳ Ｐゴシック"/>
          </a:endParaRPr>
        </a:p>
      </xdr:txBody>
    </xdr:sp>
    <xdr:clientData/>
  </xdr:oneCellAnchor>
  <xdr:twoCellAnchor>
    <xdr:from>
      <xdr:col>32</xdr:col>
      <xdr:colOff>98425</xdr:colOff>
      <xdr:row>41</xdr:row>
      <xdr:rowOff>35378</xdr:rowOff>
    </xdr:from>
    <xdr:to>
      <xdr:col>32</xdr:col>
      <xdr:colOff>276225</xdr:colOff>
      <xdr:row>41</xdr:row>
      <xdr:rowOff>35378</xdr:rowOff>
    </xdr:to>
    <xdr:cxnSp macro="">
      <xdr:nvCxnSpPr>
        <xdr:cNvPr id="403" name="直線コネクタ 402"/>
        <xdr:cNvCxnSpPr/>
      </xdr:nvCxnSpPr>
      <xdr:spPr>
        <a:xfrm>
          <a:off x="22072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71863</xdr:rowOff>
    </xdr:from>
    <xdr:ext cx="469744" cy="259045"/>
    <xdr:sp macro="" textlink="">
      <xdr:nvSpPr>
        <xdr:cNvPr id="404" name="【認定こども園・幼稚園・保育所】&#10;一人当たり面積最大値テキスト"/>
        <xdr:cNvSpPr txBox="1"/>
      </xdr:nvSpPr>
      <xdr:spPr>
        <a:xfrm>
          <a:off x="22250400" y="538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32</xdr:row>
      <xdr:rowOff>125186</xdr:rowOff>
    </xdr:from>
    <xdr:to>
      <xdr:col>32</xdr:col>
      <xdr:colOff>276225</xdr:colOff>
      <xdr:row>32</xdr:row>
      <xdr:rowOff>125186</xdr:rowOff>
    </xdr:to>
    <xdr:cxnSp macro="">
      <xdr:nvCxnSpPr>
        <xdr:cNvPr id="405" name="直線コネクタ 404"/>
        <xdr:cNvCxnSpPr/>
      </xdr:nvCxnSpPr>
      <xdr:spPr>
        <a:xfrm>
          <a:off x="22072600" y="561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3827</xdr:rowOff>
    </xdr:from>
    <xdr:ext cx="469744" cy="259045"/>
    <xdr:sp macro="" textlink="">
      <xdr:nvSpPr>
        <xdr:cNvPr id="406" name="【認定こども園・幼稚園・保育所】&#10;一人当たり面積平均値テキスト"/>
        <xdr:cNvSpPr txBox="1"/>
      </xdr:nvSpPr>
      <xdr:spPr>
        <a:xfrm>
          <a:off x="22250400" y="617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25400</xdr:rowOff>
    </xdr:from>
    <xdr:to>
      <xdr:col>32</xdr:col>
      <xdr:colOff>238125</xdr:colOff>
      <xdr:row>36</xdr:row>
      <xdr:rowOff>127000</xdr:rowOff>
    </xdr:to>
    <xdr:sp macro="" textlink="">
      <xdr:nvSpPr>
        <xdr:cNvPr id="407" name="フローチャート : 判断 406"/>
        <xdr:cNvSpPr/>
      </xdr:nvSpPr>
      <xdr:spPr>
        <a:xfrm>
          <a:off x="221107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66222</xdr:rowOff>
    </xdr:from>
    <xdr:to>
      <xdr:col>32</xdr:col>
      <xdr:colOff>238125</xdr:colOff>
      <xdr:row>35</xdr:row>
      <xdr:rowOff>167822</xdr:rowOff>
    </xdr:to>
    <xdr:sp macro="" textlink="">
      <xdr:nvSpPr>
        <xdr:cNvPr id="413" name="円/楕円 412"/>
        <xdr:cNvSpPr/>
      </xdr:nvSpPr>
      <xdr:spPr>
        <a:xfrm>
          <a:off x="221107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89099</xdr:rowOff>
    </xdr:from>
    <xdr:ext cx="469744" cy="259045"/>
    <xdr:sp macro="" textlink="">
      <xdr:nvSpPr>
        <xdr:cNvPr id="414" name="【認定こども園・幼稚園・保育所】&#10;一人当たり面積該当値テキスト"/>
        <xdr:cNvSpPr txBox="1"/>
      </xdr:nvSpPr>
      <xdr:spPr>
        <a:xfrm>
          <a:off x="22250400" y="591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15" name="正方形/長方形 414"/>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22" name="正方形/長方形 421"/>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5" name="テキスト ボックス 42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26" name="直線コネクタ 4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7" name="テキスト ボックス 42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8" name="直線コネクタ 4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9" name="テキスト ボックス 4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0" name="直線コネクタ 4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1" name="テキスト ボックス 4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2" name="直線コネクタ 4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3" name="テキスト ボックス 4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4" name="直線コネクタ 4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35" name="テキスト ボックス 4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7" name="テキスト ボックス 4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38"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64</xdr:row>
      <xdr:rowOff>118110</xdr:rowOff>
    </xdr:to>
    <xdr:cxnSp macro="">
      <xdr:nvCxnSpPr>
        <xdr:cNvPr id="439" name="直線コネクタ 438"/>
        <xdr:cNvCxnSpPr/>
      </xdr:nvCxnSpPr>
      <xdr:spPr>
        <a:xfrm flipV="1">
          <a:off x="16318864" y="951738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121937</xdr:rowOff>
    </xdr:from>
    <xdr:ext cx="405111" cy="259045"/>
    <xdr:sp macro="" textlink="">
      <xdr:nvSpPr>
        <xdr:cNvPr id="440" name="【学校施設】&#10;有形固定資産減価償却率最小値テキスト"/>
        <xdr:cNvSpPr txBox="1"/>
      </xdr:nvSpPr>
      <xdr:spPr>
        <a:xfrm>
          <a:off x="164084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38.9</a:t>
          </a:r>
          <a:endParaRPr kumimoji="1" lang="ja-JP" altLang="en-US" sz="1000" b="1">
            <a:latin typeface="ＭＳ Ｐゴシック"/>
          </a:endParaRPr>
        </a:p>
      </xdr:txBody>
    </xdr:sp>
    <xdr:clientData/>
  </xdr:oneCellAnchor>
  <xdr:twoCellAnchor>
    <xdr:from>
      <xdr:col>23</xdr:col>
      <xdr:colOff>428625</xdr:colOff>
      <xdr:row>64</xdr:row>
      <xdr:rowOff>118110</xdr:rowOff>
    </xdr:from>
    <xdr:to>
      <xdr:col>23</xdr:col>
      <xdr:colOff>606425</xdr:colOff>
      <xdr:row>64</xdr:row>
      <xdr:rowOff>118110</xdr:rowOff>
    </xdr:to>
    <xdr:cxnSp macro="">
      <xdr:nvCxnSpPr>
        <xdr:cNvPr id="441" name="直線コネクタ 440"/>
        <xdr:cNvCxnSpPr/>
      </xdr:nvCxnSpPr>
      <xdr:spPr>
        <a:xfrm>
          <a:off x="16230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442" name="【学校施設】&#10;有形固定資産減価償却率最大値テキスト"/>
        <xdr:cNvSpPr txBox="1"/>
      </xdr:nvSpPr>
      <xdr:spPr>
        <a:xfrm>
          <a:off x="16408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443" name="直線コネクタ 442"/>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90187</xdr:rowOff>
    </xdr:from>
    <xdr:ext cx="405111" cy="259045"/>
    <xdr:sp macro="" textlink="">
      <xdr:nvSpPr>
        <xdr:cNvPr id="444" name="【学校施設】&#10;有形固定資産減価償却率平均値テキスト"/>
        <xdr:cNvSpPr txBox="1"/>
      </xdr:nvSpPr>
      <xdr:spPr>
        <a:xfrm>
          <a:off x="16408400" y="1003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67310</xdr:rowOff>
    </xdr:from>
    <xdr:to>
      <xdr:col>23</xdr:col>
      <xdr:colOff>568325</xdr:colOff>
      <xdr:row>59</xdr:row>
      <xdr:rowOff>168910</xdr:rowOff>
    </xdr:to>
    <xdr:sp macro="" textlink="">
      <xdr:nvSpPr>
        <xdr:cNvPr id="445" name="フローチャート : 判断 444"/>
        <xdr:cNvSpPr/>
      </xdr:nvSpPr>
      <xdr:spPr>
        <a:xfrm>
          <a:off x="16268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64</xdr:row>
      <xdr:rowOff>67310</xdr:rowOff>
    </xdr:from>
    <xdr:to>
      <xdr:col>23</xdr:col>
      <xdr:colOff>568325</xdr:colOff>
      <xdr:row>64</xdr:row>
      <xdr:rowOff>168910</xdr:rowOff>
    </xdr:to>
    <xdr:sp macro="" textlink="">
      <xdr:nvSpPr>
        <xdr:cNvPr id="451" name="円/楕円 450"/>
        <xdr:cNvSpPr/>
      </xdr:nvSpPr>
      <xdr:spPr>
        <a:xfrm>
          <a:off x="16268700" y="110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63</xdr:row>
      <xdr:rowOff>153687</xdr:rowOff>
    </xdr:from>
    <xdr:ext cx="405111" cy="259045"/>
    <xdr:sp macro="" textlink="">
      <xdr:nvSpPr>
        <xdr:cNvPr id="452" name="【学校施設】&#10;有形固定資産減価償却率該当値テキスト"/>
        <xdr:cNvSpPr txBox="1"/>
      </xdr:nvSpPr>
      <xdr:spPr>
        <a:xfrm>
          <a:off x="16408400" y="10955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53" name="正方形/長方形 45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4" name="正方形/長方形 4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5" name="正方形/長方形 4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6" name="正方形/長方形 4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7" name="正方形/長方形 4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8" name="正方形/長方形 4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9" name="正方形/長方形 4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60" name="正方形/長方形 459"/>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1" name="テキスト ボックス 4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2" name="直線コネクタ 4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63" name="テキスト ボックス 46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64" name="直線コネクタ 46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65" name="テキスト ボックス 46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6" name="直線コネクタ 46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67" name="テキスト ボックス 46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68" name="直線コネクタ 46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69" name="テキスト ボックス 46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0" name="直線コネクタ 46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71" name="テキスト ボックス 47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3" name="テキスト ボックス 4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74"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150876</xdr:rowOff>
    </xdr:from>
    <xdr:to>
      <xdr:col>32</xdr:col>
      <xdr:colOff>186689</xdr:colOff>
      <xdr:row>63</xdr:row>
      <xdr:rowOff>144018</xdr:rowOff>
    </xdr:to>
    <xdr:cxnSp macro="">
      <xdr:nvCxnSpPr>
        <xdr:cNvPr id="475" name="直線コネクタ 474"/>
        <xdr:cNvCxnSpPr/>
      </xdr:nvCxnSpPr>
      <xdr:spPr>
        <a:xfrm flipV="1">
          <a:off x="22160864" y="9752076"/>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147845</xdr:rowOff>
    </xdr:from>
    <xdr:ext cx="469744" cy="259045"/>
    <xdr:sp macro="" textlink="">
      <xdr:nvSpPr>
        <xdr:cNvPr id="476" name="【学校施設】&#10;一人当たり面積最小値テキスト"/>
        <xdr:cNvSpPr txBox="1"/>
      </xdr:nvSpPr>
      <xdr:spPr>
        <a:xfrm>
          <a:off x="222504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a:t>
          </a:r>
          <a:endParaRPr kumimoji="1" lang="ja-JP" altLang="en-US" sz="1000" b="1">
            <a:latin typeface="ＭＳ Ｐゴシック"/>
          </a:endParaRPr>
        </a:p>
      </xdr:txBody>
    </xdr:sp>
    <xdr:clientData/>
  </xdr:oneCellAnchor>
  <xdr:twoCellAnchor>
    <xdr:from>
      <xdr:col>32</xdr:col>
      <xdr:colOff>98425</xdr:colOff>
      <xdr:row>63</xdr:row>
      <xdr:rowOff>144018</xdr:rowOff>
    </xdr:from>
    <xdr:to>
      <xdr:col>32</xdr:col>
      <xdr:colOff>276225</xdr:colOff>
      <xdr:row>63</xdr:row>
      <xdr:rowOff>144018</xdr:rowOff>
    </xdr:to>
    <xdr:cxnSp macro="">
      <xdr:nvCxnSpPr>
        <xdr:cNvPr id="477" name="直線コネクタ 476"/>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97553</xdr:rowOff>
    </xdr:from>
    <xdr:ext cx="469744" cy="259045"/>
    <xdr:sp macro="" textlink="">
      <xdr:nvSpPr>
        <xdr:cNvPr id="478" name="【学校施設】&#10;一人当たり面積最大値テキスト"/>
        <xdr:cNvSpPr txBox="1"/>
      </xdr:nvSpPr>
      <xdr:spPr>
        <a:xfrm>
          <a:off x="22250400" y="952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1.367</a:t>
          </a:r>
          <a:endParaRPr kumimoji="1" lang="ja-JP" altLang="en-US" sz="1000" b="1">
            <a:latin typeface="ＭＳ Ｐゴシック"/>
          </a:endParaRPr>
        </a:p>
      </xdr:txBody>
    </xdr:sp>
    <xdr:clientData/>
  </xdr:oneCellAnchor>
  <xdr:twoCellAnchor>
    <xdr:from>
      <xdr:col>32</xdr:col>
      <xdr:colOff>98425</xdr:colOff>
      <xdr:row>56</xdr:row>
      <xdr:rowOff>150876</xdr:rowOff>
    </xdr:from>
    <xdr:to>
      <xdr:col>32</xdr:col>
      <xdr:colOff>276225</xdr:colOff>
      <xdr:row>56</xdr:row>
      <xdr:rowOff>150876</xdr:rowOff>
    </xdr:to>
    <xdr:cxnSp macro="">
      <xdr:nvCxnSpPr>
        <xdr:cNvPr id="479" name="直線コネクタ 478"/>
        <xdr:cNvCxnSpPr/>
      </xdr:nvCxnSpPr>
      <xdr:spPr>
        <a:xfrm>
          <a:off x="22072600" y="97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117365</xdr:rowOff>
    </xdr:from>
    <xdr:ext cx="469744" cy="259045"/>
    <xdr:sp macro="" textlink="">
      <xdr:nvSpPr>
        <xdr:cNvPr id="480" name="【学校施設】&#10;一人当たり面積平均値テキスト"/>
        <xdr:cNvSpPr txBox="1"/>
      </xdr:nvSpPr>
      <xdr:spPr>
        <a:xfrm>
          <a:off x="22250400" y="1023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138938</xdr:rowOff>
    </xdr:from>
    <xdr:to>
      <xdr:col>32</xdr:col>
      <xdr:colOff>238125</xdr:colOff>
      <xdr:row>60</xdr:row>
      <xdr:rowOff>69088</xdr:rowOff>
    </xdr:to>
    <xdr:sp macro="" textlink="">
      <xdr:nvSpPr>
        <xdr:cNvPr id="481" name="フローチャート : 判断 480"/>
        <xdr:cNvSpPr/>
      </xdr:nvSpPr>
      <xdr:spPr>
        <a:xfrm>
          <a:off x="22110700" y="1025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100076</xdr:rowOff>
    </xdr:from>
    <xdr:to>
      <xdr:col>32</xdr:col>
      <xdr:colOff>238125</xdr:colOff>
      <xdr:row>57</xdr:row>
      <xdr:rowOff>30226</xdr:rowOff>
    </xdr:to>
    <xdr:sp macro="" textlink="">
      <xdr:nvSpPr>
        <xdr:cNvPr id="487" name="円/楕円 486"/>
        <xdr:cNvSpPr/>
      </xdr:nvSpPr>
      <xdr:spPr>
        <a:xfrm>
          <a:off x="22110700" y="97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53103</xdr:rowOff>
    </xdr:from>
    <xdr:ext cx="469744" cy="259045"/>
    <xdr:sp macro="" textlink="">
      <xdr:nvSpPr>
        <xdr:cNvPr id="488" name="【学校施設】&#10;一人当たり面積該当値テキスト"/>
        <xdr:cNvSpPr txBox="1"/>
      </xdr:nvSpPr>
      <xdr:spPr>
        <a:xfrm>
          <a:off x="22250400" y="96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89" name="正方形/長方形 488"/>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96" name="正方形/長方形 495"/>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7" name="テキスト ボックス 4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8" name="直線コネクタ 4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99" name="テキスト ボックス 49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00" name="直線コネクタ 4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01" name="テキスト ボックス 500"/>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02" name="直線コネクタ 5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03" name="テキスト ボックス 5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04" name="直線コネクタ 5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05" name="テキスト ボックス 5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06" name="直線コネクタ 5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07" name="テキスト ボックス 5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08" name="直線コネクタ 5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09" name="テキスト ボックス 5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10" name="直線コネクタ 5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11" name="テキスト ボックス 510"/>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13" name="テキスト ボックス 51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14"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76</xdr:row>
      <xdr:rowOff>162198</xdr:rowOff>
    </xdr:from>
    <xdr:to>
      <xdr:col>23</xdr:col>
      <xdr:colOff>516889</xdr:colOff>
      <xdr:row>86</xdr:row>
      <xdr:rowOff>21771</xdr:rowOff>
    </xdr:to>
    <xdr:cxnSp macro="">
      <xdr:nvCxnSpPr>
        <xdr:cNvPr id="515" name="直線コネクタ 514"/>
        <xdr:cNvCxnSpPr/>
      </xdr:nvCxnSpPr>
      <xdr:spPr>
        <a:xfrm flipV="1">
          <a:off x="16318864" y="13192398"/>
          <a:ext cx="0" cy="157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25598</xdr:rowOff>
    </xdr:from>
    <xdr:ext cx="405111" cy="259045"/>
    <xdr:sp macro="" textlink="">
      <xdr:nvSpPr>
        <xdr:cNvPr id="516" name="【児童館】&#10;有形固定資産減価償却率最小値テキスト"/>
        <xdr:cNvSpPr txBox="1"/>
      </xdr:nvSpPr>
      <xdr:spPr>
        <a:xfrm>
          <a:off x="16408400" y="1477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428625</xdr:colOff>
      <xdr:row>86</xdr:row>
      <xdr:rowOff>21771</xdr:rowOff>
    </xdr:from>
    <xdr:to>
      <xdr:col>23</xdr:col>
      <xdr:colOff>606425</xdr:colOff>
      <xdr:row>86</xdr:row>
      <xdr:rowOff>21771</xdr:rowOff>
    </xdr:to>
    <xdr:cxnSp macro="">
      <xdr:nvCxnSpPr>
        <xdr:cNvPr id="517" name="直線コネクタ 516"/>
        <xdr:cNvCxnSpPr/>
      </xdr:nvCxnSpPr>
      <xdr:spPr>
        <a:xfrm>
          <a:off x="16230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75</xdr:row>
      <xdr:rowOff>108874</xdr:rowOff>
    </xdr:from>
    <xdr:ext cx="405111" cy="259045"/>
    <xdr:sp macro="" textlink="">
      <xdr:nvSpPr>
        <xdr:cNvPr id="518" name="【児童館】&#10;有形固定資産減価償却率最大値テキスト"/>
        <xdr:cNvSpPr txBox="1"/>
      </xdr:nvSpPr>
      <xdr:spPr>
        <a:xfrm>
          <a:off x="16408400" y="12967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428625</xdr:colOff>
      <xdr:row>76</xdr:row>
      <xdr:rowOff>162198</xdr:rowOff>
    </xdr:from>
    <xdr:to>
      <xdr:col>23</xdr:col>
      <xdr:colOff>606425</xdr:colOff>
      <xdr:row>76</xdr:row>
      <xdr:rowOff>162198</xdr:rowOff>
    </xdr:to>
    <xdr:cxnSp macro="">
      <xdr:nvCxnSpPr>
        <xdr:cNvPr id="519" name="直線コネクタ 518"/>
        <xdr:cNvCxnSpPr/>
      </xdr:nvCxnSpPr>
      <xdr:spPr>
        <a:xfrm>
          <a:off x="16230600" y="1319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29771</xdr:rowOff>
    </xdr:from>
    <xdr:ext cx="405111" cy="259045"/>
    <xdr:sp macro="" textlink="">
      <xdr:nvSpPr>
        <xdr:cNvPr id="520" name="【児童館】&#10;有形固定資産減価償却率平均値テキスト"/>
        <xdr:cNvSpPr txBox="1"/>
      </xdr:nvSpPr>
      <xdr:spPr>
        <a:xfrm>
          <a:off x="16408400" y="135743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6894</xdr:rowOff>
    </xdr:from>
    <xdr:to>
      <xdr:col>23</xdr:col>
      <xdr:colOff>568325</xdr:colOff>
      <xdr:row>80</xdr:row>
      <xdr:rowOff>108494</xdr:rowOff>
    </xdr:to>
    <xdr:sp macro="" textlink="">
      <xdr:nvSpPr>
        <xdr:cNvPr id="521" name="フローチャート : 判断 520"/>
        <xdr:cNvSpPr/>
      </xdr:nvSpPr>
      <xdr:spPr>
        <a:xfrm>
          <a:off x="16268700" y="1372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22" name="テキスト ボックス 5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3" name="テキスト ボックス 5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4" name="テキスト ボックス 5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5" name="テキスト ボックス 5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6" name="テキスト ボックス 5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85</xdr:row>
      <xdr:rowOff>142421</xdr:rowOff>
    </xdr:from>
    <xdr:to>
      <xdr:col>23</xdr:col>
      <xdr:colOff>568325</xdr:colOff>
      <xdr:row>86</xdr:row>
      <xdr:rowOff>72571</xdr:rowOff>
    </xdr:to>
    <xdr:sp macro="" textlink="">
      <xdr:nvSpPr>
        <xdr:cNvPr id="527" name="円/楕円 526"/>
        <xdr:cNvSpPr/>
      </xdr:nvSpPr>
      <xdr:spPr>
        <a:xfrm>
          <a:off x="162687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57348</xdr:rowOff>
    </xdr:from>
    <xdr:ext cx="405111" cy="259045"/>
    <xdr:sp macro="" textlink="">
      <xdr:nvSpPr>
        <xdr:cNvPr id="528" name="【児童館】&#10;有形固定資産減価償却率該当値テキスト"/>
        <xdr:cNvSpPr txBox="1"/>
      </xdr:nvSpPr>
      <xdr:spPr>
        <a:xfrm>
          <a:off x="16408400" y="14630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29" name="正方形/長方形 52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0" name="正方形/長方形 5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1" name="正方形/長方形 5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2" name="正方形/長方形 5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3" name="正方形/長方形 5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4" name="正方形/長方形 5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5" name="正方形/長方形 5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36" name="正方形/長方形 535"/>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7" name="テキスト ボックス 5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8" name="直線コネクタ 5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85</xdr:row>
      <xdr:rowOff>95250</xdr:rowOff>
    </xdr:from>
    <xdr:to>
      <xdr:col>33</xdr:col>
      <xdr:colOff>314325</xdr:colOff>
      <xdr:row>85</xdr:row>
      <xdr:rowOff>95250</xdr:rowOff>
    </xdr:to>
    <xdr:cxnSp macro="">
      <xdr:nvCxnSpPr>
        <xdr:cNvPr id="539" name="直線コネクタ 538"/>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124477</xdr:rowOff>
    </xdr:from>
    <xdr:ext cx="467179" cy="259045"/>
    <xdr:sp macro="" textlink="">
      <xdr:nvSpPr>
        <xdr:cNvPr id="540" name="テキスト ボックス 539"/>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41" name="直線コネクタ 54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42" name="テキスト ボックス 54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78</xdr:row>
      <xdr:rowOff>152400</xdr:rowOff>
    </xdr:from>
    <xdr:to>
      <xdr:col>33</xdr:col>
      <xdr:colOff>314325</xdr:colOff>
      <xdr:row>78</xdr:row>
      <xdr:rowOff>152400</xdr:rowOff>
    </xdr:to>
    <xdr:cxnSp macro="">
      <xdr:nvCxnSpPr>
        <xdr:cNvPr id="543" name="直線コネクタ 542"/>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10177</xdr:rowOff>
    </xdr:from>
    <xdr:ext cx="467179" cy="259045"/>
    <xdr:sp macro="" textlink="">
      <xdr:nvSpPr>
        <xdr:cNvPr id="544" name="テキスト ボックス 543"/>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5" name="直線コネクタ 54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6" name="テキスト ボックス 54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47"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152400</xdr:rowOff>
    </xdr:from>
    <xdr:to>
      <xdr:col>32</xdr:col>
      <xdr:colOff>186689</xdr:colOff>
      <xdr:row>84</xdr:row>
      <xdr:rowOff>95250</xdr:rowOff>
    </xdr:to>
    <xdr:cxnSp macro="">
      <xdr:nvCxnSpPr>
        <xdr:cNvPr id="548" name="直線コネクタ 547"/>
        <xdr:cNvCxnSpPr/>
      </xdr:nvCxnSpPr>
      <xdr:spPr>
        <a:xfrm flipV="1">
          <a:off x="22160864" y="1335405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99077</xdr:rowOff>
    </xdr:from>
    <xdr:ext cx="469744" cy="259045"/>
    <xdr:sp macro="" textlink="">
      <xdr:nvSpPr>
        <xdr:cNvPr id="549" name="【児童館】&#10;一人当たり面積最小値テキスト"/>
        <xdr:cNvSpPr txBox="1"/>
      </xdr:nvSpPr>
      <xdr:spPr>
        <a:xfrm>
          <a:off x="22250400"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84</xdr:row>
      <xdr:rowOff>95250</xdr:rowOff>
    </xdr:from>
    <xdr:to>
      <xdr:col>32</xdr:col>
      <xdr:colOff>276225</xdr:colOff>
      <xdr:row>84</xdr:row>
      <xdr:rowOff>95250</xdr:rowOff>
    </xdr:to>
    <xdr:cxnSp macro="">
      <xdr:nvCxnSpPr>
        <xdr:cNvPr id="550" name="直線コネクタ 549"/>
        <xdr:cNvCxnSpPr/>
      </xdr:nvCxnSpPr>
      <xdr:spPr>
        <a:xfrm>
          <a:off x="22072600" y="1449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99077</xdr:rowOff>
    </xdr:from>
    <xdr:ext cx="469744" cy="259045"/>
    <xdr:sp macro="" textlink="">
      <xdr:nvSpPr>
        <xdr:cNvPr id="551" name="【児童館】&#10;一人当たり面積最大値テキスト"/>
        <xdr:cNvSpPr txBox="1"/>
      </xdr:nvSpPr>
      <xdr:spPr>
        <a:xfrm>
          <a:off x="222504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77</xdr:row>
      <xdr:rowOff>152400</xdr:rowOff>
    </xdr:from>
    <xdr:to>
      <xdr:col>32</xdr:col>
      <xdr:colOff>276225</xdr:colOff>
      <xdr:row>77</xdr:row>
      <xdr:rowOff>152400</xdr:rowOff>
    </xdr:to>
    <xdr:cxnSp macro="">
      <xdr:nvCxnSpPr>
        <xdr:cNvPr id="552" name="直線コネクタ 551"/>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79</xdr:row>
      <xdr:rowOff>124477</xdr:rowOff>
    </xdr:from>
    <xdr:ext cx="469744" cy="259045"/>
    <xdr:sp macro="" textlink="">
      <xdr:nvSpPr>
        <xdr:cNvPr id="553" name="【児童館】&#10;一人当たり面積平均値テキスト"/>
        <xdr:cNvSpPr txBox="1"/>
      </xdr:nvSpPr>
      <xdr:spPr>
        <a:xfrm>
          <a:off x="22250400" y="13669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0.014</a:t>
          </a:r>
          <a:endParaRPr kumimoji="1" lang="ja-JP" altLang="en-US" sz="1000" b="1">
            <a:solidFill>
              <a:srgbClr val="000080"/>
            </a:solidFill>
            <a:latin typeface="ＭＳ Ｐゴシック"/>
          </a:endParaRPr>
        </a:p>
      </xdr:txBody>
    </xdr:sp>
    <xdr:clientData/>
  </xdr:oneCellAnchor>
  <xdr:twoCellAnchor>
    <xdr:from>
      <xdr:col>32</xdr:col>
      <xdr:colOff>136525</xdr:colOff>
      <xdr:row>80</xdr:row>
      <xdr:rowOff>101600</xdr:rowOff>
    </xdr:from>
    <xdr:to>
      <xdr:col>32</xdr:col>
      <xdr:colOff>238125</xdr:colOff>
      <xdr:row>81</xdr:row>
      <xdr:rowOff>31750</xdr:rowOff>
    </xdr:to>
    <xdr:sp macro="" textlink="">
      <xdr:nvSpPr>
        <xdr:cNvPr id="554" name="フローチャート : 判断 553"/>
        <xdr:cNvSpPr/>
      </xdr:nvSpPr>
      <xdr:spPr>
        <a:xfrm>
          <a:off x="22110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5" name="テキスト ボックス 5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6" name="テキスト ボックス 5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7" name="テキスト ボックス 5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8" name="テキスト ボックス 5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9" name="テキスト ボックス 5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84</xdr:row>
      <xdr:rowOff>44450</xdr:rowOff>
    </xdr:from>
    <xdr:to>
      <xdr:col>32</xdr:col>
      <xdr:colOff>238125</xdr:colOff>
      <xdr:row>84</xdr:row>
      <xdr:rowOff>146050</xdr:rowOff>
    </xdr:to>
    <xdr:sp macro="" textlink="">
      <xdr:nvSpPr>
        <xdr:cNvPr id="560" name="円/楕円 559"/>
        <xdr:cNvSpPr/>
      </xdr:nvSpPr>
      <xdr:spPr>
        <a:xfrm>
          <a:off x="22110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130827</xdr:rowOff>
    </xdr:from>
    <xdr:ext cx="469744" cy="259045"/>
    <xdr:sp macro="" textlink="">
      <xdr:nvSpPr>
        <xdr:cNvPr id="561" name="【児童館】&#10;一人当たり面積該当値テキスト"/>
        <xdr:cNvSpPr txBox="1"/>
      </xdr:nvSpPr>
      <xdr:spPr>
        <a:xfrm>
          <a:off x="22250400"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62" name="正方形/長方形 561"/>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3" name="正方形/長方形 5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4" name="正方形/長方形 5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5" name="正方形/長方形 5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6" name="正方形/長方形 5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7" name="正方形/長方形 5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8" name="正方形/長方形 5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69" name="正方形/長方形 568"/>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0" name="テキスト ボックス 5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1" name="直線コネクタ 5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2" name="テキスト ボックス 57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18</xdr:col>
      <xdr:colOff>73025</xdr:colOff>
      <xdr:row>109</xdr:row>
      <xdr:rowOff>76200</xdr:rowOff>
    </xdr:from>
    <xdr:to>
      <xdr:col>24</xdr:col>
      <xdr:colOff>644525</xdr:colOff>
      <xdr:row>109</xdr:row>
      <xdr:rowOff>76200</xdr:rowOff>
    </xdr:to>
    <xdr:cxnSp macro="">
      <xdr:nvCxnSpPr>
        <xdr:cNvPr id="573" name="直線コネクタ 572"/>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105427</xdr:rowOff>
    </xdr:from>
    <xdr:ext cx="403059" cy="259045"/>
    <xdr:sp macro="" textlink="">
      <xdr:nvSpPr>
        <xdr:cNvPr id="574" name="テキスト ボックス 573"/>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575" name="直線コネクタ 574"/>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576" name="テキスト ボックス 575"/>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18</xdr:col>
      <xdr:colOff>73025</xdr:colOff>
      <xdr:row>106</xdr:row>
      <xdr:rowOff>19050</xdr:rowOff>
    </xdr:from>
    <xdr:to>
      <xdr:col>24</xdr:col>
      <xdr:colOff>644525</xdr:colOff>
      <xdr:row>106</xdr:row>
      <xdr:rowOff>19050</xdr:rowOff>
    </xdr:to>
    <xdr:cxnSp macro="">
      <xdr:nvCxnSpPr>
        <xdr:cNvPr id="577" name="直線コネクタ 576"/>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48277</xdr:rowOff>
    </xdr:from>
    <xdr:ext cx="403059" cy="259045"/>
    <xdr:sp macro="" textlink="">
      <xdr:nvSpPr>
        <xdr:cNvPr id="578" name="テキスト ボックス 577"/>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79" name="直線コネクタ 57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80" name="テキスト ボックス 57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18</xdr:col>
      <xdr:colOff>73025</xdr:colOff>
      <xdr:row>102</xdr:row>
      <xdr:rowOff>133350</xdr:rowOff>
    </xdr:from>
    <xdr:to>
      <xdr:col>24</xdr:col>
      <xdr:colOff>644525</xdr:colOff>
      <xdr:row>102</xdr:row>
      <xdr:rowOff>133350</xdr:rowOff>
    </xdr:to>
    <xdr:cxnSp macro="">
      <xdr:nvCxnSpPr>
        <xdr:cNvPr id="581" name="直線コネクタ 580"/>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162577</xdr:rowOff>
    </xdr:from>
    <xdr:ext cx="403059" cy="259045"/>
    <xdr:sp macro="" textlink="">
      <xdr:nvSpPr>
        <xdr:cNvPr id="582" name="テキスト ボックス 581"/>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583" name="直線コネクタ 582"/>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584" name="テキスト ボックス 583"/>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99</xdr:row>
      <xdr:rowOff>76200</xdr:rowOff>
    </xdr:from>
    <xdr:to>
      <xdr:col>24</xdr:col>
      <xdr:colOff>644525</xdr:colOff>
      <xdr:row>99</xdr:row>
      <xdr:rowOff>76200</xdr:rowOff>
    </xdr:to>
    <xdr:cxnSp macro="">
      <xdr:nvCxnSpPr>
        <xdr:cNvPr id="585" name="直線コネクタ 584"/>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105427</xdr:rowOff>
    </xdr:from>
    <xdr:ext cx="403059" cy="259045"/>
    <xdr:sp macro="" textlink="">
      <xdr:nvSpPr>
        <xdr:cNvPr id="586" name="テキスト ボックス 585"/>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7" name="直線コネクタ 5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88" name="テキスト ボックス 58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89"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76200</xdr:rowOff>
    </xdr:to>
    <xdr:cxnSp macro="">
      <xdr:nvCxnSpPr>
        <xdr:cNvPr id="590" name="直線コネクタ 589"/>
        <xdr:cNvCxnSpPr/>
      </xdr:nvCxnSpPr>
      <xdr:spPr>
        <a:xfrm flipV="1">
          <a:off x="16318864" y="1722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80027</xdr:rowOff>
    </xdr:from>
    <xdr:ext cx="405111" cy="259045"/>
    <xdr:sp macro="" textlink="">
      <xdr:nvSpPr>
        <xdr:cNvPr id="591" name="【公民館】&#10;有形固定資産減価償却率最小値テキスト"/>
        <xdr:cNvSpPr txBox="1"/>
      </xdr:nvSpPr>
      <xdr:spPr>
        <a:xfrm>
          <a:off x="164084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23</xdr:col>
      <xdr:colOff>428625</xdr:colOff>
      <xdr:row>108</xdr:row>
      <xdr:rowOff>76200</xdr:rowOff>
    </xdr:from>
    <xdr:to>
      <xdr:col>23</xdr:col>
      <xdr:colOff>606425</xdr:colOff>
      <xdr:row>108</xdr:row>
      <xdr:rowOff>76200</xdr:rowOff>
    </xdr:to>
    <xdr:cxnSp macro="">
      <xdr:nvCxnSpPr>
        <xdr:cNvPr id="592" name="直線コネクタ 591"/>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593" name="【公民館】&#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94" name="直線コネクタ 59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103840</xdr:rowOff>
    </xdr:from>
    <xdr:ext cx="405111" cy="259045"/>
    <xdr:sp macro="" textlink="">
      <xdr:nvSpPr>
        <xdr:cNvPr id="595" name="【公民館】&#10;有形固定資産減価償却率平均値テキスト"/>
        <xdr:cNvSpPr txBox="1"/>
      </xdr:nvSpPr>
      <xdr:spPr>
        <a:xfrm>
          <a:off x="16408400" y="17763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125413</xdr:rowOff>
    </xdr:from>
    <xdr:to>
      <xdr:col>23</xdr:col>
      <xdr:colOff>568325</xdr:colOff>
      <xdr:row>104</xdr:row>
      <xdr:rowOff>55563</xdr:rowOff>
    </xdr:to>
    <xdr:sp macro="" textlink="">
      <xdr:nvSpPr>
        <xdr:cNvPr id="596" name="フローチャート : 判断 595"/>
        <xdr:cNvSpPr/>
      </xdr:nvSpPr>
      <xdr:spPr>
        <a:xfrm>
          <a:off x="16268700" y="1778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7" name="テキスト ボックス 5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8" name="テキスト ボックス 5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9" name="テキスト ボックス 5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0" name="テキスト ボックス 5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1" name="テキスト ボックス 6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100</xdr:row>
      <xdr:rowOff>25400</xdr:rowOff>
    </xdr:from>
    <xdr:to>
      <xdr:col>23</xdr:col>
      <xdr:colOff>568325</xdr:colOff>
      <xdr:row>100</xdr:row>
      <xdr:rowOff>127000</xdr:rowOff>
    </xdr:to>
    <xdr:sp macro="" textlink="">
      <xdr:nvSpPr>
        <xdr:cNvPr id="602" name="円/楕円 601"/>
        <xdr:cNvSpPr/>
      </xdr:nvSpPr>
      <xdr:spPr>
        <a:xfrm>
          <a:off x="16268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149877</xdr:rowOff>
    </xdr:from>
    <xdr:ext cx="405111" cy="259045"/>
    <xdr:sp macro="" textlink="">
      <xdr:nvSpPr>
        <xdr:cNvPr id="603" name="【公民館】&#10;有形固定資産減価償却率該当値テキスト"/>
        <xdr:cNvSpPr txBox="1"/>
      </xdr:nvSpPr>
      <xdr:spPr>
        <a:xfrm>
          <a:off x="16408400"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604" name="正方形/長方形 603"/>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5" name="正方形/長方形 6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6" name="正方形/長方形 6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7" name="正方形/長方形 6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8" name="正方形/長方形 6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9" name="正方形/長方形 6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0" name="正方形/長方形 6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11" name="正方形/長方形 610"/>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2" name="テキスト ボックス 6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3" name="直線コネクタ 6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14" name="テキスト ボックス 61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0.027</a:t>
          </a:r>
          <a:endParaRPr kumimoji="1" lang="ja-JP" altLang="en-US" sz="1000">
            <a:latin typeface="ＭＳ Ｐゴシック"/>
          </a:endParaRPr>
        </a:p>
      </xdr:txBody>
    </xdr:sp>
    <xdr:clientData/>
  </xdr:oneCellAnchor>
  <xdr:twoCellAnchor>
    <xdr:from>
      <xdr:col>26</xdr:col>
      <xdr:colOff>428625</xdr:colOff>
      <xdr:row>109</xdr:row>
      <xdr:rowOff>76200</xdr:rowOff>
    </xdr:from>
    <xdr:to>
      <xdr:col>33</xdr:col>
      <xdr:colOff>314325</xdr:colOff>
      <xdr:row>109</xdr:row>
      <xdr:rowOff>76200</xdr:rowOff>
    </xdr:to>
    <xdr:cxnSp macro="">
      <xdr:nvCxnSpPr>
        <xdr:cNvPr id="615" name="直線コネクタ 614"/>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616" name="テキスト ボックス 615"/>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617" name="直線コネクタ 616"/>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618" name="テキスト ボックス 617"/>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0.033</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619" name="直線コネクタ 618"/>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620" name="テキスト ボックス 619"/>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0.036</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21" name="直線コネクタ 6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22" name="テキスト ボックス 6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0.039</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623" name="直線コネクタ 622"/>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624" name="テキスト ボックス 623"/>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0.042</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625" name="直線コネクタ 624"/>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626" name="テキスト ボックス 625"/>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0.045</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627" name="直線コネクタ 626"/>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628" name="テキスト ボックス 627"/>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0.048</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9" name="直線コネクタ 6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0" name="テキスト ボックス 6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0.051</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31"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95250</xdr:rowOff>
    </xdr:from>
    <xdr:to>
      <xdr:col>32</xdr:col>
      <xdr:colOff>186689</xdr:colOff>
      <xdr:row>108</xdr:row>
      <xdr:rowOff>57150</xdr:rowOff>
    </xdr:to>
    <xdr:cxnSp macro="">
      <xdr:nvCxnSpPr>
        <xdr:cNvPr id="632" name="直線コネクタ 631"/>
        <xdr:cNvCxnSpPr/>
      </xdr:nvCxnSpPr>
      <xdr:spPr>
        <a:xfrm flipV="1">
          <a:off x="22160864" y="172402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60977</xdr:rowOff>
    </xdr:from>
    <xdr:ext cx="469744" cy="259045"/>
    <xdr:sp macro="" textlink="">
      <xdr:nvSpPr>
        <xdr:cNvPr id="633" name="【公民館】&#10;一人当たり面積最小値テキスト"/>
        <xdr:cNvSpPr txBox="1"/>
      </xdr:nvSpPr>
      <xdr:spPr>
        <a:xfrm>
          <a:off x="22250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57150</xdr:rowOff>
    </xdr:from>
    <xdr:to>
      <xdr:col>32</xdr:col>
      <xdr:colOff>276225</xdr:colOff>
      <xdr:row>108</xdr:row>
      <xdr:rowOff>57150</xdr:rowOff>
    </xdr:to>
    <xdr:cxnSp macro="">
      <xdr:nvCxnSpPr>
        <xdr:cNvPr id="634" name="直線コネクタ 633"/>
        <xdr:cNvCxnSpPr/>
      </xdr:nvCxnSpPr>
      <xdr:spPr>
        <a:xfrm>
          <a:off x="22072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41927</xdr:rowOff>
    </xdr:from>
    <xdr:ext cx="469744" cy="259045"/>
    <xdr:sp macro="" textlink="">
      <xdr:nvSpPr>
        <xdr:cNvPr id="635" name="【公民館】&#10;一人当たり面積最大値テキスト"/>
        <xdr:cNvSpPr txBox="1"/>
      </xdr:nvSpPr>
      <xdr:spPr>
        <a:xfrm>
          <a:off x="22250400" y="1701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100</xdr:row>
      <xdr:rowOff>95250</xdr:rowOff>
    </xdr:from>
    <xdr:to>
      <xdr:col>32</xdr:col>
      <xdr:colOff>276225</xdr:colOff>
      <xdr:row>100</xdr:row>
      <xdr:rowOff>95250</xdr:rowOff>
    </xdr:to>
    <xdr:cxnSp macro="">
      <xdr:nvCxnSpPr>
        <xdr:cNvPr id="636" name="直線コネクタ 635"/>
        <xdr:cNvCxnSpPr/>
      </xdr:nvCxnSpPr>
      <xdr:spPr>
        <a:xfrm>
          <a:off x="22072600" y="1724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80027</xdr:rowOff>
    </xdr:from>
    <xdr:ext cx="469744" cy="259045"/>
    <xdr:sp macro="" textlink="">
      <xdr:nvSpPr>
        <xdr:cNvPr id="637" name="【公民館】&#10;一人当たり面積平均値テキスト"/>
        <xdr:cNvSpPr txBox="1"/>
      </xdr:nvSpPr>
      <xdr:spPr>
        <a:xfrm>
          <a:off x="22250400" y="1773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101600</xdr:rowOff>
    </xdr:from>
    <xdr:to>
      <xdr:col>32</xdr:col>
      <xdr:colOff>238125</xdr:colOff>
      <xdr:row>104</xdr:row>
      <xdr:rowOff>31750</xdr:rowOff>
    </xdr:to>
    <xdr:sp macro="" textlink="">
      <xdr:nvSpPr>
        <xdr:cNvPr id="638" name="フローチャート : 判断 637"/>
        <xdr:cNvSpPr/>
      </xdr:nvSpPr>
      <xdr:spPr>
        <a:xfrm>
          <a:off x="22110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9" name="テキスト ボックス 6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0" name="テキスト ボックス 6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1" name="テキスト ボックス 6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2" name="テキスト ボックス 6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3" name="テキスト ボックス 6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100</xdr:row>
      <xdr:rowOff>44450</xdr:rowOff>
    </xdr:from>
    <xdr:to>
      <xdr:col>32</xdr:col>
      <xdr:colOff>238125</xdr:colOff>
      <xdr:row>100</xdr:row>
      <xdr:rowOff>146050</xdr:rowOff>
    </xdr:to>
    <xdr:sp macro="" textlink="">
      <xdr:nvSpPr>
        <xdr:cNvPr id="644" name="円/楕円 643"/>
        <xdr:cNvSpPr/>
      </xdr:nvSpPr>
      <xdr:spPr>
        <a:xfrm>
          <a:off x="22110700" y="1718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168927</xdr:rowOff>
    </xdr:from>
    <xdr:ext cx="469744" cy="259045"/>
    <xdr:sp macro="" textlink="">
      <xdr:nvSpPr>
        <xdr:cNvPr id="645" name="【公民館】&#10;一人当たり面積該当値テキスト"/>
        <xdr:cNvSpPr txBox="1"/>
      </xdr:nvSpPr>
      <xdr:spPr>
        <a:xfrm>
          <a:off x="22250400" y="1714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46" name="正方形/長方形 645"/>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7" name="正方形/長方形 6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48" name="テキスト ボックス 647"/>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全般的に、類似団体平均を下回る水準となっています。</a:t>
          </a:r>
          <a:endParaRPr kumimoji="1" lang="en-US" altLang="ja-JP" sz="1300">
            <a:latin typeface="ＭＳ Ｐゴシック"/>
          </a:endParaRPr>
        </a:p>
        <a:p>
          <a:r>
            <a:rPr kumimoji="1" lang="ja-JP" altLang="en-US" sz="1300">
              <a:latin typeface="ＭＳ Ｐゴシック"/>
            </a:rPr>
            <a:t>今後も、施設の老朽化に気を配りながら、計画的な更新修繕を行い、予防安全に努めるとともに、利用状況に合わせて、施設の縮充に取り組みます。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三重県四日市市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312,457
304,586
206.44
121,626,802
118,606,653
2,575,802
69,585,958
73,904,707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124206</xdr:rowOff>
    </xdr:from>
    <xdr:to>
      <xdr:col>6</xdr:col>
      <xdr:colOff>510540</xdr:colOff>
      <xdr:row>40</xdr:row>
      <xdr:rowOff>153924</xdr:rowOff>
    </xdr:to>
    <xdr:cxnSp macro="">
      <xdr:nvCxnSpPr>
        <xdr:cNvPr id="55" name="直線コネクタ 54"/>
        <xdr:cNvCxnSpPr/>
      </xdr:nvCxnSpPr>
      <xdr:spPr>
        <a:xfrm flipV="1">
          <a:off x="4634865" y="578205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157751</xdr:rowOff>
    </xdr:from>
    <xdr:ext cx="405111" cy="259045"/>
    <xdr:sp macro="" textlink="">
      <xdr:nvSpPr>
        <xdr:cNvPr id="56" name="【図書館】&#10;有形固定資産減価償却率最小値テキスト"/>
        <xdr:cNvSpPr txBox="1"/>
      </xdr:nvSpPr>
      <xdr:spPr>
        <a:xfrm>
          <a:off x="4724400" y="701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6</xdr:col>
      <xdr:colOff>422275</xdr:colOff>
      <xdr:row>40</xdr:row>
      <xdr:rowOff>153924</xdr:rowOff>
    </xdr:from>
    <xdr:to>
      <xdr:col>6</xdr:col>
      <xdr:colOff>600075</xdr:colOff>
      <xdr:row>40</xdr:row>
      <xdr:rowOff>153924</xdr:rowOff>
    </xdr:to>
    <xdr:cxnSp macro="">
      <xdr:nvCxnSpPr>
        <xdr:cNvPr id="57" name="直線コネクタ 56"/>
        <xdr:cNvCxnSpPr/>
      </xdr:nvCxnSpPr>
      <xdr:spPr>
        <a:xfrm>
          <a:off x="4546600" y="701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70883</xdr:rowOff>
    </xdr:from>
    <xdr:ext cx="405111" cy="259045"/>
    <xdr:sp macro="" textlink="">
      <xdr:nvSpPr>
        <xdr:cNvPr id="58" name="【図書館】&#10;有形固定資産減価償却率最大値テキスト"/>
        <xdr:cNvSpPr txBox="1"/>
      </xdr:nvSpPr>
      <xdr:spPr>
        <a:xfrm>
          <a:off x="4724400" y="555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6</xdr:col>
      <xdr:colOff>422275</xdr:colOff>
      <xdr:row>33</xdr:row>
      <xdr:rowOff>124206</xdr:rowOff>
    </xdr:from>
    <xdr:to>
      <xdr:col>6</xdr:col>
      <xdr:colOff>600075</xdr:colOff>
      <xdr:row>33</xdr:row>
      <xdr:rowOff>124206</xdr:rowOff>
    </xdr:to>
    <xdr:cxnSp macro="">
      <xdr:nvCxnSpPr>
        <xdr:cNvPr id="59" name="直線コネクタ 58"/>
        <xdr:cNvCxnSpPr/>
      </xdr:nvCxnSpPr>
      <xdr:spPr>
        <a:xfrm>
          <a:off x="4546600" y="57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88409</xdr:rowOff>
    </xdr:from>
    <xdr:ext cx="405111" cy="259045"/>
    <xdr:sp macro="" textlink="">
      <xdr:nvSpPr>
        <xdr:cNvPr id="60" name="【図書館】&#10;有形固定資産減価償却率平均値テキスト"/>
        <xdr:cNvSpPr txBox="1"/>
      </xdr:nvSpPr>
      <xdr:spPr>
        <a:xfrm>
          <a:off x="472440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109982</xdr:rowOff>
    </xdr:from>
    <xdr:to>
      <xdr:col>6</xdr:col>
      <xdr:colOff>561975</xdr:colOff>
      <xdr:row>38</xdr:row>
      <xdr:rowOff>40132</xdr:rowOff>
    </xdr:to>
    <xdr:sp macro="" textlink="">
      <xdr:nvSpPr>
        <xdr:cNvPr id="61" name="フローチャート : 判断 60"/>
        <xdr:cNvSpPr/>
      </xdr:nvSpPr>
      <xdr:spPr>
        <a:xfrm>
          <a:off x="4584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7" name="円/楕円 66"/>
        <xdr:cNvSpPr/>
      </xdr:nvSpPr>
      <xdr:spPr>
        <a:xfrm>
          <a:off x="4584700" y="61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11701</xdr:rowOff>
    </xdr:from>
    <xdr:ext cx="405111" cy="259045"/>
    <xdr:sp macro="" textlink="">
      <xdr:nvSpPr>
        <xdr:cNvPr id="68" name="【図書館】&#10;有形固定資産減価償却率該当値テキスト"/>
        <xdr:cNvSpPr txBox="1"/>
      </xdr:nvSpPr>
      <xdr:spPr>
        <a:xfrm>
          <a:off x="4724400" y="601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7" name="テキスト ボックス 7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0" name="直線コネクタ 7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1" name="テキスト ボックス 8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2" name="直線コネクタ 8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3" name="テキスト ボックス 8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4" name="直線コネクタ 8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5" name="テキスト ボックス 8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6" name="直線コネクタ 8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87" name="テキスト ボックス 8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8" name="直線コネクタ 8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89" name="テキスト ボックス 8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0"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87630</xdr:rowOff>
    </xdr:from>
    <xdr:to>
      <xdr:col>15</xdr:col>
      <xdr:colOff>180340</xdr:colOff>
      <xdr:row>40</xdr:row>
      <xdr:rowOff>167640</xdr:rowOff>
    </xdr:to>
    <xdr:cxnSp macro="">
      <xdr:nvCxnSpPr>
        <xdr:cNvPr id="91" name="直線コネクタ 90"/>
        <xdr:cNvCxnSpPr/>
      </xdr:nvCxnSpPr>
      <xdr:spPr>
        <a:xfrm flipV="1">
          <a:off x="10476865" y="5745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xdr:rowOff>
    </xdr:from>
    <xdr:ext cx="469744" cy="259045"/>
    <xdr:sp macro="" textlink="">
      <xdr:nvSpPr>
        <xdr:cNvPr id="92" name="【図書館】&#10;一人当たり面積最小値テキスト"/>
        <xdr:cNvSpPr txBox="1"/>
      </xdr:nvSpPr>
      <xdr:spPr>
        <a:xfrm>
          <a:off x="105664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40</xdr:row>
      <xdr:rowOff>167640</xdr:rowOff>
    </xdr:from>
    <xdr:to>
      <xdr:col>15</xdr:col>
      <xdr:colOff>269875</xdr:colOff>
      <xdr:row>40</xdr:row>
      <xdr:rowOff>167640</xdr:rowOff>
    </xdr:to>
    <xdr:cxnSp macro="">
      <xdr:nvCxnSpPr>
        <xdr:cNvPr id="93" name="直線コネクタ 92"/>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34307</xdr:rowOff>
    </xdr:from>
    <xdr:ext cx="469744" cy="259045"/>
    <xdr:sp macro="" textlink="">
      <xdr:nvSpPr>
        <xdr:cNvPr id="94" name="【図書館】&#10;一人当たり面積最大値テキスト"/>
        <xdr:cNvSpPr txBox="1"/>
      </xdr:nvSpPr>
      <xdr:spPr>
        <a:xfrm>
          <a:off x="105664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15</xdr:col>
      <xdr:colOff>92075</xdr:colOff>
      <xdr:row>33</xdr:row>
      <xdr:rowOff>87630</xdr:rowOff>
    </xdr:from>
    <xdr:to>
      <xdr:col>15</xdr:col>
      <xdr:colOff>269875</xdr:colOff>
      <xdr:row>33</xdr:row>
      <xdr:rowOff>87630</xdr:rowOff>
    </xdr:to>
    <xdr:cxnSp macro="">
      <xdr:nvCxnSpPr>
        <xdr:cNvPr id="95" name="直線コネクタ 94"/>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59707</xdr:rowOff>
    </xdr:from>
    <xdr:ext cx="469744" cy="259045"/>
    <xdr:sp macro="" textlink="">
      <xdr:nvSpPr>
        <xdr:cNvPr id="96" name="【図書館】&#10;一人当たり面積平均値テキスト"/>
        <xdr:cNvSpPr txBox="1"/>
      </xdr:nvSpPr>
      <xdr:spPr>
        <a:xfrm>
          <a:off x="10566400" y="623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36830</xdr:rowOff>
    </xdr:from>
    <xdr:to>
      <xdr:col>15</xdr:col>
      <xdr:colOff>231775</xdr:colOff>
      <xdr:row>37</xdr:row>
      <xdr:rowOff>138430</xdr:rowOff>
    </xdr:to>
    <xdr:sp macro="" textlink="">
      <xdr:nvSpPr>
        <xdr:cNvPr id="97" name="フローチャート : 判断 96"/>
        <xdr:cNvSpPr/>
      </xdr:nvSpPr>
      <xdr:spPr>
        <a:xfrm>
          <a:off x="10426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116840</xdr:rowOff>
    </xdr:from>
    <xdr:to>
      <xdr:col>15</xdr:col>
      <xdr:colOff>231775</xdr:colOff>
      <xdr:row>41</xdr:row>
      <xdr:rowOff>46990</xdr:rowOff>
    </xdr:to>
    <xdr:sp macro="" textlink="">
      <xdr:nvSpPr>
        <xdr:cNvPr id="103" name="円/楕円 102"/>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31767</xdr:rowOff>
    </xdr:from>
    <xdr:ext cx="469744" cy="259045"/>
    <xdr:sp macro="" textlink="">
      <xdr:nvSpPr>
        <xdr:cNvPr id="104" name="【図書館】&#10;一人当たり面積該当値テキスト"/>
        <xdr:cNvSpPr txBox="1"/>
      </xdr:nvSpPr>
      <xdr:spPr>
        <a:xfrm>
          <a:off x="10566400"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5" name="正方形/長方形 104"/>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6" name="正方形/長方形 10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7" name="正方形/長方形 10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8" name="正方形/長方形 10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9" name="正方形/長方形 10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0" name="正方形/長方形 10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1" name="正方形/長方形 11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2" name="正方形/長方形 111"/>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3" name="テキスト ボックス 11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4" name="直線コネクタ 11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5" name="テキスト ボックス 11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6" name="直線コネクタ 11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7" name="テキスト ボックス 11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8" name="直線コネクタ 11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9" name="テキスト ボックス 11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0" name="直線コネクタ 11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1" name="テキスト ボックス 12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2" name="直線コネクタ 12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3" name="テキスト ボックス 12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4" name="直線コネクタ 12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5" name="テキスト ボックス 12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6" name="直線コネクタ 12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7" name="テキスト ボックス 12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8"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167640</xdr:rowOff>
    </xdr:from>
    <xdr:to>
      <xdr:col>6</xdr:col>
      <xdr:colOff>510540</xdr:colOff>
      <xdr:row>64</xdr:row>
      <xdr:rowOff>137160</xdr:rowOff>
    </xdr:to>
    <xdr:cxnSp macro="">
      <xdr:nvCxnSpPr>
        <xdr:cNvPr id="129" name="直線コネクタ 128"/>
        <xdr:cNvCxnSpPr/>
      </xdr:nvCxnSpPr>
      <xdr:spPr>
        <a:xfrm flipV="1">
          <a:off x="4634865" y="959739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140987</xdr:rowOff>
    </xdr:from>
    <xdr:ext cx="405111" cy="259045"/>
    <xdr:sp macro="" textlink="">
      <xdr:nvSpPr>
        <xdr:cNvPr id="130" name="【体育館・プール】&#10;有形固定資産減価償却率最小値テキスト"/>
        <xdr:cNvSpPr txBox="1"/>
      </xdr:nvSpPr>
      <xdr:spPr>
        <a:xfrm>
          <a:off x="47244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6</xdr:col>
      <xdr:colOff>422275</xdr:colOff>
      <xdr:row>64</xdr:row>
      <xdr:rowOff>137160</xdr:rowOff>
    </xdr:from>
    <xdr:to>
      <xdr:col>6</xdr:col>
      <xdr:colOff>600075</xdr:colOff>
      <xdr:row>64</xdr:row>
      <xdr:rowOff>137160</xdr:rowOff>
    </xdr:to>
    <xdr:cxnSp macro="">
      <xdr:nvCxnSpPr>
        <xdr:cNvPr id="131" name="直線コネクタ 130"/>
        <xdr:cNvCxnSpPr/>
      </xdr:nvCxnSpPr>
      <xdr:spPr>
        <a:xfrm>
          <a:off x="4546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114317</xdr:rowOff>
    </xdr:from>
    <xdr:ext cx="405111" cy="259045"/>
    <xdr:sp macro="" textlink="">
      <xdr:nvSpPr>
        <xdr:cNvPr id="132" name="【体育館・プール】&#10;有形固定資産減価償却率最大値テキスト"/>
        <xdr:cNvSpPr txBox="1"/>
      </xdr:nvSpPr>
      <xdr:spPr>
        <a:xfrm>
          <a:off x="4724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68.1</a:t>
          </a:r>
          <a:endParaRPr kumimoji="1" lang="ja-JP" altLang="en-US" sz="1000" b="1">
            <a:latin typeface="ＭＳ Ｐゴシック"/>
          </a:endParaRPr>
        </a:p>
      </xdr:txBody>
    </xdr:sp>
    <xdr:clientData/>
  </xdr:oneCellAnchor>
  <xdr:twoCellAnchor>
    <xdr:from>
      <xdr:col>6</xdr:col>
      <xdr:colOff>422275</xdr:colOff>
      <xdr:row>55</xdr:row>
      <xdr:rowOff>167640</xdr:rowOff>
    </xdr:from>
    <xdr:to>
      <xdr:col>6</xdr:col>
      <xdr:colOff>600075</xdr:colOff>
      <xdr:row>55</xdr:row>
      <xdr:rowOff>167640</xdr:rowOff>
    </xdr:to>
    <xdr:cxnSp macro="">
      <xdr:nvCxnSpPr>
        <xdr:cNvPr id="133" name="直線コネクタ 132"/>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45737</xdr:rowOff>
    </xdr:from>
    <xdr:ext cx="405111" cy="259045"/>
    <xdr:sp macro="" textlink="">
      <xdr:nvSpPr>
        <xdr:cNvPr id="134" name="【体育館・プール】&#10;有形固定資産減価償却率平均値テキスト"/>
        <xdr:cNvSpPr txBox="1"/>
      </xdr:nvSpPr>
      <xdr:spPr>
        <a:xfrm>
          <a:off x="4724400" y="10504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42.4</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67310</xdr:rowOff>
    </xdr:from>
    <xdr:to>
      <xdr:col>6</xdr:col>
      <xdr:colOff>561975</xdr:colOff>
      <xdr:row>61</xdr:row>
      <xdr:rowOff>168910</xdr:rowOff>
    </xdr:to>
    <xdr:sp macro="" textlink="">
      <xdr:nvSpPr>
        <xdr:cNvPr id="135" name="フローチャート : 判断 134"/>
        <xdr:cNvSpPr/>
      </xdr:nvSpPr>
      <xdr:spPr>
        <a:xfrm>
          <a:off x="4584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116840</xdr:rowOff>
    </xdr:from>
    <xdr:to>
      <xdr:col>6</xdr:col>
      <xdr:colOff>561975</xdr:colOff>
      <xdr:row>56</xdr:row>
      <xdr:rowOff>46990</xdr:rowOff>
    </xdr:to>
    <xdr:sp macro="" textlink="">
      <xdr:nvSpPr>
        <xdr:cNvPr id="141" name="円/楕円 140"/>
        <xdr:cNvSpPr/>
      </xdr:nvSpPr>
      <xdr:spPr>
        <a:xfrm>
          <a:off x="45847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69867</xdr:rowOff>
    </xdr:from>
    <xdr:ext cx="405111" cy="259045"/>
    <xdr:sp macro="" textlink="">
      <xdr:nvSpPr>
        <xdr:cNvPr id="142" name="【体育館・プール】&#10;有形固定資産減価償却率該当値テキスト"/>
        <xdr:cNvSpPr txBox="1"/>
      </xdr:nvSpPr>
      <xdr:spPr>
        <a:xfrm>
          <a:off x="4724400" y="949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3" name="正方形/長方形 142"/>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0" name="正方形/長方形 149"/>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1" name="テキスト ボックス 15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2" name="直線コネクタ 15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3" name="テキスト ボックス 152"/>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4" name="直線コネクタ 15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5" name="テキスト ボックス 15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6" name="直線コネクタ 15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7" name="テキスト ボックス 15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8" name="直線コネクタ 15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59" name="テキスト ボックス 15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0" name="直線コネクタ 15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1" name="テキスト ボックス 16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2" name="直線コネクタ 16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3" name="テキスト ボックス 16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5" name="テキスト ボックス 16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0</xdr:rowOff>
    </xdr:from>
    <xdr:to>
      <xdr:col>15</xdr:col>
      <xdr:colOff>180340</xdr:colOff>
      <xdr:row>64</xdr:row>
      <xdr:rowOff>12700</xdr:rowOff>
    </xdr:to>
    <xdr:cxnSp macro="">
      <xdr:nvCxnSpPr>
        <xdr:cNvPr id="167" name="直線コネクタ 166"/>
        <xdr:cNvCxnSpPr/>
      </xdr:nvCxnSpPr>
      <xdr:spPr>
        <a:xfrm flipV="1">
          <a:off x="10476865" y="96012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16527</xdr:rowOff>
    </xdr:from>
    <xdr:ext cx="469744" cy="259045"/>
    <xdr:sp macro="" textlink="">
      <xdr:nvSpPr>
        <xdr:cNvPr id="168" name="【体育館・プール】&#10;一人当たり面積最小値テキスト"/>
        <xdr:cNvSpPr txBox="1"/>
      </xdr:nvSpPr>
      <xdr:spPr>
        <a:xfrm>
          <a:off x="10566400" y="1098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64</xdr:row>
      <xdr:rowOff>12700</xdr:rowOff>
    </xdr:from>
    <xdr:to>
      <xdr:col>15</xdr:col>
      <xdr:colOff>269875</xdr:colOff>
      <xdr:row>64</xdr:row>
      <xdr:rowOff>12700</xdr:rowOff>
    </xdr:to>
    <xdr:cxnSp macro="">
      <xdr:nvCxnSpPr>
        <xdr:cNvPr id="169" name="直線コネクタ 168"/>
        <xdr:cNvCxnSpPr/>
      </xdr:nvCxnSpPr>
      <xdr:spPr>
        <a:xfrm>
          <a:off x="10388600" y="1098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118127</xdr:rowOff>
    </xdr:from>
    <xdr:ext cx="469744" cy="259045"/>
    <xdr:sp macro="" textlink="">
      <xdr:nvSpPr>
        <xdr:cNvPr id="170" name="【体育館・プール】&#10;一人当たり面積最大値テキスト"/>
        <xdr:cNvSpPr txBox="1"/>
      </xdr:nvSpPr>
      <xdr:spPr>
        <a:xfrm>
          <a:off x="10566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15</xdr:col>
      <xdr:colOff>92075</xdr:colOff>
      <xdr:row>56</xdr:row>
      <xdr:rowOff>0</xdr:rowOff>
    </xdr:from>
    <xdr:to>
      <xdr:col>15</xdr:col>
      <xdr:colOff>269875</xdr:colOff>
      <xdr:row>56</xdr:row>
      <xdr:rowOff>0</xdr:rowOff>
    </xdr:to>
    <xdr:cxnSp macro="">
      <xdr:nvCxnSpPr>
        <xdr:cNvPr id="171" name="直線コネクタ 170"/>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86377</xdr:rowOff>
    </xdr:from>
    <xdr:ext cx="469744" cy="259045"/>
    <xdr:sp macro="" textlink="">
      <xdr:nvSpPr>
        <xdr:cNvPr id="172" name="【体育館・プール】&#10;一人当たり面積平均値テキスト"/>
        <xdr:cNvSpPr txBox="1"/>
      </xdr:nvSpPr>
      <xdr:spPr>
        <a:xfrm>
          <a:off x="105664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63500</xdr:rowOff>
    </xdr:from>
    <xdr:to>
      <xdr:col>15</xdr:col>
      <xdr:colOff>231775</xdr:colOff>
      <xdr:row>60</xdr:row>
      <xdr:rowOff>165100</xdr:rowOff>
    </xdr:to>
    <xdr:sp macro="" textlink="">
      <xdr:nvSpPr>
        <xdr:cNvPr id="173" name="フローチャート : 判断 172"/>
        <xdr:cNvSpPr/>
      </xdr:nvSpPr>
      <xdr:spPr>
        <a:xfrm>
          <a:off x="10426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133350</xdr:rowOff>
    </xdr:from>
    <xdr:to>
      <xdr:col>15</xdr:col>
      <xdr:colOff>231775</xdr:colOff>
      <xdr:row>64</xdr:row>
      <xdr:rowOff>63500</xdr:rowOff>
    </xdr:to>
    <xdr:sp macro="" textlink="">
      <xdr:nvSpPr>
        <xdr:cNvPr id="179" name="円/楕円 178"/>
        <xdr:cNvSpPr/>
      </xdr:nvSpPr>
      <xdr:spPr>
        <a:xfrm>
          <a:off x="10426700" y="109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48277</xdr:rowOff>
    </xdr:from>
    <xdr:ext cx="469744" cy="259045"/>
    <xdr:sp macro="" textlink="">
      <xdr:nvSpPr>
        <xdr:cNvPr id="180" name="【体育館・プール】&#10;一人当たり面積該当値テキスト"/>
        <xdr:cNvSpPr txBox="1"/>
      </xdr:nvSpPr>
      <xdr:spPr>
        <a:xfrm>
          <a:off x="10566400"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1" name="テキスト ボックス 19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2" name="直線コネクタ 19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3" name="テキスト ボックス 19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4" name="直線コネクタ 19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5" name="テキスト ボックス 19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6" name="直線コネクタ 19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7" name="テキスト ボックス 19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8" name="直線コネクタ 19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99" name="テキスト ボックス 19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0" name="直線コネクタ 19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1" name="テキスト ボックス 20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2"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85</xdr:row>
      <xdr:rowOff>122682</xdr:rowOff>
    </xdr:to>
    <xdr:cxnSp macro="">
      <xdr:nvCxnSpPr>
        <xdr:cNvPr id="203" name="直線コネクタ 202"/>
        <xdr:cNvCxnSpPr/>
      </xdr:nvCxnSpPr>
      <xdr:spPr>
        <a:xfrm flipV="1">
          <a:off x="4634865" y="13434061"/>
          <a:ext cx="0" cy="1261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126509</xdr:rowOff>
    </xdr:from>
    <xdr:ext cx="405111" cy="259045"/>
    <xdr:sp macro="" textlink="">
      <xdr:nvSpPr>
        <xdr:cNvPr id="204" name="【福祉施設】&#10;有形固定資産減価償却率最小値テキスト"/>
        <xdr:cNvSpPr txBox="1"/>
      </xdr:nvSpPr>
      <xdr:spPr>
        <a:xfrm>
          <a:off x="4724400" y="1469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85</xdr:row>
      <xdr:rowOff>122682</xdr:rowOff>
    </xdr:from>
    <xdr:to>
      <xdr:col>6</xdr:col>
      <xdr:colOff>600075</xdr:colOff>
      <xdr:row>85</xdr:row>
      <xdr:rowOff>122682</xdr:rowOff>
    </xdr:to>
    <xdr:cxnSp macro="">
      <xdr:nvCxnSpPr>
        <xdr:cNvPr id="205" name="直線コネクタ 204"/>
        <xdr:cNvCxnSpPr/>
      </xdr:nvCxnSpPr>
      <xdr:spPr>
        <a:xfrm>
          <a:off x="4546600" y="1469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06" name="【福祉施設】&#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07" name="直線コネクタ 206"/>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109745</xdr:rowOff>
    </xdr:from>
    <xdr:ext cx="405111" cy="259045"/>
    <xdr:sp macro="" textlink="">
      <xdr:nvSpPr>
        <xdr:cNvPr id="208" name="【福祉施設】&#10;有形固定資産減価償却率平均値テキスト"/>
        <xdr:cNvSpPr txBox="1"/>
      </xdr:nvSpPr>
      <xdr:spPr>
        <a:xfrm>
          <a:off x="4724400" y="14340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131318</xdr:rowOff>
    </xdr:from>
    <xdr:to>
      <xdr:col>6</xdr:col>
      <xdr:colOff>561975</xdr:colOff>
      <xdr:row>84</xdr:row>
      <xdr:rowOff>61468</xdr:rowOff>
    </xdr:to>
    <xdr:sp macro="" textlink="">
      <xdr:nvSpPr>
        <xdr:cNvPr id="209" name="フローチャート : 判断 208"/>
        <xdr:cNvSpPr/>
      </xdr:nvSpPr>
      <xdr:spPr>
        <a:xfrm>
          <a:off x="4584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0" name="テキスト ボックス 20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1" name="テキスト ボックス 21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2" name="テキスト ボックス 21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3" name="テキスト ボックス 21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4" name="テキスト ボックス 21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10161</xdr:rowOff>
    </xdr:from>
    <xdr:to>
      <xdr:col>6</xdr:col>
      <xdr:colOff>561975</xdr:colOff>
      <xdr:row>78</xdr:row>
      <xdr:rowOff>111761</xdr:rowOff>
    </xdr:to>
    <xdr:sp macro="" textlink="">
      <xdr:nvSpPr>
        <xdr:cNvPr id="215" name="円/楕円 214"/>
        <xdr:cNvSpPr/>
      </xdr:nvSpPr>
      <xdr:spPr>
        <a:xfrm>
          <a:off x="45847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134638</xdr:rowOff>
    </xdr:from>
    <xdr:ext cx="405111" cy="259045"/>
    <xdr:sp macro="" textlink="">
      <xdr:nvSpPr>
        <xdr:cNvPr id="216" name="【福祉施設】&#10;有形固定資産減価償却率該当値テキスト"/>
        <xdr:cNvSpPr txBox="1"/>
      </xdr:nvSpPr>
      <xdr:spPr>
        <a:xfrm>
          <a:off x="4724400"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7" name="正方形/長方形 216"/>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8" name="正方形/長方形 2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9" name="正方形/長方形 2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0" name="正方形/長方形 2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1" name="正方形/長方形 2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2" name="正方形/長方形 2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3" name="正方形/長方形 2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4" name="正方形/長方形 223"/>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5" name="テキスト ボックス 2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6" name="直線コネクタ 2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27" name="テキスト ボックス 226"/>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28" name="直線コネクタ 22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29" name="テキスト ボックス 22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0.012</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0" name="直線コネクタ 22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1" name="テキスト ボックス 23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0.014</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2" name="直線コネクタ 23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3" name="テキスト ボックス 23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0.016</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4" name="直線コネクタ 23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35" name="テキスト ボックス 23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0.018</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36" name="直線コネクタ 23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37" name="テキスト ボックス 23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38" name="直線コネクタ 23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39" name="テキスト ボックス 23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0.022</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0.024</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2"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70757</xdr:rowOff>
    </xdr:from>
    <xdr:to>
      <xdr:col>15</xdr:col>
      <xdr:colOff>180340</xdr:colOff>
      <xdr:row>86</xdr:row>
      <xdr:rowOff>168729</xdr:rowOff>
    </xdr:to>
    <xdr:cxnSp macro="">
      <xdr:nvCxnSpPr>
        <xdr:cNvPr id="243" name="直線コネクタ 242"/>
        <xdr:cNvCxnSpPr/>
      </xdr:nvCxnSpPr>
      <xdr:spPr>
        <a:xfrm flipV="1">
          <a:off x="10476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1106</xdr:rowOff>
    </xdr:from>
    <xdr:ext cx="469744" cy="259045"/>
    <xdr:sp macro="" textlink="">
      <xdr:nvSpPr>
        <xdr:cNvPr id="244" name="【福祉施設】&#10;一人当たり面積最小値テキスト"/>
        <xdr:cNvSpPr txBox="1"/>
      </xdr:nvSpPr>
      <xdr:spPr>
        <a:xfrm>
          <a:off x="105664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168729</xdr:rowOff>
    </xdr:from>
    <xdr:to>
      <xdr:col>15</xdr:col>
      <xdr:colOff>269875</xdr:colOff>
      <xdr:row>86</xdr:row>
      <xdr:rowOff>168729</xdr:rowOff>
    </xdr:to>
    <xdr:cxnSp macro="">
      <xdr:nvCxnSpPr>
        <xdr:cNvPr id="245" name="直線コネクタ 244"/>
        <xdr:cNvCxnSpPr/>
      </xdr:nvCxnSpPr>
      <xdr:spPr>
        <a:xfrm>
          <a:off x="10388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17434</xdr:rowOff>
    </xdr:from>
    <xdr:ext cx="469744" cy="259045"/>
    <xdr:sp macro="" textlink="">
      <xdr:nvSpPr>
        <xdr:cNvPr id="246" name="【福祉施設】&#10;一人当たり面積最大値テキスト"/>
        <xdr:cNvSpPr txBox="1"/>
      </xdr:nvSpPr>
      <xdr:spPr>
        <a:xfrm>
          <a:off x="105664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0.021</a:t>
          </a:r>
          <a:endParaRPr kumimoji="1" lang="ja-JP" altLang="en-US" sz="1000" b="1">
            <a:latin typeface="ＭＳ Ｐゴシック"/>
          </a:endParaRPr>
        </a:p>
      </xdr:txBody>
    </xdr:sp>
    <xdr:clientData/>
  </xdr:oneCellAnchor>
  <xdr:twoCellAnchor>
    <xdr:from>
      <xdr:col>15</xdr:col>
      <xdr:colOff>92075</xdr:colOff>
      <xdr:row>78</xdr:row>
      <xdr:rowOff>70757</xdr:rowOff>
    </xdr:from>
    <xdr:to>
      <xdr:col>15</xdr:col>
      <xdr:colOff>269875</xdr:colOff>
      <xdr:row>78</xdr:row>
      <xdr:rowOff>70757</xdr:rowOff>
    </xdr:to>
    <xdr:cxnSp macro="">
      <xdr:nvCxnSpPr>
        <xdr:cNvPr id="247" name="直線コネクタ 246"/>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10177</xdr:rowOff>
    </xdr:from>
    <xdr:ext cx="469744" cy="259045"/>
    <xdr:sp macro="" textlink="">
      <xdr:nvSpPr>
        <xdr:cNvPr id="248" name="【福祉施設】&#10;一人当たり面積平均値テキスト"/>
        <xdr:cNvSpPr txBox="1"/>
      </xdr:nvSpPr>
      <xdr:spPr>
        <a:xfrm>
          <a:off x="105664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158750</xdr:rowOff>
    </xdr:from>
    <xdr:to>
      <xdr:col>15</xdr:col>
      <xdr:colOff>231775</xdr:colOff>
      <xdr:row>82</xdr:row>
      <xdr:rowOff>88900</xdr:rowOff>
    </xdr:to>
    <xdr:sp macro="" textlink="">
      <xdr:nvSpPr>
        <xdr:cNvPr id="249" name="フローチャート : 判断 248"/>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86</xdr:row>
      <xdr:rowOff>117929</xdr:rowOff>
    </xdr:from>
    <xdr:to>
      <xdr:col>15</xdr:col>
      <xdr:colOff>231775</xdr:colOff>
      <xdr:row>87</xdr:row>
      <xdr:rowOff>48079</xdr:rowOff>
    </xdr:to>
    <xdr:sp macro="" textlink="">
      <xdr:nvSpPr>
        <xdr:cNvPr id="255" name="円/楕円 254"/>
        <xdr:cNvSpPr/>
      </xdr:nvSpPr>
      <xdr:spPr>
        <a:xfrm>
          <a:off x="10426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86</xdr:row>
      <xdr:rowOff>32856</xdr:rowOff>
    </xdr:from>
    <xdr:ext cx="469744" cy="259045"/>
    <xdr:sp macro="" textlink="">
      <xdr:nvSpPr>
        <xdr:cNvPr id="256" name="【福祉施設】&#10;一人当たり面積該当値テキスト"/>
        <xdr:cNvSpPr txBox="1"/>
      </xdr:nvSpPr>
      <xdr:spPr>
        <a:xfrm>
          <a:off x="105664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7" name="正方形/長方形 25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4" name="正方形/長方形 263"/>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5" name="テキスト ボックス 2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6" name="直線コネクタ 2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7" name="テキスト ボックス 26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68" name="直線コネクタ 2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69" name="テキスト ボックス 268"/>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70" name="直線コネクタ 2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71" name="テキスト ボックス 2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72" name="直線コネクタ 2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73" name="テキスト ボックス 2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74" name="直線コネクタ 2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75" name="テキスト ボックス 2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76" name="直線コネクタ 2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77" name="テキスト ボックス 2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78" name="直線コネクタ 2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79" name="テキスト ボックス 278"/>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0" name="直線コネクタ 2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1" name="テキスト ボックス 28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2"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139881</xdr:rowOff>
    </xdr:from>
    <xdr:to>
      <xdr:col>6</xdr:col>
      <xdr:colOff>510540</xdr:colOff>
      <xdr:row>108</xdr:row>
      <xdr:rowOff>14151</xdr:rowOff>
    </xdr:to>
    <xdr:cxnSp macro="">
      <xdr:nvCxnSpPr>
        <xdr:cNvPr id="283" name="直線コネクタ 282"/>
        <xdr:cNvCxnSpPr/>
      </xdr:nvCxnSpPr>
      <xdr:spPr>
        <a:xfrm flipV="1">
          <a:off x="4634865" y="17113431"/>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17978</xdr:rowOff>
    </xdr:from>
    <xdr:ext cx="405111" cy="259045"/>
    <xdr:sp macro="" textlink="">
      <xdr:nvSpPr>
        <xdr:cNvPr id="284" name="【市民会館】&#10;有形固定資産減価償却率最小値テキスト"/>
        <xdr:cNvSpPr txBox="1"/>
      </xdr:nvSpPr>
      <xdr:spPr>
        <a:xfrm>
          <a:off x="4724400" y="1853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6</xdr:col>
      <xdr:colOff>422275</xdr:colOff>
      <xdr:row>108</xdr:row>
      <xdr:rowOff>14151</xdr:rowOff>
    </xdr:from>
    <xdr:to>
      <xdr:col>6</xdr:col>
      <xdr:colOff>600075</xdr:colOff>
      <xdr:row>108</xdr:row>
      <xdr:rowOff>14151</xdr:rowOff>
    </xdr:to>
    <xdr:cxnSp macro="">
      <xdr:nvCxnSpPr>
        <xdr:cNvPr id="285" name="直線コネクタ 284"/>
        <xdr:cNvCxnSpPr/>
      </xdr:nvCxnSpPr>
      <xdr:spPr>
        <a:xfrm>
          <a:off x="4546600" y="1853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86558</xdr:rowOff>
    </xdr:from>
    <xdr:ext cx="405111" cy="259045"/>
    <xdr:sp macro="" textlink="">
      <xdr:nvSpPr>
        <xdr:cNvPr id="286" name="【市民会館】&#10;有形固定資産減価償却率最大値テキスト"/>
        <xdr:cNvSpPr txBox="1"/>
      </xdr:nvSpPr>
      <xdr:spPr>
        <a:xfrm>
          <a:off x="4724400" y="1688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6</xdr:col>
      <xdr:colOff>422275</xdr:colOff>
      <xdr:row>99</xdr:row>
      <xdr:rowOff>139881</xdr:rowOff>
    </xdr:from>
    <xdr:to>
      <xdr:col>6</xdr:col>
      <xdr:colOff>600075</xdr:colOff>
      <xdr:row>99</xdr:row>
      <xdr:rowOff>139881</xdr:rowOff>
    </xdr:to>
    <xdr:cxnSp macro="">
      <xdr:nvCxnSpPr>
        <xdr:cNvPr id="287" name="直線コネクタ 286"/>
        <xdr:cNvCxnSpPr/>
      </xdr:nvCxnSpPr>
      <xdr:spPr>
        <a:xfrm>
          <a:off x="4546600" y="171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62972</xdr:rowOff>
    </xdr:from>
    <xdr:ext cx="405111" cy="259045"/>
    <xdr:sp macro="" textlink="">
      <xdr:nvSpPr>
        <xdr:cNvPr id="288" name="【市民会館】&#10;有形固定資産減価償却率平均値テキスト"/>
        <xdr:cNvSpPr txBox="1"/>
      </xdr:nvSpPr>
      <xdr:spPr>
        <a:xfrm>
          <a:off x="47244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40095</xdr:rowOff>
    </xdr:from>
    <xdr:to>
      <xdr:col>6</xdr:col>
      <xdr:colOff>561975</xdr:colOff>
      <xdr:row>105</xdr:row>
      <xdr:rowOff>141695</xdr:rowOff>
    </xdr:to>
    <xdr:sp macro="" textlink="">
      <xdr:nvSpPr>
        <xdr:cNvPr id="289" name="フローチャート : 判断 288"/>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0" name="テキスト ボックス 28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1" name="テキスト ボックス 29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2" name="テキスト ボックス 29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3" name="テキスト ボックス 29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4" name="テキスト ボックス 29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105</xdr:row>
      <xdr:rowOff>85816</xdr:rowOff>
    </xdr:from>
    <xdr:to>
      <xdr:col>6</xdr:col>
      <xdr:colOff>561975</xdr:colOff>
      <xdr:row>106</xdr:row>
      <xdr:rowOff>15966</xdr:rowOff>
    </xdr:to>
    <xdr:sp macro="" textlink="">
      <xdr:nvSpPr>
        <xdr:cNvPr id="295" name="円/楕円 294"/>
        <xdr:cNvSpPr/>
      </xdr:nvSpPr>
      <xdr:spPr>
        <a:xfrm>
          <a:off x="45847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105</xdr:row>
      <xdr:rowOff>64243</xdr:rowOff>
    </xdr:from>
    <xdr:ext cx="405111" cy="259045"/>
    <xdr:sp macro="" textlink="">
      <xdr:nvSpPr>
        <xdr:cNvPr id="296" name="【市民会館】&#10;有形固定資産減価償却率該当値テキスト"/>
        <xdr:cNvSpPr txBox="1"/>
      </xdr:nvSpPr>
      <xdr:spPr>
        <a:xfrm>
          <a:off x="4724400"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7" name="正方形/長方形 296"/>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4" name="正方形/長方形 303"/>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07" name="テキスト ボックス 306"/>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308" name="直線コネクタ 30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09" name="テキスト ボックス 30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10" name="直線コネクタ 30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11" name="テキスト ボックス 31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12" name="直線コネクタ 31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13" name="テキスト ボックス 31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14" name="直線コネクタ 31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15" name="テキスト ボックス 31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16" name="直線コネクタ 31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17" name="テキスト ボックス 31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18" name="直線コネクタ 31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19" name="テキスト ボックス 31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0" name="直線コネクタ 3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1" name="テキスト ボックス 3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22"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51707</xdr:rowOff>
    </xdr:from>
    <xdr:to>
      <xdr:col>15</xdr:col>
      <xdr:colOff>180340</xdr:colOff>
      <xdr:row>108</xdr:row>
      <xdr:rowOff>10886</xdr:rowOff>
    </xdr:to>
    <xdr:cxnSp macro="">
      <xdr:nvCxnSpPr>
        <xdr:cNvPr id="323" name="直線コネクタ 322"/>
        <xdr:cNvCxnSpPr/>
      </xdr:nvCxnSpPr>
      <xdr:spPr>
        <a:xfrm flipV="1">
          <a:off x="10476865" y="1702525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14713</xdr:rowOff>
    </xdr:from>
    <xdr:ext cx="469744" cy="259045"/>
    <xdr:sp macro="" textlink="">
      <xdr:nvSpPr>
        <xdr:cNvPr id="324" name="【市民会館】&#10;一人当たり面積最小値テキスト"/>
        <xdr:cNvSpPr txBox="1"/>
      </xdr:nvSpPr>
      <xdr:spPr>
        <a:xfrm>
          <a:off x="10566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15</xdr:col>
      <xdr:colOff>92075</xdr:colOff>
      <xdr:row>108</xdr:row>
      <xdr:rowOff>10886</xdr:rowOff>
    </xdr:from>
    <xdr:to>
      <xdr:col>15</xdr:col>
      <xdr:colOff>269875</xdr:colOff>
      <xdr:row>108</xdr:row>
      <xdr:rowOff>10886</xdr:rowOff>
    </xdr:to>
    <xdr:cxnSp macro="">
      <xdr:nvCxnSpPr>
        <xdr:cNvPr id="325" name="直線コネクタ 324"/>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97</xdr:row>
      <xdr:rowOff>169834</xdr:rowOff>
    </xdr:from>
    <xdr:ext cx="469744" cy="259045"/>
    <xdr:sp macro="" textlink="">
      <xdr:nvSpPr>
        <xdr:cNvPr id="326" name="【市民会館】&#10;一人当たり面積最大値テキスト"/>
        <xdr:cNvSpPr txBox="1"/>
      </xdr:nvSpPr>
      <xdr:spPr>
        <a:xfrm>
          <a:off x="105664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99</xdr:row>
      <xdr:rowOff>51707</xdr:rowOff>
    </xdr:from>
    <xdr:to>
      <xdr:col>15</xdr:col>
      <xdr:colOff>269875</xdr:colOff>
      <xdr:row>99</xdr:row>
      <xdr:rowOff>51707</xdr:rowOff>
    </xdr:to>
    <xdr:cxnSp macro="">
      <xdr:nvCxnSpPr>
        <xdr:cNvPr id="327" name="直線コネクタ 326"/>
        <xdr:cNvCxnSpPr/>
      </xdr:nvCxnSpPr>
      <xdr:spPr>
        <a:xfrm>
          <a:off x="10388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48277</xdr:rowOff>
    </xdr:from>
    <xdr:ext cx="469744" cy="259045"/>
    <xdr:sp macro="" textlink="">
      <xdr:nvSpPr>
        <xdr:cNvPr id="328" name="【市民会館】&#10;一人当たり面積平均値テキスト"/>
        <xdr:cNvSpPr txBox="1"/>
      </xdr:nvSpPr>
      <xdr:spPr>
        <a:xfrm>
          <a:off x="10566400" y="1770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25400</xdr:rowOff>
    </xdr:from>
    <xdr:to>
      <xdr:col>15</xdr:col>
      <xdr:colOff>231775</xdr:colOff>
      <xdr:row>104</xdr:row>
      <xdr:rowOff>127000</xdr:rowOff>
    </xdr:to>
    <xdr:sp macro="" textlink="">
      <xdr:nvSpPr>
        <xdr:cNvPr id="329" name="フローチャート : 判断 328"/>
        <xdr:cNvSpPr/>
      </xdr:nvSpPr>
      <xdr:spPr>
        <a:xfrm>
          <a:off x="10426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0" name="テキスト ボックス 3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1" name="テキスト ボックス 3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2" name="テキスト ボックス 3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3" name="テキスト ボックス 3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4" name="テキスト ボックス 3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104</xdr:row>
      <xdr:rowOff>90714</xdr:rowOff>
    </xdr:from>
    <xdr:to>
      <xdr:col>15</xdr:col>
      <xdr:colOff>231775</xdr:colOff>
      <xdr:row>105</xdr:row>
      <xdr:rowOff>20864</xdr:rowOff>
    </xdr:to>
    <xdr:sp macro="" textlink="">
      <xdr:nvSpPr>
        <xdr:cNvPr id="335" name="円/楕円 334"/>
        <xdr:cNvSpPr/>
      </xdr:nvSpPr>
      <xdr:spPr>
        <a:xfrm>
          <a:off x="10426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104</xdr:row>
      <xdr:rowOff>69141</xdr:rowOff>
    </xdr:from>
    <xdr:ext cx="469744" cy="259045"/>
    <xdr:sp macro="" textlink="">
      <xdr:nvSpPr>
        <xdr:cNvPr id="336" name="【市民会館】&#10;一人当たり面積該当値テキスト"/>
        <xdr:cNvSpPr txBox="1"/>
      </xdr:nvSpPr>
      <xdr:spPr>
        <a:xfrm>
          <a:off x="10566400" y="1789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7" name="正方形/長方形 336"/>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8" name="正方形/長方形 33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9" name="正方形/長方形 33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0" name="正方形/長方形 33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1" name="正方形/長方形 34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2" name="正方形/長方形 34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3" name="正方形/長方形 34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4" name="正方形/長方形 34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5" name="テキスト ボックス 34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6" name="直線コネクタ 34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47" name="直線コネクタ 34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48" name="テキスト ボックス 34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49" name="直線コネクタ 34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50" name="テキスト ボックス 34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51" name="直線コネクタ 35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52" name="テキスト ボックス 35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3" name="直線コネクタ 35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54" name="テキスト ボックス 35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55" name="直線コネクタ 35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56" name="テキスト ボックス 35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57" name="直線コネクタ 35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58" name="テキスト ボックス 35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9" name="直線コネクタ 35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0" name="テキスト ボックス 35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61"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148046</xdr:rowOff>
    </xdr:from>
    <xdr:to>
      <xdr:col>23</xdr:col>
      <xdr:colOff>516889</xdr:colOff>
      <xdr:row>41</xdr:row>
      <xdr:rowOff>170906</xdr:rowOff>
    </xdr:to>
    <xdr:cxnSp macro="">
      <xdr:nvCxnSpPr>
        <xdr:cNvPr id="362" name="直線コネクタ 361"/>
        <xdr:cNvCxnSpPr/>
      </xdr:nvCxnSpPr>
      <xdr:spPr>
        <a:xfrm flipV="1">
          <a:off x="16318864" y="58058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3283</xdr:rowOff>
    </xdr:from>
    <xdr:ext cx="340478" cy="259045"/>
    <xdr:sp macro="" textlink="">
      <xdr:nvSpPr>
        <xdr:cNvPr id="363" name="【一般廃棄物処理施設】&#10;有形固定資産減価償却率最小値テキスト"/>
        <xdr:cNvSpPr txBox="1"/>
      </xdr:nvSpPr>
      <xdr:spPr>
        <a:xfrm>
          <a:off x="16408400"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a:t>
          </a:r>
          <a:endParaRPr kumimoji="1" lang="ja-JP" altLang="en-US" sz="1000" b="1">
            <a:latin typeface="ＭＳ Ｐゴシック"/>
          </a:endParaRPr>
        </a:p>
      </xdr:txBody>
    </xdr:sp>
    <xdr:clientData/>
  </xdr:oneCellAnchor>
  <xdr:twoCellAnchor>
    <xdr:from>
      <xdr:col>23</xdr:col>
      <xdr:colOff>428625</xdr:colOff>
      <xdr:row>41</xdr:row>
      <xdr:rowOff>170906</xdr:rowOff>
    </xdr:from>
    <xdr:to>
      <xdr:col>23</xdr:col>
      <xdr:colOff>606425</xdr:colOff>
      <xdr:row>41</xdr:row>
      <xdr:rowOff>170906</xdr:rowOff>
    </xdr:to>
    <xdr:cxnSp macro="">
      <xdr:nvCxnSpPr>
        <xdr:cNvPr id="364" name="直線コネクタ 363"/>
        <xdr:cNvCxnSpPr/>
      </xdr:nvCxnSpPr>
      <xdr:spPr>
        <a:xfrm>
          <a:off x="16230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94723</xdr:rowOff>
    </xdr:from>
    <xdr:ext cx="405111" cy="259045"/>
    <xdr:sp macro="" textlink="">
      <xdr:nvSpPr>
        <xdr:cNvPr id="365" name="【一般廃棄物処理施設】&#10;有形固定資産減価償却率最大値テキスト"/>
        <xdr:cNvSpPr txBox="1"/>
      </xdr:nvSpPr>
      <xdr:spPr>
        <a:xfrm>
          <a:off x="16408400"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33</xdr:row>
      <xdr:rowOff>148046</xdr:rowOff>
    </xdr:from>
    <xdr:to>
      <xdr:col>23</xdr:col>
      <xdr:colOff>606425</xdr:colOff>
      <xdr:row>33</xdr:row>
      <xdr:rowOff>148046</xdr:rowOff>
    </xdr:to>
    <xdr:cxnSp macro="">
      <xdr:nvCxnSpPr>
        <xdr:cNvPr id="366" name="直線コネクタ 365"/>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17253</xdr:rowOff>
    </xdr:from>
    <xdr:ext cx="405111" cy="259045"/>
    <xdr:sp macro="" textlink="">
      <xdr:nvSpPr>
        <xdr:cNvPr id="367" name="【一般廃棄物処理施設】&#10;有形固定資産減価償却率平均値テキスト"/>
        <xdr:cNvSpPr txBox="1"/>
      </xdr:nvSpPr>
      <xdr:spPr>
        <a:xfrm>
          <a:off x="164084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165826</xdr:rowOff>
    </xdr:from>
    <xdr:to>
      <xdr:col>23</xdr:col>
      <xdr:colOff>568325</xdr:colOff>
      <xdr:row>39</xdr:row>
      <xdr:rowOff>95976</xdr:rowOff>
    </xdr:to>
    <xdr:sp macro="" textlink="">
      <xdr:nvSpPr>
        <xdr:cNvPr id="368" name="フローチャート : 判断 367"/>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9" name="テキスト ボックス 36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0" name="テキスト ボックス 36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1" name="テキスト ボックス 37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2" name="テキスト ボックス 37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3" name="テキスト ボックス 37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41</xdr:row>
      <xdr:rowOff>120106</xdr:rowOff>
    </xdr:from>
    <xdr:to>
      <xdr:col>23</xdr:col>
      <xdr:colOff>568325</xdr:colOff>
      <xdr:row>42</xdr:row>
      <xdr:rowOff>50256</xdr:rowOff>
    </xdr:to>
    <xdr:sp macro="" textlink="">
      <xdr:nvSpPr>
        <xdr:cNvPr id="374" name="円/楕円 373"/>
        <xdr:cNvSpPr/>
      </xdr:nvSpPr>
      <xdr:spPr>
        <a:xfrm>
          <a:off x="162687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41</xdr:row>
      <xdr:rowOff>35033</xdr:rowOff>
    </xdr:from>
    <xdr:ext cx="340478" cy="259045"/>
    <xdr:sp macro="" textlink="">
      <xdr:nvSpPr>
        <xdr:cNvPr id="375" name="【一般廃棄物処理施設】&#10;有形固定資産減価償却率該当値テキスト"/>
        <xdr:cNvSpPr txBox="1"/>
      </xdr:nvSpPr>
      <xdr:spPr>
        <a:xfrm>
          <a:off x="16408400" y="70644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6" name="正方形/長方形 375"/>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7" name="正方形/長方形 3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8" name="正方形/長方形 3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9" name="正方形/長方形 3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0" name="正方形/長方形 3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1" name="正方形/長方形 3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2" name="正方形/長方形 3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83" name="正方形/長方形 382"/>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4" name="テキスト ボックス 3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5" name="直線コネクタ 3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86" name="テキスト ボックス 385"/>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87" name="直線コネクタ 38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88" name="テキスト ボックス 387"/>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89" name="直線コネクタ 38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90" name="テキスト ボックス 389"/>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91" name="直線コネクタ 39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92" name="テキスト ボックス 391"/>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93" name="直線コネクタ 39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94" name="テキスト ボックス 393"/>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95" name="直線コネクタ 39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96" name="テキスト ボックス 395"/>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97" name="直線コネクタ 39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98" name="テキスト ボックス 397"/>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400" name="テキスト ボックス 399"/>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401"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58434</xdr:rowOff>
    </xdr:from>
    <xdr:to>
      <xdr:col>32</xdr:col>
      <xdr:colOff>186689</xdr:colOff>
      <xdr:row>41</xdr:row>
      <xdr:rowOff>131194</xdr:rowOff>
    </xdr:to>
    <xdr:cxnSp macro="">
      <xdr:nvCxnSpPr>
        <xdr:cNvPr id="402" name="直線コネクタ 401"/>
        <xdr:cNvCxnSpPr/>
      </xdr:nvCxnSpPr>
      <xdr:spPr>
        <a:xfrm flipV="1">
          <a:off x="22160864" y="5887734"/>
          <a:ext cx="0" cy="1272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135021</xdr:rowOff>
    </xdr:from>
    <xdr:ext cx="534377" cy="259045"/>
    <xdr:sp macro="" textlink="">
      <xdr:nvSpPr>
        <xdr:cNvPr id="403" name="【一般廃棄物処理施設】&#10;一人当たり有形固定資産（償却資産）額最小値テキスト"/>
        <xdr:cNvSpPr txBox="1"/>
      </xdr:nvSpPr>
      <xdr:spPr>
        <a:xfrm>
          <a:off x="22250400" y="71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14,066</a:t>
          </a:r>
          <a:endParaRPr kumimoji="1" lang="ja-JP" altLang="en-US" sz="1000" b="1">
            <a:latin typeface="ＭＳ Ｐゴシック"/>
          </a:endParaRPr>
        </a:p>
      </xdr:txBody>
    </xdr:sp>
    <xdr:clientData/>
  </xdr:oneCellAnchor>
  <xdr:twoCellAnchor>
    <xdr:from>
      <xdr:col>32</xdr:col>
      <xdr:colOff>98425</xdr:colOff>
      <xdr:row>41</xdr:row>
      <xdr:rowOff>131194</xdr:rowOff>
    </xdr:from>
    <xdr:to>
      <xdr:col>32</xdr:col>
      <xdr:colOff>276225</xdr:colOff>
      <xdr:row>41</xdr:row>
      <xdr:rowOff>131194</xdr:rowOff>
    </xdr:to>
    <xdr:cxnSp macro="">
      <xdr:nvCxnSpPr>
        <xdr:cNvPr id="404" name="直線コネクタ 403"/>
        <xdr:cNvCxnSpPr/>
      </xdr:nvCxnSpPr>
      <xdr:spPr>
        <a:xfrm>
          <a:off x="22072600" y="716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5111</xdr:rowOff>
    </xdr:from>
    <xdr:ext cx="534377" cy="259045"/>
    <xdr:sp macro="" textlink="">
      <xdr:nvSpPr>
        <xdr:cNvPr id="405" name="【一般廃棄物処理施設】&#10;一人当たり有形固定資産（償却資産）額最大値テキスト"/>
        <xdr:cNvSpPr txBox="1"/>
      </xdr:nvSpPr>
      <xdr:spPr>
        <a:xfrm>
          <a:off x="22250400" y="566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53,044</a:t>
          </a:r>
          <a:endParaRPr kumimoji="1" lang="ja-JP" altLang="en-US" sz="1000" b="1">
            <a:latin typeface="ＭＳ Ｐゴシック"/>
          </a:endParaRPr>
        </a:p>
      </xdr:txBody>
    </xdr:sp>
    <xdr:clientData/>
  </xdr:oneCellAnchor>
  <xdr:twoCellAnchor>
    <xdr:from>
      <xdr:col>32</xdr:col>
      <xdr:colOff>98425</xdr:colOff>
      <xdr:row>34</xdr:row>
      <xdr:rowOff>58434</xdr:rowOff>
    </xdr:from>
    <xdr:to>
      <xdr:col>32</xdr:col>
      <xdr:colOff>276225</xdr:colOff>
      <xdr:row>34</xdr:row>
      <xdr:rowOff>58434</xdr:rowOff>
    </xdr:to>
    <xdr:cxnSp macro="">
      <xdr:nvCxnSpPr>
        <xdr:cNvPr id="406" name="直線コネクタ 405"/>
        <xdr:cNvCxnSpPr/>
      </xdr:nvCxnSpPr>
      <xdr:spPr>
        <a:xfrm>
          <a:off x="22072600" y="5887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167766</xdr:rowOff>
    </xdr:from>
    <xdr:ext cx="534377" cy="259045"/>
    <xdr:sp macro="" textlink="">
      <xdr:nvSpPr>
        <xdr:cNvPr id="407" name="【一般廃棄物処理施設】&#10;一人当たり有形固定資産（償却資産）額平均値テキスト"/>
        <xdr:cNvSpPr txBox="1"/>
      </xdr:nvSpPr>
      <xdr:spPr>
        <a:xfrm>
          <a:off x="22250400" y="651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31,730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17889</xdr:rowOff>
    </xdr:from>
    <xdr:to>
      <xdr:col>32</xdr:col>
      <xdr:colOff>238125</xdr:colOff>
      <xdr:row>38</xdr:row>
      <xdr:rowOff>119489</xdr:rowOff>
    </xdr:to>
    <xdr:sp macro="" textlink="">
      <xdr:nvSpPr>
        <xdr:cNvPr id="408" name="フローチャート : 判断 407"/>
        <xdr:cNvSpPr/>
      </xdr:nvSpPr>
      <xdr:spPr>
        <a:xfrm>
          <a:off x="22110700" y="653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9" name="テキスト ボックス 40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0" name="テキスト ボックス 40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1" name="テキスト ボックス 41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2" name="テキスト ボックス 41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3" name="テキスト ボックス 41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34</xdr:row>
      <xdr:rowOff>7634</xdr:rowOff>
    </xdr:from>
    <xdr:to>
      <xdr:col>32</xdr:col>
      <xdr:colOff>238125</xdr:colOff>
      <xdr:row>34</xdr:row>
      <xdr:rowOff>109234</xdr:rowOff>
    </xdr:to>
    <xdr:sp macro="" textlink="">
      <xdr:nvSpPr>
        <xdr:cNvPr id="414" name="円/楕円 413"/>
        <xdr:cNvSpPr/>
      </xdr:nvSpPr>
      <xdr:spPr>
        <a:xfrm>
          <a:off x="22110700" y="583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132111</xdr:rowOff>
    </xdr:from>
    <xdr:ext cx="534377" cy="259045"/>
    <xdr:sp macro="" textlink="">
      <xdr:nvSpPr>
        <xdr:cNvPr id="415" name="【一般廃棄物処理施設】&#10;一人当たり有形固定資産（償却資産）額該当値テキスト"/>
        <xdr:cNvSpPr txBox="1"/>
      </xdr:nvSpPr>
      <xdr:spPr>
        <a:xfrm>
          <a:off x="22250400" y="578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53,044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16" name="正方形/長方形 415"/>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7" name="正方形/長方形 4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8" name="正方形/長方形 4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9" name="正方形/長方形 4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0" name="正方形/長方形 4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1" name="正方形/長方形 4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2" name="正方形/長方形 4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23" name="正方形/長方形 422"/>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4" name="テキスト ボックス 4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5" name="直線コネクタ 4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6" name="テキスト ボックス 42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27" name="直線コネクタ 4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28" name="テキスト ボックス 42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29" name="直線コネクタ 4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30" name="テキスト ボックス 4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31" name="直線コネクタ 4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32" name="テキスト ボックス 4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33" name="直線コネクタ 4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34" name="テキスト ボックス 4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35" name="直線コネクタ 4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36" name="テキスト ボックス 4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37" name="直線コネクタ 4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38" name="テキスト ボックス 43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9" name="直線コネクタ 4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0" name="テキスト ボックス 43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41"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34290</xdr:rowOff>
    </xdr:from>
    <xdr:to>
      <xdr:col>23</xdr:col>
      <xdr:colOff>516889</xdr:colOff>
      <xdr:row>63</xdr:row>
      <xdr:rowOff>164919</xdr:rowOff>
    </xdr:to>
    <xdr:cxnSp macro="">
      <xdr:nvCxnSpPr>
        <xdr:cNvPr id="442" name="直線コネクタ 441"/>
        <xdr:cNvCxnSpPr/>
      </xdr:nvCxnSpPr>
      <xdr:spPr>
        <a:xfrm flipV="1">
          <a:off x="16318864" y="946404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168746</xdr:rowOff>
    </xdr:from>
    <xdr:ext cx="405111" cy="259045"/>
    <xdr:sp macro="" textlink="">
      <xdr:nvSpPr>
        <xdr:cNvPr id="443" name="【保健センター・保健所】&#10;有形固定資産減価償却率最小値テキスト"/>
        <xdr:cNvSpPr txBox="1"/>
      </xdr:nvSpPr>
      <xdr:spPr>
        <a:xfrm>
          <a:off x="164084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428625</xdr:colOff>
      <xdr:row>63</xdr:row>
      <xdr:rowOff>164919</xdr:rowOff>
    </xdr:from>
    <xdr:to>
      <xdr:col>23</xdr:col>
      <xdr:colOff>606425</xdr:colOff>
      <xdr:row>63</xdr:row>
      <xdr:rowOff>164919</xdr:rowOff>
    </xdr:to>
    <xdr:cxnSp macro="">
      <xdr:nvCxnSpPr>
        <xdr:cNvPr id="444" name="直線コネクタ 443"/>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152417</xdr:rowOff>
    </xdr:from>
    <xdr:ext cx="405111" cy="259045"/>
    <xdr:sp macro="" textlink="">
      <xdr:nvSpPr>
        <xdr:cNvPr id="445" name="【保健センター・保健所】&#10;有形固定資産減価償却率最大値テキスト"/>
        <xdr:cNvSpPr txBox="1"/>
      </xdr:nvSpPr>
      <xdr:spPr>
        <a:xfrm>
          <a:off x="164084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a:t>
          </a:r>
          <a:endParaRPr kumimoji="1" lang="ja-JP" altLang="en-US" sz="1000" b="1">
            <a:latin typeface="ＭＳ Ｐゴシック"/>
          </a:endParaRPr>
        </a:p>
      </xdr:txBody>
    </xdr:sp>
    <xdr:clientData/>
  </xdr:oneCellAnchor>
  <xdr:twoCellAnchor>
    <xdr:from>
      <xdr:col>23</xdr:col>
      <xdr:colOff>428625</xdr:colOff>
      <xdr:row>55</xdr:row>
      <xdr:rowOff>34290</xdr:rowOff>
    </xdr:from>
    <xdr:to>
      <xdr:col>23</xdr:col>
      <xdr:colOff>606425</xdr:colOff>
      <xdr:row>55</xdr:row>
      <xdr:rowOff>34290</xdr:rowOff>
    </xdr:to>
    <xdr:cxnSp macro="">
      <xdr:nvCxnSpPr>
        <xdr:cNvPr id="446" name="直線コネクタ 445"/>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154957</xdr:rowOff>
    </xdr:from>
    <xdr:ext cx="405111" cy="259045"/>
    <xdr:sp macro="" textlink="">
      <xdr:nvSpPr>
        <xdr:cNvPr id="447" name="【保健センター・保健所】&#10;有形固定資産減価償却率平均値テキスト"/>
        <xdr:cNvSpPr txBox="1"/>
      </xdr:nvSpPr>
      <xdr:spPr>
        <a:xfrm>
          <a:off x="16408400" y="992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132080</xdr:rowOff>
    </xdr:from>
    <xdr:to>
      <xdr:col>23</xdr:col>
      <xdr:colOff>568325</xdr:colOff>
      <xdr:row>59</xdr:row>
      <xdr:rowOff>62230</xdr:rowOff>
    </xdr:to>
    <xdr:sp macro="" textlink="">
      <xdr:nvSpPr>
        <xdr:cNvPr id="448" name="フローチャート : 判断 447"/>
        <xdr:cNvSpPr/>
      </xdr:nvSpPr>
      <xdr:spPr>
        <a:xfrm>
          <a:off x="162687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9" name="テキスト ボックス 4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0" name="テキスト ボックス 4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1" name="テキスト ボックス 4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2" name="テキスト ボックス 4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3" name="テキスト ボックス 4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3084</xdr:rowOff>
    </xdr:from>
    <xdr:to>
      <xdr:col>23</xdr:col>
      <xdr:colOff>568325</xdr:colOff>
      <xdr:row>59</xdr:row>
      <xdr:rowOff>104684</xdr:rowOff>
    </xdr:to>
    <xdr:sp macro="" textlink="">
      <xdr:nvSpPr>
        <xdr:cNvPr id="454" name="円/楕円 453"/>
        <xdr:cNvSpPr/>
      </xdr:nvSpPr>
      <xdr:spPr>
        <a:xfrm>
          <a:off x="162687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152961</xdr:rowOff>
    </xdr:from>
    <xdr:ext cx="405111" cy="259045"/>
    <xdr:sp macro="" textlink="">
      <xdr:nvSpPr>
        <xdr:cNvPr id="455" name="【保健センター・保健所】&#10;有形固定資産減価償却率該当値テキスト"/>
        <xdr:cNvSpPr txBox="1"/>
      </xdr:nvSpPr>
      <xdr:spPr>
        <a:xfrm>
          <a:off x="16408400" y="1009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56" name="正方形/長方形 455"/>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7" name="正方形/長方形 4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8" name="正方形/長方形 4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9" name="正方形/長方形 4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0" name="正方形/長方形 4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1" name="正方形/長方形 4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2" name="正方形/長方形 4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63" name="正方形/長方形 462"/>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4" name="テキスト ボックス 4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5" name="直線コネクタ 4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66" name="直線コネクタ 46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67" name="テキスト ボックス 46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8" name="直線コネクタ 46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69" name="テキスト ボックス 46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0" name="直線コネクタ 46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1" name="テキスト ボックス 47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2" name="直線コネクタ 47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73" name="テキスト ボックス 47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4" name="直線コネクタ 4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5" name="テキスト ボックス 4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76"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63</xdr:row>
      <xdr:rowOff>34290</xdr:rowOff>
    </xdr:to>
    <xdr:cxnSp macro="">
      <xdr:nvCxnSpPr>
        <xdr:cNvPr id="477" name="直線コネクタ 476"/>
        <xdr:cNvCxnSpPr/>
      </xdr:nvCxnSpPr>
      <xdr:spPr>
        <a:xfrm flipV="1">
          <a:off x="22160864" y="960120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38117</xdr:rowOff>
    </xdr:from>
    <xdr:ext cx="469744" cy="259045"/>
    <xdr:sp macro="" textlink="">
      <xdr:nvSpPr>
        <xdr:cNvPr id="478" name="【保健センター・保健所】&#10;一人当たり面積最小値テキスト"/>
        <xdr:cNvSpPr txBox="1"/>
      </xdr:nvSpPr>
      <xdr:spPr>
        <a:xfrm>
          <a:off x="222504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63</xdr:row>
      <xdr:rowOff>34290</xdr:rowOff>
    </xdr:from>
    <xdr:to>
      <xdr:col>32</xdr:col>
      <xdr:colOff>276225</xdr:colOff>
      <xdr:row>63</xdr:row>
      <xdr:rowOff>34290</xdr:rowOff>
    </xdr:to>
    <xdr:cxnSp macro="">
      <xdr:nvCxnSpPr>
        <xdr:cNvPr id="479" name="直線コネクタ 478"/>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480"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481" name="直線コネクタ 480"/>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63517</xdr:rowOff>
    </xdr:from>
    <xdr:ext cx="469744" cy="259045"/>
    <xdr:sp macro="" textlink="">
      <xdr:nvSpPr>
        <xdr:cNvPr id="482" name="【保健センター・保健所】&#10;一人当たり面積平均値テキスト"/>
        <xdr:cNvSpPr txBox="1"/>
      </xdr:nvSpPr>
      <xdr:spPr>
        <a:xfrm>
          <a:off x="22250400" y="1017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40640</xdr:rowOff>
    </xdr:from>
    <xdr:to>
      <xdr:col>32</xdr:col>
      <xdr:colOff>238125</xdr:colOff>
      <xdr:row>60</xdr:row>
      <xdr:rowOff>142240</xdr:rowOff>
    </xdr:to>
    <xdr:sp macro="" textlink="">
      <xdr:nvSpPr>
        <xdr:cNvPr id="483" name="フローチャート : 判断 482"/>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60</xdr:row>
      <xdr:rowOff>86360</xdr:rowOff>
    </xdr:from>
    <xdr:to>
      <xdr:col>32</xdr:col>
      <xdr:colOff>238125</xdr:colOff>
      <xdr:row>61</xdr:row>
      <xdr:rowOff>16510</xdr:rowOff>
    </xdr:to>
    <xdr:sp macro="" textlink="">
      <xdr:nvSpPr>
        <xdr:cNvPr id="489" name="円/楕円 488"/>
        <xdr:cNvSpPr/>
      </xdr:nvSpPr>
      <xdr:spPr>
        <a:xfrm>
          <a:off x="22110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64787</xdr:rowOff>
    </xdr:from>
    <xdr:ext cx="469744" cy="259045"/>
    <xdr:sp macro="" textlink="">
      <xdr:nvSpPr>
        <xdr:cNvPr id="490" name="【保健センター・保健所】&#10;一人当たり面積該当値テキスト"/>
        <xdr:cNvSpPr txBox="1"/>
      </xdr:nvSpPr>
      <xdr:spPr>
        <a:xfrm>
          <a:off x="22250400"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91" name="正方形/長方形 49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2" name="正方形/長方形 4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3" name="正方形/長方形 4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4" name="正方形/長方形 4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5" name="正方形/長方形 4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6" name="正方形/長方形 4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7" name="正方形/長方形 4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98" name="正方形/長方形 49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9" name="テキスト ボックス 4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0" name="直線コネクタ 4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01" name="テキスト ボックス 50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02" name="直線コネクタ 5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03" name="テキスト ボックス 502"/>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04" name="直線コネクタ 5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05" name="テキスト ボックス 5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06" name="直線コネクタ 5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07" name="テキスト ボックス 5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08" name="直線コネクタ 5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09" name="テキスト ボックス 5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10" name="直線コネクタ 5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11" name="テキスト ボックス 5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12" name="直線コネクタ 5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13" name="テキスト ボックス 512"/>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4" name="直線コネクタ 5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15" name="テキスト ボックス 51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16"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89807</xdr:rowOff>
    </xdr:from>
    <xdr:to>
      <xdr:col>23</xdr:col>
      <xdr:colOff>516889</xdr:colOff>
      <xdr:row>86</xdr:row>
      <xdr:rowOff>168729</xdr:rowOff>
    </xdr:to>
    <xdr:cxnSp macro="">
      <xdr:nvCxnSpPr>
        <xdr:cNvPr id="517" name="直線コネクタ 516"/>
        <xdr:cNvCxnSpPr/>
      </xdr:nvCxnSpPr>
      <xdr:spPr>
        <a:xfrm flipV="1">
          <a:off x="16318864" y="13291457"/>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1106</xdr:rowOff>
    </xdr:from>
    <xdr:ext cx="405111" cy="259045"/>
    <xdr:sp macro="" textlink="">
      <xdr:nvSpPr>
        <xdr:cNvPr id="518" name="【消防施設】&#10;有形固定資産減価償却率最小値テキスト"/>
        <xdr:cNvSpPr txBox="1"/>
      </xdr:nvSpPr>
      <xdr:spPr>
        <a:xfrm>
          <a:off x="16408400" y="1491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86</xdr:row>
      <xdr:rowOff>168729</xdr:rowOff>
    </xdr:from>
    <xdr:to>
      <xdr:col>23</xdr:col>
      <xdr:colOff>606425</xdr:colOff>
      <xdr:row>86</xdr:row>
      <xdr:rowOff>168729</xdr:rowOff>
    </xdr:to>
    <xdr:cxnSp macro="">
      <xdr:nvCxnSpPr>
        <xdr:cNvPr id="519" name="直線コネクタ 51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36484</xdr:rowOff>
    </xdr:from>
    <xdr:ext cx="405111" cy="259045"/>
    <xdr:sp macro="" textlink="">
      <xdr:nvSpPr>
        <xdr:cNvPr id="520" name="【消防施設】&#10;有形固定資産減価償却率最大値テキスト"/>
        <xdr:cNvSpPr txBox="1"/>
      </xdr:nvSpPr>
      <xdr:spPr>
        <a:xfrm>
          <a:off x="16408400" y="13066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428625</xdr:colOff>
      <xdr:row>77</xdr:row>
      <xdr:rowOff>89807</xdr:rowOff>
    </xdr:from>
    <xdr:to>
      <xdr:col>23</xdr:col>
      <xdr:colOff>606425</xdr:colOff>
      <xdr:row>77</xdr:row>
      <xdr:rowOff>89807</xdr:rowOff>
    </xdr:to>
    <xdr:cxnSp macro="">
      <xdr:nvCxnSpPr>
        <xdr:cNvPr id="521" name="直線コネクタ 520"/>
        <xdr:cNvCxnSpPr/>
      </xdr:nvCxnSpPr>
      <xdr:spPr>
        <a:xfrm>
          <a:off x="16230600" y="1329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42834</xdr:rowOff>
    </xdr:from>
    <xdr:ext cx="405111" cy="259045"/>
    <xdr:sp macro="" textlink="">
      <xdr:nvSpPr>
        <xdr:cNvPr id="522" name="【消防施設】&#10;有形固定資産減価償却率平均値テキスト"/>
        <xdr:cNvSpPr txBox="1"/>
      </xdr:nvSpPr>
      <xdr:spPr>
        <a:xfrm>
          <a:off x="16408400" y="1393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46.2</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19957</xdr:rowOff>
    </xdr:from>
    <xdr:to>
      <xdr:col>23</xdr:col>
      <xdr:colOff>568325</xdr:colOff>
      <xdr:row>82</xdr:row>
      <xdr:rowOff>121557</xdr:rowOff>
    </xdr:to>
    <xdr:sp macro="" textlink="">
      <xdr:nvSpPr>
        <xdr:cNvPr id="523" name="フローチャート : 判断 522"/>
        <xdr:cNvSpPr/>
      </xdr:nvSpPr>
      <xdr:spPr>
        <a:xfrm>
          <a:off x="162687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24" name="テキスト ボックス 5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5" name="テキスト ボックス 5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6" name="テキスト ボックス 5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7" name="テキスト ボックス 5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8" name="テキスト ボックス 5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86</xdr:row>
      <xdr:rowOff>117929</xdr:rowOff>
    </xdr:from>
    <xdr:to>
      <xdr:col>23</xdr:col>
      <xdr:colOff>568325</xdr:colOff>
      <xdr:row>87</xdr:row>
      <xdr:rowOff>48079</xdr:rowOff>
    </xdr:to>
    <xdr:sp macro="" textlink="">
      <xdr:nvSpPr>
        <xdr:cNvPr id="529" name="円/楕円 528"/>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86</xdr:row>
      <xdr:rowOff>32856</xdr:rowOff>
    </xdr:from>
    <xdr:ext cx="405111" cy="259045"/>
    <xdr:sp macro="" textlink="">
      <xdr:nvSpPr>
        <xdr:cNvPr id="530" name="【消防施設】&#10;有形固定資産減価償却率該当値テキスト"/>
        <xdr:cNvSpPr txBox="1"/>
      </xdr:nvSpPr>
      <xdr:spPr>
        <a:xfrm>
          <a:off x="16408400" y="14777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31" name="正方形/長方形 53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38" name="正方形/長方形 537"/>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9" name="テキスト ボックス 5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0" name="直線コネクタ 5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41" name="テキスト ボックス 54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42" name="直線コネクタ 54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43" name="テキスト ボックス 54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44" name="直線コネクタ 54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45" name="テキスト ボックス 54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46" name="直線コネクタ 54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47" name="テキスト ボックス 54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48" name="直線コネクタ 54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49" name="テキスト ボックス 54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50" name="直線コネクタ 54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51" name="テキスト ボックス 55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2" name="直線コネクタ 5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3" name="テキスト ボックス 5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54"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57150</xdr:rowOff>
    </xdr:to>
    <xdr:cxnSp macro="">
      <xdr:nvCxnSpPr>
        <xdr:cNvPr id="555" name="直線コネクタ 554"/>
        <xdr:cNvCxnSpPr/>
      </xdr:nvCxnSpPr>
      <xdr:spPr>
        <a:xfrm flipV="1">
          <a:off x="22160864" y="134112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60977</xdr:rowOff>
    </xdr:from>
    <xdr:ext cx="469744" cy="259045"/>
    <xdr:sp macro="" textlink="">
      <xdr:nvSpPr>
        <xdr:cNvPr id="556" name="【消防施設】&#10;一人当たり面積最小値テキスト"/>
        <xdr:cNvSpPr txBox="1"/>
      </xdr:nvSpPr>
      <xdr:spPr>
        <a:xfrm>
          <a:off x="222504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32</xdr:col>
      <xdr:colOff>98425</xdr:colOff>
      <xdr:row>85</xdr:row>
      <xdr:rowOff>57150</xdr:rowOff>
    </xdr:from>
    <xdr:to>
      <xdr:col>32</xdr:col>
      <xdr:colOff>276225</xdr:colOff>
      <xdr:row>85</xdr:row>
      <xdr:rowOff>57150</xdr:rowOff>
    </xdr:to>
    <xdr:cxnSp macro="">
      <xdr:nvCxnSpPr>
        <xdr:cNvPr id="557" name="直線コネクタ 556"/>
        <xdr:cNvCxnSpPr/>
      </xdr:nvCxnSpPr>
      <xdr:spPr>
        <a:xfrm>
          <a:off x="22072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58"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59" name="直線コネクタ 55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22877</xdr:rowOff>
    </xdr:from>
    <xdr:ext cx="469744" cy="259045"/>
    <xdr:sp macro="" textlink="">
      <xdr:nvSpPr>
        <xdr:cNvPr id="560" name="【消防施設】&#10;一人当たり面積平均値テキスト"/>
        <xdr:cNvSpPr txBox="1"/>
      </xdr:nvSpPr>
      <xdr:spPr>
        <a:xfrm>
          <a:off x="222504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44450</xdr:rowOff>
    </xdr:from>
    <xdr:to>
      <xdr:col>32</xdr:col>
      <xdr:colOff>238125</xdr:colOff>
      <xdr:row>83</xdr:row>
      <xdr:rowOff>146050</xdr:rowOff>
    </xdr:to>
    <xdr:sp macro="" textlink="">
      <xdr:nvSpPr>
        <xdr:cNvPr id="561" name="フローチャート : 判断 560"/>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62" name="テキスト ボックス 5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3" name="テキスト ボックス 5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4" name="テキスト ボックス 5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5" name="テキスト ボックス 5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6" name="テキスト ボックス 5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82</xdr:row>
      <xdr:rowOff>101600</xdr:rowOff>
    </xdr:from>
    <xdr:to>
      <xdr:col>32</xdr:col>
      <xdr:colOff>238125</xdr:colOff>
      <xdr:row>83</xdr:row>
      <xdr:rowOff>31750</xdr:rowOff>
    </xdr:to>
    <xdr:sp macro="" textlink="">
      <xdr:nvSpPr>
        <xdr:cNvPr id="567" name="円/楕円 566"/>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124477</xdr:rowOff>
    </xdr:from>
    <xdr:ext cx="469744" cy="259045"/>
    <xdr:sp macro="" textlink="">
      <xdr:nvSpPr>
        <xdr:cNvPr id="568" name="【消防施設】&#10;一人当たり面積該当値テキスト"/>
        <xdr:cNvSpPr txBox="1"/>
      </xdr:nvSpPr>
      <xdr:spPr>
        <a:xfrm>
          <a:off x="222504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69" name="正方形/長方形 568"/>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0" name="正方形/長方形 5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1" name="正方形/長方形 5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2" name="正方形/長方形 5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3" name="正方形/長方形 5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4" name="正方形/長方形 5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5" name="正方形/長方形 5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76" name="正方形/長方形 575"/>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7" name="テキスト ボックス 5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8" name="直線コネクタ 5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79" name="直線コネクタ 57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80" name="テキスト ボックス 579"/>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81" name="直線コネクタ 58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82" name="テキスト ボックス 58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83" name="直線コネクタ 58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84" name="テキスト ボックス 58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85" name="直線コネクタ 58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86" name="テキスト ボックス 58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87" name="直線コネクタ 58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88" name="テキスト ボックス 58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9" name="直線コネクタ 58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0" name="テキスト ボックス 58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91"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66675</xdr:rowOff>
    </xdr:from>
    <xdr:to>
      <xdr:col>23</xdr:col>
      <xdr:colOff>516889</xdr:colOff>
      <xdr:row>108</xdr:row>
      <xdr:rowOff>74295</xdr:rowOff>
    </xdr:to>
    <xdr:cxnSp macro="">
      <xdr:nvCxnSpPr>
        <xdr:cNvPr id="592" name="直線コネクタ 591"/>
        <xdr:cNvCxnSpPr/>
      </xdr:nvCxnSpPr>
      <xdr:spPr>
        <a:xfrm flipV="1">
          <a:off x="16318864" y="172116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78122</xdr:rowOff>
    </xdr:from>
    <xdr:ext cx="340478" cy="259045"/>
    <xdr:sp macro="" textlink="">
      <xdr:nvSpPr>
        <xdr:cNvPr id="593" name="【庁舎】&#10;有形固定資産減価償却率最小値テキスト"/>
        <xdr:cNvSpPr txBox="1"/>
      </xdr:nvSpPr>
      <xdr:spPr>
        <a:xfrm>
          <a:off x="16408400" y="185947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23</xdr:col>
      <xdr:colOff>428625</xdr:colOff>
      <xdr:row>108</xdr:row>
      <xdr:rowOff>74295</xdr:rowOff>
    </xdr:from>
    <xdr:to>
      <xdr:col>23</xdr:col>
      <xdr:colOff>606425</xdr:colOff>
      <xdr:row>108</xdr:row>
      <xdr:rowOff>74295</xdr:rowOff>
    </xdr:to>
    <xdr:cxnSp macro="">
      <xdr:nvCxnSpPr>
        <xdr:cNvPr id="594" name="直線コネクタ 593"/>
        <xdr:cNvCxnSpPr/>
      </xdr:nvCxnSpPr>
      <xdr:spPr>
        <a:xfrm>
          <a:off x="16230600" y="1859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13352</xdr:rowOff>
    </xdr:from>
    <xdr:ext cx="405111" cy="259045"/>
    <xdr:sp macro="" textlink="">
      <xdr:nvSpPr>
        <xdr:cNvPr id="595" name="【庁舎】&#10;有形固定資産減価償却率最大値テキスト"/>
        <xdr:cNvSpPr txBox="1"/>
      </xdr:nvSpPr>
      <xdr:spPr>
        <a:xfrm>
          <a:off x="16408400" y="1698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100</xdr:row>
      <xdr:rowOff>66675</xdr:rowOff>
    </xdr:from>
    <xdr:to>
      <xdr:col>23</xdr:col>
      <xdr:colOff>606425</xdr:colOff>
      <xdr:row>100</xdr:row>
      <xdr:rowOff>66675</xdr:rowOff>
    </xdr:to>
    <xdr:cxnSp macro="">
      <xdr:nvCxnSpPr>
        <xdr:cNvPr id="596" name="直線コネクタ 595"/>
        <xdr:cNvCxnSpPr/>
      </xdr:nvCxnSpPr>
      <xdr:spPr>
        <a:xfrm>
          <a:off x="16230600" y="1721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111141</xdr:rowOff>
    </xdr:from>
    <xdr:ext cx="405111" cy="259045"/>
    <xdr:sp macro="" textlink="">
      <xdr:nvSpPr>
        <xdr:cNvPr id="597" name="【庁舎】&#10;有形固定資産減価償却率平均値テキスト"/>
        <xdr:cNvSpPr txBox="1"/>
      </xdr:nvSpPr>
      <xdr:spPr>
        <a:xfrm>
          <a:off x="16408400" y="1759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88264</xdr:rowOff>
    </xdr:from>
    <xdr:to>
      <xdr:col>23</xdr:col>
      <xdr:colOff>568325</xdr:colOff>
      <xdr:row>104</xdr:row>
      <xdr:rowOff>18414</xdr:rowOff>
    </xdr:to>
    <xdr:sp macro="" textlink="">
      <xdr:nvSpPr>
        <xdr:cNvPr id="598" name="フローチャート : 判断 597"/>
        <xdr:cNvSpPr/>
      </xdr:nvSpPr>
      <xdr:spPr>
        <a:xfrm>
          <a:off x="162687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9" name="テキスト ボックス 5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0" name="テキスト ボックス 5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1" name="テキスト ボックス 6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2" name="テキスト ボックス 6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3" name="テキスト ボックス 6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103</xdr:row>
      <xdr:rowOff>114936</xdr:rowOff>
    </xdr:from>
    <xdr:to>
      <xdr:col>23</xdr:col>
      <xdr:colOff>568325</xdr:colOff>
      <xdr:row>104</xdr:row>
      <xdr:rowOff>45086</xdr:rowOff>
    </xdr:to>
    <xdr:sp macro="" textlink="">
      <xdr:nvSpPr>
        <xdr:cNvPr id="604" name="円/楕円 603"/>
        <xdr:cNvSpPr/>
      </xdr:nvSpPr>
      <xdr:spPr>
        <a:xfrm>
          <a:off x="162687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93363</xdr:rowOff>
    </xdr:from>
    <xdr:ext cx="405111" cy="259045"/>
    <xdr:sp macro="" textlink="">
      <xdr:nvSpPr>
        <xdr:cNvPr id="605" name="【庁舎】&#10;有形固定資産減価償却率該当値テキスト"/>
        <xdr:cNvSpPr txBox="1"/>
      </xdr:nvSpPr>
      <xdr:spPr>
        <a:xfrm>
          <a:off x="16408400" y="1775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606" name="正方形/長方形 60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7" name="正方形/長方形 6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8" name="正方形/長方形 6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9" name="正方形/長方形 6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0" name="正方形/長方形 6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1" name="正方形/長方形 6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2" name="正方形/長方形 6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13" name="正方形/長方形 61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4" name="テキスト ボックス 6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5" name="直線コネクタ 6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16" name="テキスト ボックス 61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17" name="直線コネクタ 6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8" name="テキスト ボックス 6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9" name="直線コネクタ 6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20" name="テキスト ボックス 6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21" name="直線コネクタ 6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22" name="テキスト ボックス 6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23" name="直線コネクタ 6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24" name="テキスト ボックス 6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25" name="直線コネクタ 6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26" name="テキスト ボックス 6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2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69850</xdr:rowOff>
    </xdr:from>
    <xdr:to>
      <xdr:col>32</xdr:col>
      <xdr:colOff>186689</xdr:colOff>
      <xdr:row>107</xdr:row>
      <xdr:rowOff>69850</xdr:rowOff>
    </xdr:to>
    <xdr:cxnSp macro="">
      <xdr:nvCxnSpPr>
        <xdr:cNvPr id="630" name="直線コネクタ 629"/>
        <xdr:cNvCxnSpPr/>
      </xdr:nvCxnSpPr>
      <xdr:spPr>
        <a:xfrm flipV="1">
          <a:off x="22160864" y="17043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73677</xdr:rowOff>
    </xdr:from>
    <xdr:ext cx="469744" cy="259045"/>
    <xdr:sp macro="" textlink="">
      <xdr:nvSpPr>
        <xdr:cNvPr id="631" name="【庁舎】&#10;一人当たり面積最小値テキスト"/>
        <xdr:cNvSpPr txBox="1"/>
      </xdr:nvSpPr>
      <xdr:spPr>
        <a:xfrm>
          <a:off x="222504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0.080</a:t>
          </a:r>
          <a:endParaRPr kumimoji="1" lang="ja-JP" altLang="en-US" sz="1000" b="1">
            <a:latin typeface="ＭＳ Ｐゴシック"/>
          </a:endParaRPr>
        </a:p>
      </xdr:txBody>
    </xdr:sp>
    <xdr:clientData/>
  </xdr:oneCellAnchor>
  <xdr:twoCellAnchor>
    <xdr:from>
      <xdr:col>32</xdr:col>
      <xdr:colOff>98425</xdr:colOff>
      <xdr:row>107</xdr:row>
      <xdr:rowOff>69850</xdr:rowOff>
    </xdr:from>
    <xdr:to>
      <xdr:col>32</xdr:col>
      <xdr:colOff>276225</xdr:colOff>
      <xdr:row>107</xdr:row>
      <xdr:rowOff>69850</xdr:rowOff>
    </xdr:to>
    <xdr:cxnSp macro="">
      <xdr:nvCxnSpPr>
        <xdr:cNvPr id="632" name="直線コネクタ 631"/>
        <xdr:cNvCxnSpPr/>
      </xdr:nvCxnSpPr>
      <xdr:spPr>
        <a:xfrm>
          <a:off x="22072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16527</xdr:rowOff>
    </xdr:from>
    <xdr:ext cx="469744" cy="259045"/>
    <xdr:sp macro="" textlink="">
      <xdr:nvSpPr>
        <xdr:cNvPr id="633" name="【庁舎】&#10;一人当たり面積最大値テキスト"/>
        <xdr:cNvSpPr txBox="1"/>
      </xdr:nvSpPr>
      <xdr:spPr>
        <a:xfrm>
          <a:off x="22250400" y="1681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0.188</a:t>
          </a:r>
          <a:endParaRPr kumimoji="1" lang="ja-JP" altLang="en-US" sz="1000" b="1">
            <a:latin typeface="ＭＳ Ｐゴシック"/>
          </a:endParaRPr>
        </a:p>
      </xdr:txBody>
    </xdr:sp>
    <xdr:clientData/>
  </xdr:oneCellAnchor>
  <xdr:twoCellAnchor>
    <xdr:from>
      <xdr:col>32</xdr:col>
      <xdr:colOff>98425</xdr:colOff>
      <xdr:row>99</xdr:row>
      <xdr:rowOff>69850</xdr:rowOff>
    </xdr:from>
    <xdr:to>
      <xdr:col>32</xdr:col>
      <xdr:colOff>276225</xdr:colOff>
      <xdr:row>99</xdr:row>
      <xdr:rowOff>69850</xdr:rowOff>
    </xdr:to>
    <xdr:cxnSp macro="">
      <xdr:nvCxnSpPr>
        <xdr:cNvPr id="634" name="直線コネクタ 633"/>
        <xdr:cNvCxnSpPr/>
      </xdr:nvCxnSpPr>
      <xdr:spPr>
        <a:xfrm>
          <a:off x="22072600" y="1704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130827</xdr:rowOff>
    </xdr:from>
    <xdr:ext cx="469744" cy="259045"/>
    <xdr:sp macro="" textlink="">
      <xdr:nvSpPr>
        <xdr:cNvPr id="635" name="【庁舎】&#10;一人当たり面積平均値テキスト"/>
        <xdr:cNvSpPr txBox="1"/>
      </xdr:nvSpPr>
      <xdr:spPr>
        <a:xfrm>
          <a:off x="22250400" y="17618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107950</xdr:rowOff>
    </xdr:from>
    <xdr:to>
      <xdr:col>32</xdr:col>
      <xdr:colOff>238125</xdr:colOff>
      <xdr:row>104</xdr:row>
      <xdr:rowOff>38100</xdr:rowOff>
    </xdr:to>
    <xdr:sp macro="" textlink="">
      <xdr:nvSpPr>
        <xdr:cNvPr id="636" name="フローチャート : 判断 635"/>
        <xdr:cNvSpPr/>
      </xdr:nvSpPr>
      <xdr:spPr>
        <a:xfrm>
          <a:off x="221107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19050</xdr:rowOff>
    </xdr:from>
    <xdr:to>
      <xdr:col>32</xdr:col>
      <xdr:colOff>238125</xdr:colOff>
      <xdr:row>107</xdr:row>
      <xdr:rowOff>120650</xdr:rowOff>
    </xdr:to>
    <xdr:sp macro="" textlink="">
      <xdr:nvSpPr>
        <xdr:cNvPr id="642" name="円/楕円 641"/>
        <xdr:cNvSpPr/>
      </xdr:nvSpPr>
      <xdr:spPr>
        <a:xfrm>
          <a:off x="221107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105427</xdr:rowOff>
    </xdr:from>
    <xdr:ext cx="469744" cy="259045"/>
    <xdr:sp macro="" textlink="">
      <xdr:nvSpPr>
        <xdr:cNvPr id="643" name="【庁舎】&#10;一人当たり面積該当値テキスト"/>
        <xdr:cNvSpPr txBox="1"/>
      </xdr:nvSpPr>
      <xdr:spPr>
        <a:xfrm>
          <a:off x="22250400"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44" name="正方形/長方形 64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5" name="正方形/長方形 6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46" name="テキスト ボックス 64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全般的に、類似団体平均相当の水準となっています。</a:t>
          </a:r>
          <a:endParaRPr kumimoji="1" lang="en-US" altLang="ja-JP" sz="1300">
            <a:latin typeface="ＭＳ Ｐゴシック"/>
          </a:endParaRPr>
        </a:p>
        <a:p>
          <a:r>
            <a:rPr kumimoji="1" lang="ja-JP" altLang="en-US" sz="1300">
              <a:latin typeface="ＭＳ Ｐゴシック"/>
            </a:rPr>
            <a:t>また、平均を上回っている、図書館、体育館、福祉施設についても、今後、更新の計画（予定）をしていることから、減価償却率は下がるものと予測しています。</a:t>
          </a:r>
          <a:endParaRPr kumimoji="1" lang="en-US" altLang="ja-JP" sz="1300">
            <a:latin typeface="ＭＳ Ｐゴシック"/>
          </a:endParaRPr>
        </a:p>
        <a:p>
          <a:r>
            <a:rPr kumimoji="1" lang="ja-JP" altLang="en-US" sz="1300">
              <a:latin typeface="ＭＳ Ｐゴシック"/>
            </a:rPr>
            <a:t>今後も、施設の老朽化に気を配りながら、計画的な更新修繕を行い、予防安全に努めるとともに、利用状況に合わせて、施設の縮充に取り組みます。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三重県四日市市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312,457
304,586
206.44
121,626,802
118,606,653
2,575,802
69,585,958
73,904,707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37.5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本市には全国有数の石油化学コンビナートやＩＴ関連企業等の多様な産業が集積し、税収面で恵まれた状況にあることから、財政力指数は、１．０前後で推移しています。</a:t>
          </a:r>
          <a:endParaRPr lang="ja-JP" altLang="ja-JP" sz="1400">
            <a:effectLst/>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しかしながら、法人税や償却資産に係る固定資産税といった税収は、景気に左右されやすく、安定して見込まれる歳入ではないことから、引き続き行財政改革に取り組み、人件費や投資的経費の抑制等、歳出の徹底的な見直しを行うとともに、税等の徴収率向上対策を中心とする歳入確保に努めていきます。</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58208</xdr:rowOff>
    </xdr:from>
    <xdr:to>
      <xdr:col>7</xdr:col>
      <xdr:colOff>152400</xdr:colOff>
      <xdr:row>44</xdr:row>
      <xdr:rowOff>24342</xdr:rowOff>
    </xdr:to>
    <xdr:cxnSp macro="">
      <xdr:nvCxnSpPr>
        <xdr:cNvPr id="63" name="直線コネクタ 62"/>
        <xdr:cNvCxnSpPr/>
      </xdr:nvCxnSpPr>
      <xdr:spPr>
        <a:xfrm flipV="1">
          <a:off x="4953000" y="6401858"/>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167869</xdr:rowOff>
    </xdr:from>
    <xdr:ext cx="762000" cy="259045"/>
    <xdr:sp macro="" textlink="">
      <xdr:nvSpPr>
        <xdr:cNvPr id="64"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24342</xdr:rowOff>
    </xdr:from>
    <xdr:to>
      <xdr:col>7</xdr:col>
      <xdr:colOff>241300</xdr:colOff>
      <xdr:row>44</xdr:row>
      <xdr:rowOff>24342</xdr:rowOff>
    </xdr:to>
    <xdr:cxnSp macro="">
      <xdr:nvCxnSpPr>
        <xdr:cNvPr id="65" name="直線コネクタ 64"/>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144585</xdr:rowOff>
    </xdr:from>
    <xdr:ext cx="762000" cy="259045"/>
    <xdr:sp macro="" textlink="">
      <xdr:nvSpPr>
        <xdr:cNvPr id="66"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7</xdr:col>
      <xdr:colOff>63500</xdr:colOff>
      <xdr:row>37</xdr:row>
      <xdr:rowOff>58208</xdr:rowOff>
    </xdr:from>
    <xdr:to>
      <xdr:col>7</xdr:col>
      <xdr:colOff>241300</xdr:colOff>
      <xdr:row>37</xdr:row>
      <xdr:rowOff>58208</xdr:rowOff>
    </xdr:to>
    <xdr:cxnSp macro="">
      <xdr:nvCxnSpPr>
        <xdr:cNvPr id="67" name="直線コネクタ 66"/>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87842</xdr:rowOff>
    </xdr:from>
    <xdr:to>
      <xdr:col>7</xdr:col>
      <xdr:colOff>152400</xdr:colOff>
      <xdr:row>38</xdr:row>
      <xdr:rowOff>87842</xdr:rowOff>
    </xdr:to>
    <xdr:cxnSp macro="">
      <xdr:nvCxnSpPr>
        <xdr:cNvPr id="68" name="直線コネクタ 67"/>
        <xdr:cNvCxnSpPr/>
      </xdr:nvCxnSpPr>
      <xdr:spPr>
        <a:xfrm>
          <a:off x="4114800" y="66029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8060</xdr:rowOff>
    </xdr:from>
    <xdr:ext cx="762000" cy="259045"/>
    <xdr:sp macro="" textlink="">
      <xdr:nvSpPr>
        <xdr:cNvPr id="69" name="財政力平均値テキスト"/>
        <xdr:cNvSpPr txBox="1"/>
      </xdr:nvSpPr>
      <xdr:spPr>
        <a:xfrm>
          <a:off x="5041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35983</xdr:rowOff>
    </xdr:from>
    <xdr:to>
      <xdr:col>7</xdr:col>
      <xdr:colOff>203200</xdr:colOff>
      <xdr:row>40</xdr:row>
      <xdr:rowOff>137583</xdr:rowOff>
    </xdr:to>
    <xdr:sp macro="" textlink="">
      <xdr:nvSpPr>
        <xdr:cNvPr id="70" name="フローチャート : 判断 69"/>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87842</xdr:rowOff>
    </xdr:from>
    <xdr:to>
      <xdr:col>6</xdr:col>
      <xdr:colOff>0</xdr:colOff>
      <xdr:row>38</xdr:row>
      <xdr:rowOff>87842</xdr:rowOff>
    </xdr:to>
    <xdr:cxnSp macro="">
      <xdr:nvCxnSpPr>
        <xdr:cNvPr id="71" name="直線コネクタ 70"/>
        <xdr:cNvCxnSpPr/>
      </xdr:nvCxnSpPr>
      <xdr:spPr>
        <a:xfrm>
          <a:off x="3225800" y="6602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122360</xdr:rowOff>
    </xdr:from>
    <xdr:ext cx="736600" cy="259045"/>
    <xdr:sp macro="" textlink="">
      <xdr:nvSpPr>
        <xdr:cNvPr id="73" name="テキスト ボックス 72"/>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87842</xdr:rowOff>
    </xdr:from>
    <xdr:to>
      <xdr:col>4</xdr:col>
      <xdr:colOff>482600</xdr:colOff>
      <xdr:row>38</xdr:row>
      <xdr:rowOff>107950</xdr:rowOff>
    </xdr:to>
    <xdr:cxnSp macro="">
      <xdr:nvCxnSpPr>
        <xdr:cNvPr id="74" name="直線コネクタ 73"/>
        <xdr:cNvCxnSpPr/>
      </xdr:nvCxnSpPr>
      <xdr:spPr>
        <a:xfrm flipV="1">
          <a:off x="2336800" y="66029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56092</xdr:rowOff>
    </xdr:from>
    <xdr:to>
      <xdr:col>4</xdr:col>
      <xdr:colOff>533400</xdr:colOff>
      <xdr:row>40</xdr:row>
      <xdr:rowOff>157692</xdr:rowOff>
    </xdr:to>
    <xdr:sp macro="" textlink="">
      <xdr:nvSpPr>
        <xdr:cNvPr id="75" name="フローチャート : 判断 74"/>
        <xdr:cNvSpPr/>
      </xdr:nvSpPr>
      <xdr:spPr>
        <a:xfrm>
          <a:off x="3175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142469</xdr:rowOff>
    </xdr:from>
    <xdr:ext cx="762000" cy="259045"/>
    <xdr:sp macro="" textlink="">
      <xdr:nvSpPr>
        <xdr:cNvPr id="76" name="テキスト ボックス 75"/>
        <xdr:cNvSpPr txBox="1"/>
      </xdr:nvSpPr>
      <xdr:spPr>
        <a:xfrm>
          <a:off x="2844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27517</xdr:rowOff>
    </xdr:from>
    <xdr:to>
      <xdr:col>3</xdr:col>
      <xdr:colOff>279400</xdr:colOff>
      <xdr:row>38</xdr:row>
      <xdr:rowOff>107950</xdr:rowOff>
    </xdr:to>
    <xdr:cxnSp macro="">
      <xdr:nvCxnSpPr>
        <xdr:cNvPr id="77" name="直線コネクタ 76"/>
        <xdr:cNvCxnSpPr/>
      </xdr:nvCxnSpPr>
      <xdr:spPr>
        <a:xfrm>
          <a:off x="1447800" y="65426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142469</xdr:rowOff>
    </xdr:from>
    <xdr:ext cx="762000" cy="259045"/>
    <xdr:sp macro="" textlink="">
      <xdr:nvSpPr>
        <xdr:cNvPr id="79" name="テキスト ボックス 78"/>
        <xdr:cNvSpPr txBox="1"/>
      </xdr:nvSpPr>
      <xdr:spPr>
        <a:xfrm>
          <a:off x="1955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62035</xdr:rowOff>
    </xdr:from>
    <xdr:ext cx="762000" cy="259045"/>
    <xdr:sp macro="" textlink="">
      <xdr:nvSpPr>
        <xdr:cNvPr id="81" name="テキスト ボックス 80"/>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37042</xdr:rowOff>
    </xdr:from>
    <xdr:to>
      <xdr:col>7</xdr:col>
      <xdr:colOff>203200</xdr:colOff>
      <xdr:row>38</xdr:row>
      <xdr:rowOff>138642</xdr:rowOff>
    </xdr:to>
    <xdr:sp macro="" textlink="">
      <xdr:nvSpPr>
        <xdr:cNvPr id="87" name="円/楕円 86"/>
        <xdr:cNvSpPr/>
      </xdr:nvSpPr>
      <xdr:spPr>
        <a:xfrm>
          <a:off x="49022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53569</xdr:rowOff>
    </xdr:from>
    <xdr:ext cx="762000" cy="259045"/>
    <xdr:sp macro="" textlink="">
      <xdr:nvSpPr>
        <xdr:cNvPr id="88" name="財政力該当値テキスト"/>
        <xdr:cNvSpPr txBox="1"/>
      </xdr:nvSpPr>
      <xdr:spPr>
        <a:xfrm>
          <a:off x="50419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37042</xdr:rowOff>
    </xdr:from>
    <xdr:to>
      <xdr:col>6</xdr:col>
      <xdr:colOff>50800</xdr:colOff>
      <xdr:row>38</xdr:row>
      <xdr:rowOff>138642</xdr:rowOff>
    </xdr:to>
    <xdr:sp macro="" textlink="">
      <xdr:nvSpPr>
        <xdr:cNvPr id="89" name="円/楕円 88"/>
        <xdr:cNvSpPr/>
      </xdr:nvSpPr>
      <xdr:spPr>
        <a:xfrm>
          <a:off x="4064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148819</xdr:rowOff>
    </xdr:from>
    <xdr:ext cx="736600" cy="259045"/>
    <xdr:sp macro="" textlink="">
      <xdr:nvSpPr>
        <xdr:cNvPr id="90" name="テキスト ボックス 89"/>
        <xdr:cNvSpPr txBox="1"/>
      </xdr:nvSpPr>
      <xdr:spPr>
        <a:xfrm>
          <a:off x="3733800" y="632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37042</xdr:rowOff>
    </xdr:from>
    <xdr:to>
      <xdr:col>4</xdr:col>
      <xdr:colOff>533400</xdr:colOff>
      <xdr:row>38</xdr:row>
      <xdr:rowOff>138642</xdr:rowOff>
    </xdr:to>
    <xdr:sp macro="" textlink="">
      <xdr:nvSpPr>
        <xdr:cNvPr id="91" name="円/楕円 90"/>
        <xdr:cNvSpPr/>
      </xdr:nvSpPr>
      <xdr:spPr>
        <a:xfrm>
          <a:off x="3175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148819</xdr:rowOff>
    </xdr:from>
    <xdr:ext cx="762000" cy="259045"/>
    <xdr:sp macro="" textlink="">
      <xdr:nvSpPr>
        <xdr:cNvPr id="92" name="テキスト ボックス 91"/>
        <xdr:cNvSpPr txBox="1"/>
      </xdr:nvSpPr>
      <xdr:spPr>
        <a:xfrm>
          <a:off x="2844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57150</xdr:rowOff>
    </xdr:from>
    <xdr:to>
      <xdr:col>3</xdr:col>
      <xdr:colOff>330200</xdr:colOff>
      <xdr:row>38</xdr:row>
      <xdr:rowOff>158750</xdr:rowOff>
    </xdr:to>
    <xdr:sp macro="" textlink="">
      <xdr:nvSpPr>
        <xdr:cNvPr id="93" name="円/楕円 92"/>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168927</xdr:rowOff>
    </xdr:from>
    <xdr:ext cx="762000" cy="259045"/>
    <xdr:sp macro="" textlink="">
      <xdr:nvSpPr>
        <xdr:cNvPr id="94" name="テキスト ボックス 93"/>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148167</xdr:rowOff>
    </xdr:from>
    <xdr:to>
      <xdr:col>2</xdr:col>
      <xdr:colOff>127000</xdr:colOff>
      <xdr:row>38</xdr:row>
      <xdr:rowOff>78316</xdr:rowOff>
    </xdr:to>
    <xdr:sp macro="" textlink="">
      <xdr:nvSpPr>
        <xdr:cNvPr id="95" name="円/楕円 94"/>
        <xdr:cNvSpPr/>
      </xdr:nvSpPr>
      <xdr:spPr>
        <a:xfrm>
          <a:off x="1397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88494</xdr:rowOff>
    </xdr:from>
    <xdr:ext cx="762000" cy="259045"/>
    <xdr:sp macro="" textlink="">
      <xdr:nvSpPr>
        <xdr:cNvPr id="96" name="テキスト ボックス 95"/>
        <xdr:cNvSpPr txBox="1"/>
      </xdr:nvSpPr>
      <xdr:spPr>
        <a:xfrm>
          <a:off x="1066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償却資産に係る固定資産税など市税の増収や、地方消費税交付金の増による経常一般財源総額の増が、経常的経費の増を上回ったことにより、前年度より３．３ポイント改善しています。</a:t>
          </a: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引き続き事務事業の見直し等、経常経費の削減に努め、財政構造の弾力性を確保していきます。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15663</xdr:rowOff>
    </xdr:to>
    <xdr:cxnSp macro="">
      <xdr:nvCxnSpPr>
        <xdr:cNvPr id="126" name="直線コネクタ 125"/>
        <xdr:cNvCxnSpPr/>
      </xdr:nvCxnSpPr>
      <xdr:spPr>
        <a:xfrm flipV="1">
          <a:off x="4953000" y="1004697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7</xdr:col>
      <xdr:colOff>63500</xdr:colOff>
      <xdr:row>67</xdr:row>
      <xdr:rowOff>15663</xdr:rowOff>
    </xdr:from>
    <xdr:to>
      <xdr:col>7</xdr:col>
      <xdr:colOff>241300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9"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0" name="直線コネクタ 129"/>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154094</xdr:rowOff>
    </xdr:from>
    <xdr:to>
      <xdr:col>7</xdr:col>
      <xdr:colOff>152400</xdr:colOff>
      <xdr:row>62</xdr:row>
      <xdr:rowOff>76623</xdr:rowOff>
    </xdr:to>
    <xdr:cxnSp macro="">
      <xdr:nvCxnSpPr>
        <xdr:cNvPr id="131" name="直線コネクタ 130"/>
        <xdr:cNvCxnSpPr/>
      </xdr:nvCxnSpPr>
      <xdr:spPr>
        <a:xfrm flipV="1">
          <a:off x="4114800" y="10441094"/>
          <a:ext cx="8382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94421</xdr:rowOff>
    </xdr:from>
    <xdr:ext cx="762000" cy="259045"/>
    <xdr:sp macro="" textlink="">
      <xdr:nvSpPr>
        <xdr:cNvPr id="132" name="財政構造の弾力性平均値テキスト"/>
        <xdr:cNvSpPr txBox="1"/>
      </xdr:nvSpPr>
      <xdr:spPr>
        <a:xfrm>
          <a:off x="5041900" y="10724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122344</xdr:rowOff>
    </xdr:from>
    <xdr:to>
      <xdr:col>7</xdr:col>
      <xdr:colOff>203200</xdr:colOff>
      <xdr:row>63</xdr:row>
      <xdr:rowOff>52494</xdr:rowOff>
    </xdr:to>
    <xdr:sp macro="" textlink="">
      <xdr:nvSpPr>
        <xdr:cNvPr id="133" name="フローチャート : 判断 132"/>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38946</xdr:rowOff>
    </xdr:from>
    <xdr:to>
      <xdr:col>6</xdr:col>
      <xdr:colOff>0</xdr:colOff>
      <xdr:row>62</xdr:row>
      <xdr:rowOff>76623</xdr:rowOff>
    </xdr:to>
    <xdr:cxnSp macro="">
      <xdr:nvCxnSpPr>
        <xdr:cNvPr id="134" name="直線コネクタ 133"/>
        <xdr:cNvCxnSpPr/>
      </xdr:nvCxnSpPr>
      <xdr:spPr>
        <a:xfrm>
          <a:off x="3225800" y="1049739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47413</xdr:rowOff>
    </xdr:from>
    <xdr:to>
      <xdr:col>6</xdr:col>
      <xdr:colOff>50800</xdr:colOff>
      <xdr:row>63</xdr:row>
      <xdr:rowOff>149013</xdr:rowOff>
    </xdr:to>
    <xdr:sp macro="" textlink="">
      <xdr:nvSpPr>
        <xdr:cNvPr id="135" name="フローチャート : 判断 134"/>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133790</xdr:rowOff>
    </xdr:from>
    <xdr:ext cx="736600" cy="259045"/>
    <xdr:sp macro="" textlink="">
      <xdr:nvSpPr>
        <xdr:cNvPr id="136" name="テキスト ボックス 135"/>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38946</xdr:rowOff>
    </xdr:from>
    <xdr:to>
      <xdr:col>4</xdr:col>
      <xdr:colOff>482600</xdr:colOff>
      <xdr:row>61</xdr:row>
      <xdr:rowOff>87206</xdr:rowOff>
    </xdr:to>
    <xdr:cxnSp macro="">
      <xdr:nvCxnSpPr>
        <xdr:cNvPr id="137" name="直線コネクタ 136"/>
        <xdr:cNvCxnSpPr/>
      </xdr:nvCxnSpPr>
      <xdr:spPr>
        <a:xfrm flipV="1">
          <a:off x="2336800" y="104973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146473</xdr:rowOff>
    </xdr:from>
    <xdr:to>
      <xdr:col>4</xdr:col>
      <xdr:colOff>533400</xdr:colOff>
      <xdr:row>63</xdr:row>
      <xdr:rowOff>76623</xdr:rowOff>
    </xdr:to>
    <xdr:sp macro="" textlink="">
      <xdr:nvSpPr>
        <xdr:cNvPr id="138" name="フローチャート : 判断 137"/>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61400</xdr:rowOff>
    </xdr:from>
    <xdr:ext cx="762000" cy="259045"/>
    <xdr:sp macro="" textlink="">
      <xdr:nvSpPr>
        <xdr:cNvPr id="139" name="テキスト ボックス 138"/>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41487</xdr:rowOff>
    </xdr:from>
    <xdr:to>
      <xdr:col>3</xdr:col>
      <xdr:colOff>279400</xdr:colOff>
      <xdr:row>61</xdr:row>
      <xdr:rowOff>87206</xdr:rowOff>
    </xdr:to>
    <xdr:cxnSp macro="">
      <xdr:nvCxnSpPr>
        <xdr:cNvPr id="140" name="直線コネクタ 139"/>
        <xdr:cNvCxnSpPr/>
      </xdr:nvCxnSpPr>
      <xdr:spPr>
        <a:xfrm>
          <a:off x="1447800" y="10328487"/>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154517</xdr:rowOff>
    </xdr:from>
    <xdr:to>
      <xdr:col>3</xdr:col>
      <xdr:colOff>330200</xdr:colOff>
      <xdr:row>63</xdr:row>
      <xdr:rowOff>84667</xdr:rowOff>
    </xdr:to>
    <xdr:sp macro="" textlink="">
      <xdr:nvSpPr>
        <xdr:cNvPr id="141" name="フローチャート : 判断 140"/>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69444</xdr:rowOff>
    </xdr:from>
    <xdr:ext cx="762000" cy="259045"/>
    <xdr:sp macro="" textlink="">
      <xdr:nvSpPr>
        <xdr:cNvPr id="142" name="テキスト ボックス 141"/>
        <xdr:cNvSpPr txBox="1"/>
      </xdr:nvSpPr>
      <xdr:spPr>
        <a:xfrm>
          <a:off x="1955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103294</xdr:rowOff>
    </xdr:from>
    <xdr:to>
      <xdr:col>7</xdr:col>
      <xdr:colOff>203200</xdr:colOff>
      <xdr:row>61</xdr:row>
      <xdr:rowOff>33444</xdr:rowOff>
    </xdr:to>
    <xdr:sp macro="" textlink="">
      <xdr:nvSpPr>
        <xdr:cNvPr id="150" name="円/楕円 149"/>
        <xdr:cNvSpPr/>
      </xdr:nvSpPr>
      <xdr:spPr>
        <a:xfrm>
          <a:off x="4902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119821</xdr:rowOff>
    </xdr:from>
    <xdr:ext cx="762000" cy="259045"/>
    <xdr:sp macro="" textlink="">
      <xdr:nvSpPr>
        <xdr:cNvPr id="151" name="財政構造の弾力性該当値テキスト"/>
        <xdr:cNvSpPr txBox="1"/>
      </xdr:nvSpPr>
      <xdr:spPr>
        <a:xfrm>
          <a:off x="5041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25823</xdr:rowOff>
    </xdr:from>
    <xdr:to>
      <xdr:col>6</xdr:col>
      <xdr:colOff>50800</xdr:colOff>
      <xdr:row>62</xdr:row>
      <xdr:rowOff>127423</xdr:rowOff>
    </xdr:to>
    <xdr:sp macro="" textlink="">
      <xdr:nvSpPr>
        <xdr:cNvPr id="152" name="円/楕円 151"/>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137600</xdr:rowOff>
    </xdr:from>
    <xdr:ext cx="736600" cy="259045"/>
    <xdr:sp macro="" textlink="">
      <xdr:nvSpPr>
        <xdr:cNvPr id="153" name="テキスト ボックス 152"/>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159596</xdr:rowOff>
    </xdr:from>
    <xdr:to>
      <xdr:col>4</xdr:col>
      <xdr:colOff>533400</xdr:colOff>
      <xdr:row>61</xdr:row>
      <xdr:rowOff>89746</xdr:rowOff>
    </xdr:to>
    <xdr:sp macro="" textlink="">
      <xdr:nvSpPr>
        <xdr:cNvPr id="154" name="円/楕円 153"/>
        <xdr:cNvSpPr/>
      </xdr:nvSpPr>
      <xdr:spPr>
        <a:xfrm>
          <a:off x="3175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99923</xdr:rowOff>
    </xdr:from>
    <xdr:ext cx="762000" cy="259045"/>
    <xdr:sp macro="" textlink="">
      <xdr:nvSpPr>
        <xdr:cNvPr id="155" name="テキスト ボックス 154"/>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36406</xdr:rowOff>
    </xdr:from>
    <xdr:to>
      <xdr:col>3</xdr:col>
      <xdr:colOff>330200</xdr:colOff>
      <xdr:row>61</xdr:row>
      <xdr:rowOff>138006</xdr:rowOff>
    </xdr:to>
    <xdr:sp macro="" textlink="">
      <xdr:nvSpPr>
        <xdr:cNvPr id="156" name="円/楕円 155"/>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148183</xdr:rowOff>
    </xdr:from>
    <xdr:ext cx="762000" cy="259045"/>
    <xdr:sp macro="" textlink="">
      <xdr:nvSpPr>
        <xdr:cNvPr id="157" name="テキスト ボックス 156"/>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162137</xdr:rowOff>
    </xdr:from>
    <xdr:to>
      <xdr:col>2</xdr:col>
      <xdr:colOff>127000</xdr:colOff>
      <xdr:row>60</xdr:row>
      <xdr:rowOff>92287</xdr:rowOff>
    </xdr:to>
    <xdr:sp macro="" textlink="">
      <xdr:nvSpPr>
        <xdr:cNvPr id="158" name="円/楕円 157"/>
        <xdr:cNvSpPr/>
      </xdr:nvSpPr>
      <xdr:spPr>
        <a:xfrm>
          <a:off x="1397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102464</xdr:rowOff>
    </xdr:from>
    <xdr:ext cx="762000" cy="259045"/>
    <xdr:sp macro="" textlink="">
      <xdr:nvSpPr>
        <xdr:cNvPr id="159" name="テキスト ボックス 158"/>
        <xdr:cNvSpPr txBox="1"/>
      </xdr:nvSpPr>
      <xdr:spPr>
        <a:xfrm>
          <a:off x="1066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[105,434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近年の労務単価や最低賃金の上昇に伴い、外部委託等の委託料や臨時職員賃金も高くなっていることから物件費が上昇し、類似団体平均を若干上回っています。</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今後も職員の適正配置や給与制度の見直し等による人件費の抑制と、事務事業の見直し等による物件費のコスト削減に努めます。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156380</xdr:rowOff>
    </xdr:from>
    <xdr:to>
      <xdr:col>7</xdr:col>
      <xdr:colOff>152400</xdr:colOff>
      <xdr:row>89</xdr:row>
      <xdr:rowOff>134076</xdr:rowOff>
    </xdr:to>
    <xdr:cxnSp macro="">
      <xdr:nvCxnSpPr>
        <xdr:cNvPr id="189" name="直線コネクタ 188"/>
        <xdr:cNvCxnSpPr/>
      </xdr:nvCxnSpPr>
      <xdr:spPr>
        <a:xfrm flipV="1">
          <a:off x="4953000" y="13700930"/>
          <a:ext cx="0" cy="1692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106153</xdr:rowOff>
    </xdr:from>
    <xdr:ext cx="762000" cy="259045"/>
    <xdr:sp macro="" textlink="">
      <xdr:nvSpPr>
        <xdr:cNvPr id="190" name="人件費・物件費等の状況最小値テキスト"/>
        <xdr:cNvSpPr txBox="1"/>
      </xdr:nvSpPr>
      <xdr:spPr>
        <a:xfrm>
          <a:off x="5041900" y="153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159,194</a:t>
          </a:r>
          <a:endParaRPr kumimoji="1" lang="ja-JP" altLang="en-US" sz="1000" b="1">
            <a:latin typeface="ＭＳ Ｐゴシック"/>
          </a:endParaRPr>
        </a:p>
      </xdr:txBody>
    </xdr:sp>
    <xdr:clientData/>
  </xdr:oneCellAnchor>
  <xdr:twoCellAnchor>
    <xdr:from>
      <xdr:col>7</xdr:col>
      <xdr:colOff>63500</xdr:colOff>
      <xdr:row>89</xdr:row>
      <xdr:rowOff>134076</xdr:rowOff>
    </xdr:from>
    <xdr:to>
      <xdr:col>7</xdr:col>
      <xdr:colOff>241300</xdr:colOff>
      <xdr:row>89</xdr:row>
      <xdr:rowOff>134076</xdr:rowOff>
    </xdr:to>
    <xdr:cxnSp macro="">
      <xdr:nvCxnSpPr>
        <xdr:cNvPr id="191" name="直線コネクタ 190"/>
        <xdr:cNvCxnSpPr/>
      </xdr:nvCxnSpPr>
      <xdr:spPr>
        <a:xfrm>
          <a:off x="4864100" y="1539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71307</xdr:rowOff>
    </xdr:from>
    <xdr:ext cx="762000" cy="259045"/>
    <xdr:sp macro="" textlink="">
      <xdr:nvSpPr>
        <xdr:cNvPr id="192" name="人件費・物件費等の状況最大値テキスト"/>
        <xdr:cNvSpPr txBox="1"/>
      </xdr:nvSpPr>
      <xdr:spPr>
        <a:xfrm>
          <a:off x="5041900" y="1344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75,040</a:t>
          </a:r>
          <a:endParaRPr kumimoji="1" lang="ja-JP" altLang="en-US" sz="1000" b="1">
            <a:latin typeface="ＭＳ Ｐゴシック"/>
          </a:endParaRPr>
        </a:p>
      </xdr:txBody>
    </xdr:sp>
    <xdr:clientData/>
  </xdr:oneCellAnchor>
  <xdr:twoCellAnchor>
    <xdr:from>
      <xdr:col>7</xdr:col>
      <xdr:colOff>63500</xdr:colOff>
      <xdr:row>79</xdr:row>
      <xdr:rowOff>156380</xdr:rowOff>
    </xdr:from>
    <xdr:to>
      <xdr:col>7</xdr:col>
      <xdr:colOff>241300</xdr:colOff>
      <xdr:row>79</xdr:row>
      <xdr:rowOff>156380</xdr:rowOff>
    </xdr:to>
    <xdr:cxnSp macro="">
      <xdr:nvCxnSpPr>
        <xdr:cNvPr id="193" name="直線コネクタ 192"/>
        <xdr:cNvCxnSpPr/>
      </xdr:nvCxnSpPr>
      <xdr:spPr>
        <a:xfrm>
          <a:off x="4864100" y="1370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170214</xdr:rowOff>
    </xdr:from>
    <xdr:to>
      <xdr:col>7</xdr:col>
      <xdr:colOff>152400</xdr:colOff>
      <xdr:row>83</xdr:row>
      <xdr:rowOff>81752</xdr:rowOff>
    </xdr:to>
    <xdr:cxnSp macro="">
      <xdr:nvCxnSpPr>
        <xdr:cNvPr id="194" name="直線コネクタ 193"/>
        <xdr:cNvCxnSpPr/>
      </xdr:nvCxnSpPr>
      <xdr:spPr>
        <a:xfrm>
          <a:off x="4114800" y="14229114"/>
          <a:ext cx="838200" cy="8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37726</xdr:rowOff>
    </xdr:from>
    <xdr:ext cx="762000" cy="259045"/>
    <xdr:sp macro="" textlink="">
      <xdr:nvSpPr>
        <xdr:cNvPr id="195" name="人件費・物件費等の状況平均値テキスト"/>
        <xdr:cNvSpPr txBox="1"/>
      </xdr:nvSpPr>
      <xdr:spPr>
        <a:xfrm>
          <a:off x="5041900" y="14096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21199</xdr:rowOff>
    </xdr:from>
    <xdr:to>
      <xdr:col>7</xdr:col>
      <xdr:colOff>203200</xdr:colOff>
      <xdr:row>83</xdr:row>
      <xdr:rowOff>122799</xdr:rowOff>
    </xdr:to>
    <xdr:sp macro="" textlink="">
      <xdr:nvSpPr>
        <xdr:cNvPr id="196" name="フローチャート : 判断 195"/>
        <xdr:cNvSpPr/>
      </xdr:nvSpPr>
      <xdr:spPr>
        <a:xfrm>
          <a:off x="49022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89982</xdr:rowOff>
    </xdr:from>
    <xdr:to>
      <xdr:col>6</xdr:col>
      <xdr:colOff>0</xdr:colOff>
      <xdr:row>82</xdr:row>
      <xdr:rowOff>170214</xdr:rowOff>
    </xdr:to>
    <xdr:cxnSp macro="">
      <xdr:nvCxnSpPr>
        <xdr:cNvPr id="197" name="直線コネクタ 196"/>
        <xdr:cNvCxnSpPr/>
      </xdr:nvCxnSpPr>
      <xdr:spPr>
        <a:xfrm>
          <a:off x="3225800" y="14148882"/>
          <a:ext cx="889000" cy="8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151608</xdr:rowOff>
    </xdr:from>
    <xdr:to>
      <xdr:col>6</xdr:col>
      <xdr:colOff>50800</xdr:colOff>
      <xdr:row>83</xdr:row>
      <xdr:rowOff>81758</xdr:rowOff>
    </xdr:to>
    <xdr:sp macro="" textlink="">
      <xdr:nvSpPr>
        <xdr:cNvPr id="198" name="フローチャート : 判断 197"/>
        <xdr:cNvSpPr/>
      </xdr:nvSpPr>
      <xdr:spPr>
        <a:xfrm>
          <a:off x="4064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66535</xdr:rowOff>
    </xdr:from>
    <xdr:ext cx="736600" cy="259045"/>
    <xdr:sp macro="" textlink="">
      <xdr:nvSpPr>
        <xdr:cNvPr id="199" name="テキスト ボックス 198"/>
        <xdr:cNvSpPr txBox="1"/>
      </xdr:nvSpPr>
      <xdr:spPr>
        <a:xfrm>
          <a:off x="3733800" y="14296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88937</xdr:rowOff>
    </xdr:from>
    <xdr:to>
      <xdr:col>4</xdr:col>
      <xdr:colOff>482600</xdr:colOff>
      <xdr:row>82</xdr:row>
      <xdr:rowOff>89982</xdr:rowOff>
    </xdr:to>
    <xdr:cxnSp macro="">
      <xdr:nvCxnSpPr>
        <xdr:cNvPr id="200" name="直線コネクタ 199"/>
        <xdr:cNvCxnSpPr/>
      </xdr:nvCxnSpPr>
      <xdr:spPr>
        <a:xfrm>
          <a:off x="2336800" y="14147837"/>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46682</xdr:rowOff>
    </xdr:from>
    <xdr:to>
      <xdr:col>4</xdr:col>
      <xdr:colOff>533400</xdr:colOff>
      <xdr:row>82</xdr:row>
      <xdr:rowOff>148282</xdr:rowOff>
    </xdr:to>
    <xdr:sp macro="" textlink="">
      <xdr:nvSpPr>
        <xdr:cNvPr id="201" name="フローチャート : 判断 200"/>
        <xdr:cNvSpPr/>
      </xdr:nvSpPr>
      <xdr:spPr>
        <a:xfrm>
          <a:off x="3175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133059</xdr:rowOff>
    </xdr:from>
    <xdr:ext cx="762000" cy="259045"/>
    <xdr:sp macro="" textlink="">
      <xdr:nvSpPr>
        <xdr:cNvPr id="202" name="テキスト ボックス 201"/>
        <xdr:cNvSpPr txBox="1"/>
      </xdr:nvSpPr>
      <xdr:spPr>
        <a:xfrm>
          <a:off x="2844800" y="1419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88937</xdr:rowOff>
    </xdr:from>
    <xdr:to>
      <xdr:col>3</xdr:col>
      <xdr:colOff>279400</xdr:colOff>
      <xdr:row>82</xdr:row>
      <xdr:rowOff>153705</xdr:rowOff>
    </xdr:to>
    <xdr:cxnSp macro="">
      <xdr:nvCxnSpPr>
        <xdr:cNvPr id="203" name="直線コネクタ 202"/>
        <xdr:cNvCxnSpPr/>
      </xdr:nvCxnSpPr>
      <xdr:spPr>
        <a:xfrm flipV="1">
          <a:off x="1447800" y="14147837"/>
          <a:ext cx="889000" cy="6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77409</xdr:rowOff>
    </xdr:from>
    <xdr:to>
      <xdr:col>3</xdr:col>
      <xdr:colOff>330200</xdr:colOff>
      <xdr:row>83</xdr:row>
      <xdr:rowOff>7559</xdr:rowOff>
    </xdr:to>
    <xdr:sp macro="" textlink="">
      <xdr:nvSpPr>
        <xdr:cNvPr id="204" name="フローチャート : 判断 203"/>
        <xdr:cNvSpPr/>
      </xdr:nvSpPr>
      <xdr:spPr>
        <a:xfrm>
          <a:off x="2286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163786</xdr:rowOff>
    </xdr:from>
    <xdr:ext cx="762000" cy="259045"/>
    <xdr:sp macro="" textlink="">
      <xdr:nvSpPr>
        <xdr:cNvPr id="205" name="テキスト ボックス 204"/>
        <xdr:cNvSpPr txBox="1"/>
      </xdr:nvSpPr>
      <xdr:spPr>
        <a:xfrm>
          <a:off x="1955800" y="142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135623</xdr:rowOff>
    </xdr:from>
    <xdr:to>
      <xdr:col>2</xdr:col>
      <xdr:colOff>127000</xdr:colOff>
      <xdr:row>83</xdr:row>
      <xdr:rowOff>65773</xdr:rowOff>
    </xdr:to>
    <xdr:sp macro="" textlink="">
      <xdr:nvSpPr>
        <xdr:cNvPr id="206" name="フローチャート : 判断 205"/>
        <xdr:cNvSpPr/>
      </xdr:nvSpPr>
      <xdr:spPr>
        <a:xfrm>
          <a:off x="1397000" y="1419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50550</xdr:rowOff>
    </xdr:from>
    <xdr:ext cx="762000" cy="259045"/>
    <xdr:sp macro="" textlink="">
      <xdr:nvSpPr>
        <xdr:cNvPr id="207" name="テキスト ボックス 206"/>
        <xdr:cNvSpPr txBox="1"/>
      </xdr:nvSpPr>
      <xdr:spPr>
        <a:xfrm>
          <a:off x="1066800" y="1428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30952</xdr:rowOff>
    </xdr:from>
    <xdr:to>
      <xdr:col>7</xdr:col>
      <xdr:colOff>203200</xdr:colOff>
      <xdr:row>83</xdr:row>
      <xdr:rowOff>132552</xdr:rowOff>
    </xdr:to>
    <xdr:sp macro="" textlink="">
      <xdr:nvSpPr>
        <xdr:cNvPr id="213" name="円/楕円 212"/>
        <xdr:cNvSpPr/>
      </xdr:nvSpPr>
      <xdr:spPr>
        <a:xfrm>
          <a:off x="4902200" y="142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3029</xdr:rowOff>
    </xdr:from>
    <xdr:ext cx="762000" cy="259045"/>
    <xdr:sp macro="" textlink="">
      <xdr:nvSpPr>
        <xdr:cNvPr id="214" name="人件費・物件費等の状況該当値テキスト"/>
        <xdr:cNvSpPr txBox="1"/>
      </xdr:nvSpPr>
      <xdr:spPr>
        <a:xfrm>
          <a:off x="5041900" y="142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105,434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119414</xdr:rowOff>
    </xdr:from>
    <xdr:to>
      <xdr:col>6</xdr:col>
      <xdr:colOff>50800</xdr:colOff>
      <xdr:row>83</xdr:row>
      <xdr:rowOff>49564</xdr:rowOff>
    </xdr:to>
    <xdr:sp macro="" textlink="">
      <xdr:nvSpPr>
        <xdr:cNvPr id="215" name="円/楕円 214"/>
        <xdr:cNvSpPr/>
      </xdr:nvSpPr>
      <xdr:spPr>
        <a:xfrm>
          <a:off x="4064000" y="1417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59741</xdr:rowOff>
    </xdr:from>
    <xdr:ext cx="736600" cy="259045"/>
    <xdr:sp macro="" textlink="">
      <xdr:nvSpPr>
        <xdr:cNvPr id="216" name="テキスト ボックス 215"/>
        <xdr:cNvSpPr txBox="1"/>
      </xdr:nvSpPr>
      <xdr:spPr>
        <a:xfrm>
          <a:off x="3733800" y="13947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101,307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39182</xdr:rowOff>
    </xdr:from>
    <xdr:to>
      <xdr:col>4</xdr:col>
      <xdr:colOff>533400</xdr:colOff>
      <xdr:row>82</xdr:row>
      <xdr:rowOff>140782</xdr:rowOff>
    </xdr:to>
    <xdr:sp macro="" textlink="">
      <xdr:nvSpPr>
        <xdr:cNvPr id="217" name="円/楕円 216"/>
        <xdr:cNvSpPr/>
      </xdr:nvSpPr>
      <xdr:spPr>
        <a:xfrm>
          <a:off x="3175000" y="140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150959</xdr:rowOff>
    </xdr:from>
    <xdr:ext cx="762000" cy="259045"/>
    <xdr:sp macro="" textlink="">
      <xdr:nvSpPr>
        <xdr:cNvPr id="218" name="テキスト ボックス 217"/>
        <xdr:cNvSpPr txBox="1"/>
      </xdr:nvSpPr>
      <xdr:spPr>
        <a:xfrm>
          <a:off x="2844800" y="1386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97,317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38137</xdr:rowOff>
    </xdr:from>
    <xdr:to>
      <xdr:col>3</xdr:col>
      <xdr:colOff>330200</xdr:colOff>
      <xdr:row>82</xdr:row>
      <xdr:rowOff>139737</xdr:rowOff>
    </xdr:to>
    <xdr:sp macro="" textlink="">
      <xdr:nvSpPr>
        <xdr:cNvPr id="219" name="円/楕円 218"/>
        <xdr:cNvSpPr/>
      </xdr:nvSpPr>
      <xdr:spPr>
        <a:xfrm>
          <a:off x="2286000" y="1409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149914</xdr:rowOff>
    </xdr:from>
    <xdr:ext cx="762000" cy="259045"/>
    <xdr:sp macro="" textlink="">
      <xdr:nvSpPr>
        <xdr:cNvPr id="220" name="テキスト ボックス 219"/>
        <xdr:cNvSpPr txBox="1"/>
      </xdr:nvSpPr>
      <xdr:spPr>
        <a:xfrm>
          <a:off x="1955800" y="1386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97,265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102905</xdr:rowOff>
    </xdr:from>
    <xdr:to>
      <xdr:col>2</xdr:col>
      <xdr:colOff>127000</xdr:colOff>
      <xdr:row>83</xdr:row>
      <xdr:rowOff>33055</xdr:rowOff>
    </xdr:to>
    <xdr:sp macro="" textlink="">
      <xdr:nvSpPr>
        <xdr:cNvPr id="221" name="円/楕円 220"/>
        <xdr:cNvSpPr/>
      </xdr:nvSpPr>
      <xdr:spPr>
        <a:xfrm>
          <a:off x="1397000" y="1416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43232</xdr:rowOff>
    </xdr:from>
    <xdr:ext cx="762000" cy="259045"/>
    <xdr:sp macro="" textlink="">
      <xdr:nvSpPr>
        <xdr:cNvPr id="222" name="テキスト ボックス 221"/>
        <xdr:cNvSpPr txBox="1"/>
      </xdr:nvSpPr>
      <xdr:spPr>
        <a:xfrm>
          <a:off x="1066800" y="1393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100,486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平成</a:t>
          </a:r>
          <a:r>
            <a:rPr kumimoji="0" lang="ja-JP" altLang="en-US" sz="1100" b="0" i="0" u="none" strike="noStrike" kern="0" cap="none" spc="0" normalizeH="0" baseline="0" noProof="0">
              <a:ln>
                <a:noFill/>
              </a:ln>
              <a:solidFill>
                <a:prstClr val="black"/>
              </a:solidFill>
              <a:effectLst/>
              <a:uLnTx/>
              <a:uFillTx/>
              <a:latin typeface="+mn-lt"/>
              <a:ea typeface="+mn-ea"/>
              <a:cs typeface="+mn-cs"/>
            </a:rPr>
            <a:t>２３</a:t>
          </a:r>
          <a:r>
            <a:rPr kumimoji="0" lang="ja-JP" altLang="ja-JP" sz="1100" b="0" i="0" u="none" strike="noStrike" kern="0" cap="none" spc="0" normalizeH="0" baseline="0" noProof="0">
              <a:ln>
                <a:noFill/>
              </a:ln>
              <a:solidFill>
                <a:prstClr val="black"/>
              </a:solidFill>
              <a:effectLst/>
              <a:uLnTx/>
              <a:uFillTx/>
              <a:latin typeface="+mn-lt"/>
              <a:ea typeface="+mn-ea"/>
              <a:cs typeface="+mn-cs"/>
            </a:rPr>
            <a:t>年度以降、類似団体平均を上回る数値で推移しており、全国でも給料水準が高い自治体となっています。</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社会経済情勢の変化や国の給料水準等を踏まえ、引き続き本市の給料水準の適正化に努めていきます。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84</xdr:row>
      <xdr:rowOff>168729</xdr:rowOff>
    </xdr:to>
    <xdr:cxnSp macro="">
      <xdr:nvCxnSpPr>
        <xdr:cNvPr id="253" name="直線コネクタ 252"/>
        <xdr:cNvCxnSpPr/>
      </xdr:nvCxnSpPr>
      <xdr:spPr>
        <a:xfrm flipV="1">
          <a:off x="17018000" y="13812157"/>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140806</xdr:rowOff>
    </xdr:from>
    <xdr:ext cx="762000" cy="259045"/>
    <xdr:sp macro="" textlink="">
      <xdr:nvSpPr>
        <xdr:cNvPr id="254" name="給与水準   （国との比較）最小値テキスト"/>
        <xdr:cNvSpPr txBox="1"/>
      </xdr:nvSpPr>
      <xdr:spPr>
        <a:xfrm>
          <a:off x="17106900" y="145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84</xdr:row>
      <xdr:rowOff>168729</xdr:rowOff>
    </xdr:from>
    <xdr:to>
      <xdr:col>24</xdr:col>
      <xdr:colOff>647700</xdr:colOff>
      <xdr:row>84</xdr:row>
      <xdr:rowOff>168729</xdr:rowOff>
    </xdr:to>
    <xdr:cxnSp macro="">
      <xdr:nvCxnSpPr>
        <xdr:cNvPr id="255" name="直線コネクタ 254"/>
        <xdr:cNvCxnSpPr/>
      </xdr:nvCxnSpPr>
      <xdr:spPr>
        <a:xfrm>
          <a:off x="16929100" y="1457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76805</xdr:rowOff>
    </xdr:from>
    <xdr:to>
      <xdr:col>24</xdr:col>
      <xdr:colOff>558800</xdr:colOff>
      <xdr:row>84</xdr:row>
      <xdr:rowOff>157238</xdr:rowOff>
    </xdr:to>
    <xdr:cxnSp macro="">
      <xdr:nvCxnSpPr>
        <xdr:cNvPr id="258" name="直線コネクタ 257"/>
        <xdr:cNvCxnSpPr/>
      </xdr:nvCxnSpPr>
      <xdr:spPr>
        <a:xfrm flipV="1">
          <a:off x="16179800" y="1447860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132641</xdr:rowOff>
    </xdr:from>
    <xdr:ext cx="762000" cy="259045"/>
    <xdr:sp macro="" textlink="">
      <xdr:nvSpPr>
        <xdr:cNvPr id="259" name="給与水準   （国との比較）平均値テキスト"/>
        <xdr:cNvSpPr txBox="1"/>
      </xdr:nvSpPr>
      <xdr:spPr>
        <a:xfrm>
          <a:off x="17106900" y="14020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116114</xdr:rowOff>
    </xdr:from>
    <xdr:to>
      <xdr:col>24</xdr:col>
      <xdr:colOff>609600</xdr:colOff>
      <xdr:row>83</xdr:row>
      <xdr:rowOff>46264</xdr:rowOff>
    </xdr:to>
    <xdr:sp macro="" textlink="">
      <xdr:nvSpPr>
        <xdr:cNvPr id="260" name="フローチャート : 判断 259"/>
        <xdr:cNvSpPr/>
      </xdr:nvSpPr>
      <xdr:spPr>
        <a:xfrm>
          <a:off x="169672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134257</xdr:rowOff>
    </xdr:from>
    <xdr:to>
      <xdr:col>23</xdr:col>
      <xdr:colOff>406400</xdr:colOff>
      <xdr:row>84</xdr:row>
      <xdr:rowOff>157238</xdr:rowOff>
    </xdr:to>
    <xdr:cxnSp macro="">
      <xdr:nvCxnSpPr>
        <xdr:cNvPr id="261" name="直線コネクタ 260"/>
        <xdr:cNvCxnSpPr/>
      </xdr:nvCxnSpPr>
      <xdr:spPr>
        <a:xfrm>
          <a:off x="15290800" y="1453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116114</xdr:rowOff>
    </xdr:from>
    <xdr:to>
      <xdr:col>23</xdr:col>
      <xdr:colOff>457200</xdr:colOff>
      <xdr:row>83</xdr:row>
      <xdr:rowOff>46264</xdr:rowOff>
    </xdr:to>
    <xdr:sp macro="" textlink="">
      <xdr:nvSpPr>
        <xdr:cNvPr id="262" name="フローチャート : 判断 261"/>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56441</xdr:rowOff>
    </xdr:from>
    <xdr:ext cx="736600" cy="259045"/>
    <xdr:sp macro="" textlink="">
      <xdr:nvSpPr>
        <xdr:cNvPr id="263" name="テキスト ボックス 262"/>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134257</xdr:rowOff>
    </xdr:from>
    <xdr:to>
      <xdr:col>22</xdr:col>
      <xdr:colOff>203200</xdr:colOff>
      <xdr:row>90</xdr:row>
      <xdr:rowOff>59266</xdr:rowOff>
    </xdr:to>
    <xdr:cxnSp macro="">
      <xdr:nvCxnSpPr>
        <xdr:cNvPr id="264" name="直線コネクタ 263"/>
        <xdr:cNvCxnSpPr/>
      </xdr:nvCxnSpPr>
      <xdr:spPr>
        <a:xfrm flipV="1">
          <a:off x="14401800" y="14536057"/>
          <a:ext cx="889000" cy="9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90</xdr:row>
      <xdr:rowOff>13305</xdr:rowOff>
    </xdr:from>
    <xdr:to>
      <xdr:col>21</xdr:col>
      <xdr:colOff>0</xdr:colOff>
      <xdr:row>90</xdr:row>
      <xdr:rowOff>59266</xdr:rowOff>
    </xdr:to>
    <xdr:cxnSp macro="">
      <xdr:nvCxnSpPr>
        <xdr:cNvPr id="267" name="直線コネクタ 266"/>
        <xdr:cNvCxnSpPr/>
      </xdr:nvCxnSpPr>
      <xdr:spPr>
        <a:xfrm>
          <a:off x="13512800" y="154438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143632</xdr:rowOff>
    </xdr:from>
    <xdr:to>
      <xdr:col>21</xdr:col>
      <xdr:colOff>50800</xdr:colOff>
      <xdr:row>88</xdr:row>
      <xdr:rowOff>73782</xdr:rowOff>
    </xdr:to>
    <xdr:sp macro="" textlink="">
      <xdr:nvSpPr>
        <xdr:cNvPr id="268" name="フローチャート : 判断 267"/>
        <xdr:cNvSpPr/>
      </xdr:nvSpPr>
      <xdr:spPr>
        <a:xfrm>
          <a:off x="14351000" y="1505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83959</xdr:rowOff>
    </xdr:from>
    <xdr:ext cx="762000" cy="259045"/>
    <xdr:sp macro="" textlink="">
      <xdr:nvSpPr>
        <xdr:cNvPr id="269" name="テキスト ボックス 268"/>
        <xdr:cNvSpPr txBox="1"/>
      </xdr:nvSpPr>
      <xdr:spPr>
        <a:xfrm>
          <a:off x="14020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0" name="フローチャート : 判断 269"/>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71" name="テキスト ボックス 270"/>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26005</xdr:rowOff>
    </xdr:from>
    <xdr:to>
      <xdr:col>24</xdr:col>
      <xdr:colOff>609600</xdr:colOff>
      <xdr:row>84</xdr:row>
      <xdr:rowOff>127605</xdr:rowOff>
    </xdr:to>
    <xdr:sp macro="" textlink="">
      <xdr:nvSpPr>
        <xdr:cNvPr id="277" name="円/楕円 276"/>
        <xdr:cNvSpPr/>
      </xdr:nvSpPr>
      <xdr:spPr>
        <a:xfrm>
          <a:off x="169672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93332</xdr:rowOff>
    </xdr:from>
    <xdr:ext cx="762000" cy="259045"/>
    <xdr:sp macro="" textlink="">
      <xdr:nvSpPr>
        <xdr:cNvPr id="278" name="給与水準   （国との比較）該当値テキスト"/>
        <xdr:cNvSpPr txBox="1"/>
      </xdr:nvSpPr>
      <xdr:spPr>
        <a:xfrm>
          <a:off x="17106900" y="1432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106438</xdr:rowOff>
    </xdr:from>
    <xdr:to>
      <xdr:col>23</xdr:col>
      <xdr:colOff>457200</xdr:colOff>
      <xdr:row>85</xdr:row>
      <xdr:rowOff>36588</xdr:rowOff>
    </xdr:to>
    <xdr:sp macro="" textlink="">
      <xdr:nvSpPr>
        <xdr:cNvPr id="279" name="円/楕円 278"/>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21365</xdr:rowOff>
    </xdr:from>
    <xdr:ext cx="736600" cy="259045"/>
    <xdr:sp macro="" textlink="">
      <xdr:nvSpPr>
        <xdr:cNvPr id="280" name="テキスト ボックス 279"/>
        <xdr:cNvSpPr txBox="1"/>
      </xdr:nvSpPr>
      <xdr:spPr>
        <a:xfrm>
          <a:off x="15798800" y="1459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83457</xdr:rowOff>
    </xdr:from>
    <xdr:to>
      <xdr:col>22</xdr:col>
      <xdr:colOff>254000</xdr:colOff>
      <xdr:row>85</xdr:row>
      <xdr:rowOff>13607</xdr:rowOff>
    </xdr:to>
    <xdr:sp macro="" textlink="">
      <xdr:nvSpPr>
        <xdr:cNvPr id="281" name="円/楕円 280"/>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169834</xdr:rowOff>
    </xdr:from>
    <xdr:ext cx="762000" cy="259045"/>
    <xdr:sp macro="" textlink="">
      <xdr:nvSpPr>
        <xdr:cNvPr id="282" name="テキスト ボックス 281"/>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20</xdr:col>
      <xdr:colOff>635000</xdr:colOff>
      <xdr:row>90</xdr:row>
      <xdr:rowOff>8466</xdr:rowOff>
    </xdr:from>
    <xdr:to>
      <xdr:col>21</xdr:col>
      <xdr:colOff>50800</xdr:colOff>
      <xdr:row>90</xdr:row>
      <xdr:rowOff>110066</xdr:rowOff>
    </xdr:to>
    <xdr:sp macro="" textlink="">
      <xdr:nvSpPr>
        <xdr:cNvPr id="283" name="円/楕円 282"/>
        <xdr:cNvSpPr/>
      </xdr:nvSpPr>
      <xdr:spPr>
        <a:xfrm>
          <a:off x="143510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94843</xdr:rowOff>
    </xdr:from>
    <xdr:ext cx="762000" cy="259045"/>
    <xdr:sp macro="" textlink="">
      <xdr:nvSpPr>
        <xdr:cNvPr id="284" name="テキスト ボックス 283"/>
        <xdr:cNvSpPr txBox="1"/>
      </xdr:nvSpPr>
      <xdr:spPr>
        <a:xfrm>
          <a:off x="14020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133955</xdr:rowOff>
    </xdr:from>
    <xdr:to>
      <xdr:col>19</xdr:col>
      <xdr:colOff>533400</xdr:colOff>
      <xdr:row>90</xdr:row>
      <xdr:rowOff>64105</xdr:rowOff>
    </xdr:to>
    <xdr:sp macro="" textlink="">
      <xdr:nvSpPr>
        <xdr:cNvPr id="285" name="円/楕円 284"/>
        <xdr:cNvSpPr/>
      </xdr:nvSpPr>
      <xdr:spPr>
        <a:xfrm>
          <a:off x="13462000" y="153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48882</xdr:rowOff>
    </xdr:from>
    <xdr:ext cx="762000" cy="259045"/>
    <xdr:sp macro="" textlink="">
      <xdr:nvSpPr>
        <xdr:cNvPr id="286" name="テキスト ボックス 285"/>
        <xdr:cNvSpPr txBox="1"/>
      </xdr:nvSpPr>
      <xdr:spPr>
        <a:xfrm>
          <a:off x="13131800" y="1547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新・行財政改革大綱（平成</a:t>
          </a:r>
          <a:r>
            <a:rPr kumimoji="0" lang="ja-JP" altLang="en-US" sz="1100" b="0" i="0" u="none" strike="noStrike" kern="0" cap="none" spc="0" normalizeH="0" baseline="0" noProof="0">
              <a:ln>
                <a:noFill/>
              </a:ln>
              <a:solidFill>
                <a:prstClr val="black"/>
              </a:solidFill>
              <a:effectLst/>
              <a:uLnTx/>
              <a:uFillTx/>
              <a:latin typeface="+mn-lt"/>
              <a:ea typeface="+mn-ea"/>
              <a:cs typeface="+mn-cs"/>
            </a:rPr>
            <a:t>１０</a:t>
          </a:r>
          <a:r>
            <a:rPr kumimoji="0" lang="ja-JP" altLang="ja-JP" sz="1100" b="0" i="0" u="none" strike="noStrike" kern="0" cap="none" spc="0" normalizeH="0" baseline="0" noProof="0">
              <a:ln>
                <a:noFill/>
              </a:ln>
              <a:solidFill>
                <a:prstClr val="black"/>
              </a:solidFill>
              <a:effectLst/>
              <a:uLnTx/>
              <a:uFillTx/>
              <a:latin typeface="+mn-lt"/>
              <a:ea typeface="+mn-ea"/>
              <a:cs typeface="+mn-cs"/>
            </a:rPr>
            <a:t>年度策定）に基づき、他都市に先がけて職員数の削減を実施してきたことにより</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人口千人当たり職員数は</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類似団体平均を下回っています。</a:t>
          </a: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一方で、</a:t>
          </a:r>
          <a:r>
            <a:rPr kumimoji="0" lang="ja-JP" altLang="en-US" sz="1100" b="0" i="0" u="none" strike="noStrike" kern="0" cap="none" spc="0" normalizeH="0" baseline="0" noProof="0">
              <a:ln>
                <a:noFill/>
              </a:ln>
              <a:solidFill>
                <a:prstClr val="black"/>
              </a:solidFill>
              <a:effectLst/>
              <a:uLnTx/>
              <a:uFillTx/>
              <a:latin typeface="+mn-lt"/>
              <a:ea typeface="+mn-ea"/>
              <a:cs typeface="+mn-cs"/>
            </a:rPr>
            <a:t>ここ数年は、</a:t>
          </a:r>
          <a:r>
            <a:rPr kumimoji="0" lang="ja-JP" altLang="ja-JP" sz="1100" b="0" i="0" u="none" strike="noStrike" kern="0" cap="none" spc="0" normalizeH="0" baseline="0" noProof="0">
              <a:ln>
                <a:noFill/>
              </a:ln>
              <a:solidFill>
                <a:prstClr val="black"/>
              </a:solidFill>
              <a:effectLst/>
              <a:uLnTx/>
              <a:uFillTx/>
              <a:latin typeface="+mn-lt"/>
              <a:ea typeface="+mn-ea"/>
              <a:cs typeface="+mn-cs"/>
            </a:rPr>
            <a:t>職員数が増加</a:t>
          </a:r>
          <a:r>
            <a:rPr kumimoji="0" lang="ja-JP" altLang="en-US" sz="1100" b="0" i="0" u="none" strike="noStrike" kern="0" cap="none" spc="0" normalizeH="0" baseline="0" noProof="0">
              <a:ln>
                <a:noFill/>
              </a:ln>
              <a:solidFill>
                <a:prstClr val="black"/>
              </a:solidFill>
              <a:effectLst/>
              <a:uLnTx/>
              <a:uFillTx/>
              <a:latin typeface="+mn-lt"/>
              <a:ea typeface="+mn-ea"/>
              <a:cs typeface="+mn-cs"/>
            </a:rPr>
            <a:t>傾向にある</a:t>
          </a:r>
          <a:r>
            <a:rPr kumimoji="0" lang="ja-JP" altLang="ja-JP" sz="1100" b="0" i="0" u="none" strike="noStrike" kern="0" cap="none" spc="0" normalizeH="0" baseline="0" noProof="0">
              <a:ln>
                <a:noFill/>
              </a:ln>
              <a:solidFill>
                <a:prstClr val="black"/>
              </a:solidFill>
              <a:effectLst/>
              <a:uLnTx/>
              <a:uFillTx/>
              <a:latin typeface="+mn-lt"/>
              <a:ea typeface="+mn-ea"/>
              <a:cs typeface="+mn-cs"/>
            </a:rPr>
            <a:t>ことから、今後も事務の効率化・合理化を継続し</a:t>
          </a:r>
          <a:r>
            <a:rPr kumimoji="0" lang="ja-JP" altLang="en-US" sz="1100" b="0" i="0" u="none" strike="noStrike" kern="0" cap="none" spc="0" normalizeH="0" baseline="0" noProof="0">
              <a:ln>
                <a:noFill/>
              </a:ln>
              <a:solidFill>
                <a:prstClr val="black"/>
              </a:solidFill>
              <a:effectLst/>
              <a:uLnTx/>
              <a:uFillTx/>
              <a:latin typeface="+mn-lt"/>
              <a:ea typeface="+mn-ea"/>
              <a:cs typeface="+mn-cs"/>
            </a:rPr>
            <a:t>ながら</a:t>
          </a:r>
          <a:r>
            <a:rPr kumimoji="0" lang="ja-JP" altLang="ja-JP" sz="1100" b="0" i="0" u="none" strike="noStrike" kern="0" cap="none" spc="0" normalizeH="0" baseline="0" noProof="0">
              <a:ln>
                <a:noFill/>
              </a:ln>
              <a:solidFill>
                <a:prstClr val="black"/>
              </a:solidFill>
              <a:effectLst/>
              <a:uLnTx/>
              <a:uFillTx/>
              <a:latin typeface="+mn-lt"/>
              <a:ea typeface="+mn-ea"/>
              <a:cs typeface="+mn-cs"/>
            </a:rPr>
            <a:t>、業務量の的確な把握と適正な定員管理に努めていきます。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47716</xdr:rowOff>
    </xdr:from>
    <xdr:to>
      <xdr:col>24</xdr:col>
      <xdr:colOff>558800</xdr:colOff>
      <xdr:row>67</xdr:row>
      <xdr:rowOff>31750</xdr:rowOff>
    </xdr:to>
    <xdr:cxnSp macro="">
      <xdr:nvCxnSpPr>
        <xdr:cNvPr id="318" name="直線コネクタ 317"/>
        <xdr:cNvCxnSpPr/>
      </xdr:nvCxnSpPr>
      <xdr:spPr>
        <a:xfrm flipV="1">
          <a:off x="17018000" y="9991816"/>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3827</xdr:rowOff>
    </xdr:from>
    <xdr:ext cx="762000" cy="259045"/>
    <xdr:sp macro="" textlink="">
      <xdr:nvSpPr>
        <xdr:cNvPr id="319"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24</xdr:col>
      <xdr:colOff>469900</xdr:colOff>
      <xdr:row>67</xdr:row>
      <xdr:rowOff>31750</xdr:rowOff>
    </xdr:from>
    <xdr:to>
      <xdr:col>24</xdr:col>
      <xdr:colOff>647700</xdr:colOff>
      <xdr:row>67</xdr:row>
      <xdr:rowOff>31750</xdr:rowOff>
    </xdr:to>
    <xdr:cxnSp macro="">
      <xdr:nvCxnSpPr>
        <xdr:cNvPr id="320" name="直線コネクタ 319"/>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134093</xdr:rowOff>
    </xdr:from>
    <xdr:ext cx="762000" cy="259045"/>
    <xdr:sp macro="" textlink="">
      <xdr:nvSpPr>
        <xdr:cNvPr id="321" name="定員管理の状況最大値テキスト"/>
        <xdr:cNvSpPr txBox="1"/>
      </xdr:nvSpPr>
      <xdr:spPr>
        <a:xfrm>
          <a:off x="17106900" y="973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24</xdr:col>
      <xdr:colOff>469900</xdr:colOff>
      <xdr:row>58</xdr:row>
      <xdr:rowOff>47716</xdr:rowOff>
    </xdr:from>
    <xdr:to>
      <xdr:col>24</xdr:col>
      <xdr:colOff>647700</xdr:colOff>
      <xdr:row>58</xdr:row>
      <xdr:rowOff>47716</xdr:rowOff>
    </xdr:to>
    <xdr:cxnSp macro="">
      <xdr:nvCxnSpPr>
        <xdr:cNvPr id="322" name="直線コネクタ 321"/>
        <xdr:cNvCxnSpPr/>
      </xdr:nvCxnSpPr>
      <xdr:spPr>
        <a:xfrm>
          <a:off x="16929100" y="999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50437</xdr:rowOff>
    </xdr:from>
    <xdr:to>
      <xdr:col>24</xdr:col>
      <xdr:colOff>558800</xdr:colOff>
      <xdr:row>61</xdr:row>
      <xdr:rowOff>105591</xdr:rowOff>
    </xdr:to>
    <xdr:cxnSp macro="">
      <xdr:nvCxnSpPr>
        <xdr:cNvPr id="323" name="直線コネクタ 322"/>
        <xdr:cNvCxnSpPr/>
      </xdr:nvCxnSpPr>
      <xdr:spPr>
        <a:xfrm>
          <a:off x="16179800" y="10508887"/>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137177</xdr:rowOff>
    </xdr:from>
    <xdr:ext cx="762000" cy="259045"/>
    <xdr:sp macro="" textlink="">
      <xdr:nvSpPr>
        <xdr:cNvPr id="324" name="定員管理の状況平均値テキスト"/>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165100</xdr:rowOff>
    </xdr:from>
    <xdr:to>
      <xdr:col>24</xdr:col>
      <xdr:colOff>609600</xdr:colOff>
      <xdr:row>62</xdr:row>
      <xdr:rowOff>95250</xdr:rowOff>
    </xdr:to>
    <xdr:sp macro="" textlink="">
      <xdr:nvSpPr>
        <xdr:cNvPr id="325" name="フローチャート : 判断 324"/>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19413</xdr:rowOff>
    </xdr:from>
    <xdr:to>
      <xdr:col>23</xdr:col>
      <xdr:colOff>406400</xdr:colOff>
      <xdr:row>61</xdr:row>
      <xdr:rowOff>50437</xdr:rowOff>
    </xdr:to>
    <xdr:cxnSp macro="">
      <xdr:nvCxnSpPr>
        <xdr:cNvPr id="326" name="直線コネクタ 325"/>
        <xdr:cNvCxnSpPr/>
      </xdr:nvCxnSpPr>
      <xdr:spPr>
        <a:xfrm>
          <a:off x="15290800" y="104778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168547</xdr:rowOff>
    </xdr:from>
    <xdr:to>
      <xdr:col>23</xdr:col>
      <xdr:colOff>457200</xdr:colOff>
      <xdr:row>62</xdr:row>
      <xdr:rowOff>98697</xdr:rowOff>
    </xdr:to>
    <xdr:sp macro="" textlink="">
      <xdr:nvSpPr>
        <xdr:cNvPr id="327" name="フローチャート : 判断 326"/>
        <xdr:cNvSpPr/>
      </xdr:nvSpPr>
      <xdr:spPr>
        <a:xfrm>
          <a:off x="16129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83474</xdr:rowOff>
    </xdr:from>
    <xdr:ext cx="736600" cy="259045"/>
    <xdr:sp macro="" textlink="">
      <xdr:nvSpPr>
        <xdr:cNvPr id="328" name="テキスト ボックス 327"/>
        <xdr:cNvSpPr txBox="1"/>
      </xdr:nvSpPr>
      <xdr:spPr>
        <a:xfrm>
          <a:off x="15798800" y="1071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9072</xdr:rowOff>
    </xdr:from>
    <xdr:to>
      <xdr:col>22</xdr:col>
      <xdr:colOff>203200</xdr:colOff>
      <xdr:row>61</xdr:row>
      <xdr:rowOff>19413</xdr:rowOff>
    </xdr:to>
    <xdr:cxnSp macro="">
      <xdr:nvCxnSpPr>
        <xdr:cNvPr id="329" name="直線コネクタ 328"/>
        <xdr:cNvCxnSpPr/>
      </xdr:nvCxnSpPr>
      <xdr:spPr>
        <a:xfrm>
          <a:off x="14401800" y="1046752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147865</xdr:rowOff>
    </xdr:from>
    <xdr:to>
      <xdr:col>22</xdr:col>
      <xdr:colOff>254000</xdr:colOff>
      <xdr:row>62</xdr:row>
      <xdr:rowOff>78015</xdr:rowOff>
    </xdr:to>
    <xdr:sp macro="" textlink="">
      <xdr:nvSpPr>
        <xdr:cNvPr id="330" name="フローチャート : 判断 329"/>
        <xdr:cNvSpPr/>
      </xdr:nvSpPr>
      <xdr:spPr>
        <a:xfrm>
          <a:off x="15240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62792</xdr:rowOff>
    </xdr:from>
    <xdr:ext cx="762000" cy="259045"/>
    <xdr:sp macro="" textlink="">
      <xdr:nvSpPr>
        <xdr:cNvPr id="331" name="テキスト ボックス 330"/>
        <xdr:cNvSpPr txBox="1"/>
      </xdr:nvSpPr>
      <xdr:spPr>
        <a:xfrm>
          <a:off x="14909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9072</xdr:rowOff>
    </xdr:from>
    <xdr:to>
      <xdr:col>21</xdr:col>
      <xdr:colOff>0</xdr:colOff>
      <xdr:row>61</xdr:row>
      <xdr:rowOff>29754</xdr:rowOff>
    </xdr:to>
    <xdr:cxnSp macro="">
      <xdr:nvCxnSpPr>
        <xdr:cNvPr id="332" name="直線コネクタ 331"/>
        <xdr:cNvCxnSpPr/>
      </xdr:nvCxnSpPr>
      <xdr:spPr>
        <a:xfrm flipV="1">
          <a:off x="13512800" y="10467522"/>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4" name="テキスト ボックス 333"/>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28122</xdr:rowOff>
    </xdr:from>
    <xdr:to>
      <xdr:col>19</xdr:col>
      <xdr:colOff>533400</xdr:colOff>
      <xdr:row>62</xdr:row>
      <xdr:rowOff>129722</xdr:rowOff>
    </xdr:to>
    <xdr:sp macro="" textlink="">
      <xdr:nvSpPr>
        <xdr:cNvPr id="335" name="フローチャート : 判断 334"/>
        <xdr:cNvSpPr/>
      </xdr:nvSpPr>
      <xdr:spPr>
        <a:xfrm>
          <a:off x="13462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114499</xdr:rowOff>
    </xdr:from>
    <xdr:ext cx="762000" cy="259045"/>
    <xdr:sp macro="" textlink="">
      <xdr:nvSpPr>
        <xdr:cNvPr id="336" name="テキスト ボックス 335"/>
        <xdr:cNvSpPr txBox="1"/>
      </xdr:nvSpPr>
      <xdr:spPr>
        <a:xfrm>
          <a:off x="13131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54791</xdr:rowOff>
    </xdr:from>
    <xdr:to>
      <xdr:col>24</xdr:col>
      <xdr:colOff>609600</xdr:colOff>
      <xdr:row>61</xdr:row>
      <xdr:rowOff>156391</xdr:rowOff>
    </xdr:to>
    <xdr:sp macro="" textlink="">
      <xdr:nvSpPr>
        <xdr:cNvPr id="342" name="円/楕円 341"/>
        <xdr:cNvSpPr/>
      </xdr:nvSpPr>
      <xdr:spPr>
        <a:xfrm>
          <a:off x="169672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71318</xdr:rowOff>
    </xdr:from>
    <xdr:ext cx="762000" cy="259045"/>
    <xdr:sp macro="" textlink="">
      <xdr:nvSpPr>
        <xdr:cNvPr id="343" name="定員管理の状況該当値テキスト"/>
        <xdr:cNvSpPr txBox="1"/>
      </xdr:nvSpPr>
      <xdr:spPr>
        <a:xfrm>
          <a:off x="171069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171087</xdr:rowOff>
    </xdr:from>
    <xdr:to>
      <xdr:col>23</xdr:col>
      <xdr:colOff>457200</xdr:colOff>
      <xdr:row>61</xdr:row>
      <xdr:rowOff>101237</xdr:rowOff>
    </xdr:to>
    <xdr:sp macro="" textlink="">
      <xdr:nvSpPr>
        <xdr:cNvPr id="344" name="円/楕円 343"/>
        <xdr:cNvSpPr/>
      </xdr:nvSpPr>
      <xdr:spPr>
        <a:xfrm>
          <a:off x="16129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111414</xdr:rowOff>
    </xdr:from>
    <xdr:ext cx="736600" cy="259045"/>
    <xdr:sp macro="" textlink="">
      <xdr:nvSpPr>
        <xdr:cNvPr id="345" name="テキスト ボックス 344"/>
        <xdr:cNvSpPr txBox="1"/>
      </xdr:nvSpPr>
      <xdr:spPr>
        <a:xfrm>
          <a:off x="15798800" y="10226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140063</xdr:rowOff>
    </xdr:from>
    <xdr:to>
      <xdr:col>22</xdr:col>
      <xdr:colOff>254000</xdr:colOff>
      <xdr:row>61</xdr:row>
      <xdr:rowOff>70213</xdr:rowOff>
    </xdr:to>
    <xdr:sp macro="" textlink="">
      <xdr:nvSpPr>
        <xdr:cNvPr id="346" name="円/楕円 345"/>
        <xdr:cNvSpPr/>
      </xdr:nvSpPr>
      <xdr:spPr>
        <a:xfrm>
          <a:off x="15240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80390</xdr:rowOff>
    </xdr:from>
    <xdr:ext cx="762000" cy="259045"/>
    <xdr:sp macro="" textlink="">
      <xdr:nvSpPr>
        <xdr:cNvPr id="347" name="テキスト ボックス 346"/>
        <xdr:cNvSpPr txBox="1"/>
      </xdr:nvSpPr>
      <xdr:spPr>
        <a:xfrm>
          <a:off x="14909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129722</xdr:rowOff>
    </xdr:from>
    <xdr:to>
      <xdr:col>21</xdr:col>
      <xdr:colOff>50800</xdr:colOff>
      <xdr:row>61</xdr:row>
      <xdr:rowOff>59872</xdr:rowOff>
    </xdr:to>
    <xdr:sp macro="" textlink="">
      <xdr:nvSpPr>
        <xdr:cNvPr id="348" name="円/楕円 347"/>
        <xdr:cNvSpPr/>
      </xdr:nvSpPr>
      <xdr:spPr>
        <a:xfrm>
          <a:off x="14351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70049</xdr:rowOff>
    </xdr:from>
    <xdr:ext cx="762000" cy="259045"/>
    <xdr:sp macro="" textlink="">
      <xdr:nvSpPr>
        <xdr:cNvPr id="349" name="テキスト ボックス 348"/>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150404</xdr:rowOff>
    </xdr:from>
    <xdr:to>
      <xdr:col>19</xdr:col>
      <xdr:colOff>533400</xdr:colOff>
      <xdr:row>61</xdr:row>
      <xdr:rowOff>80554</xdr:rowOff>
    </xdr:to>
    <xdr:sp macro="" textlink="">
      <xdr:nvSpPr>
        <xdr:cNvPr id="350" name="円/楕円 349"/>
        <xdr:cNvSpPr/>
      </xdr:nvSpPr>
      <xdr:spPr>
        <a:xfrm>
          <a:off x="13462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90731</xdr:rowOff>
    </xdr:from>
    <xdr:ext cx="762000" cy="259045"/>
    <xdr:sp macro="" textlink="">
      <xdr:nvSpPr>
        <xdr:cNvPr id="351" name="テキスト ボックス 350"/>
        <xdr:cNvSpPr txBox="1"/>
      </xdr:nvSpPr>
      <xdr:spPr>
        <a:xfrm>
          <a:off x="13131800" y="1020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過去の大型プロジェクト</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実施や下水道事業の推進により、類似団体平均を上回っていますが、償還のピークが過ぎたことや、計画的な市債の発行に努めてきたことで、着実に比率</a:t>
          </a:r>
          <a:r>
            <a:rPr kumimoji="1" lang="ja-JP" altLang="en-US" sz="1100" b="0" i="0" u="none" strike="noStrike" kern="0" cap="none" spc="0" normalizeH="0" baseline="0" noProof="0">
              <a:ln>
                <a:noFill/>
              </a:ln>
              <a:solidFill>
                <a:prstClr val="black"/>
              </a:solidFill>
              <a:effectLst/>
              <a:uLnTx/>
              <a:uFillTx/>
              <a:latin typeface="+mn-lt"/>
              <a:ea typeface="+mn-ea"/>
              <a:cs typeface="+mn-cs"/>
            </a:rPr>
            <a:t>は</a:t>
          </a:r>
          <a:r>
            <a:rPr kumimoji="1" lang="ja-JP" altLang="ja-JP" sz="1100" b="0" i="0" u="none" strike="noStrike" kern="0" cap="none" spc="0" normalizeH="0" baseline="0" noProof="0">
              <a:ln>
                <a:noFill/>
              </a:ln>
              <a:solidFill>
                <a:prstClr val="black"/>
              </a:solidFill>
              <a:effectLst/>
              <a:uLnTx/>
              <a:uFillTx/>
              <a:latin typeface="+mn-lt"/>
              <a:ea typeface="+mn-ea"/>
              <a:cs typeface="+mn-cs"/>
            </a:rPr>
            <a:t>低下</a:t>
          </a:r>
          <a:r>
            <a:rPr kumimoji="1" lang="ja-JP" altLang="en-US" sz="1100" b="0" i="0" u="none" strike="noStrike" kern="0" cap="none" spc="0" normalizeH="0" baseline="0" noProof="0">
              <a:ln>
                <a:noFill/>
              </a:ln>
              <a:solidFill>
                <a:prstClr val="black"/>
              </a:solidFill>
              <a:effectLst/>
              <a:uLnTx/>
              <a:uFillTx/>
              <a:latin typeface="+mn-lt"/>
              <a:ea typeface="+mn-ea"/>
              <a:cs typeface="+mn-cs"/>
            </a:rPr>
            <a:t>しています</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今後も引き続き計画的な市債の発行に努め、財政健全化を推進していきます。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13970</xdr:rowOff>
    </xdr:from>
    <xdr:to>
      <xdr:col>24</xdr:col>
      <xdr:colOff>558800</xdr:colOff>
      <xdr:row>45</xdr:row>
      <xdr:rowOff>106256</xdr:rowOff>
    </xdr:to>
    <xdr:cxnSp macro="">
      <xdr:nvCxnSpPr>
        <xdr:cNvPr id="379" name="直線コネクタ 378"/>
        <xdr:cNvCxnSpPr/>
      </xdr:nvCxnSpPr>
      <xdr:spPr>
        <a:xfrm flipV="1">
          <a:off x="17018000" y="6357620"/>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78333</xdr:rowOff>
    </xdr:from>
    <xdr:ext cx="762000" cy="259045"/>
    <xdr:sp macro="" textlink="">
      <xdr:nvSpPr>
        <xdr:cNvPr id="380"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24</xdr:col>
      <xdr:colOff>469900</xdr:colOff>
      <xdr:row>45</xdr:row>
      <xdr:rowOff>106256</xdr:rowOff>
    </xdr:from>
    <xdr:to>
      <xdr:col>24</xdr:col>
      <xdr:colOff>647700</xdr:colOff>
      <xdr:row>45</xdr:row>
      <xdr:rowOff>106256</xdr:rowOff>
    </xdr:to>
    <xdr:cxnSp macro="">
      <xdr:nvCxnSpPr>
        <xdr:cNvPr id="381" name="直線コネクタ 380"/>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100347</xdr:rowOff>
    </xdr:from>
    <xdr:ext cx="762000" cy="259045"/>
    <xdr:sp macro="" textlink="">
      <xdr:nvSpPr>
        <xdr:cNvPr id="382"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37</xdr:row>
      <xdr:rowOff>13970</xdr:rowOff>
    </xdr:from>
    <xdr:to>
      <xdr:col>24</xdr:col>
      <xdr:colOff>647700</xdr:colOff>
      <xdr:row>37</xdr:row>
      <xdr:rowOff>13970</xdr:rowOff>
    </xdr:to>
    <xdr:cxnSp macro="">
      <xdr:nvCxnSpPr>
        <xdr:cNvPr id="383" name="直線コネクタ 382"/>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170180</xdr:rowOff>
    </xdr:from>
    <xdr:to>
      <xdr:col>24</xdr:col>
      <xdr:colOff>558800</xdr:colOff>
      <xdr:row>43</xdr:row>
      <xdr:rowOff>119380</xdr:rowOff>
    </xdr:to>
    <xdr:cxnSp macro="">
      <xdr:nvCxnSpPr>
        <xdr:cNvPr id="384" name="直線コネクタ 383"/>
        <xdr:cNvCxnSpPr/>
      </xdr:nvCxnSpPr>
      <xdr:spPr>
        <a:xfrm flipV="1">
          <a:off x="16179800" y="737108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25840</xdr:rowOff>
    </xdr:from>
    <xdr:ext cx="762000" cy="259045"/>
    <xdr:sp macro="" textlink="">
      <xdr:nvSpPr>
        <xdr:cNvPr id="385" name="公債費負担の状況平均値テキスト"/>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9313</xdr:rowOff>
    </xdr:from>
    <xdr:to>
      <xdr:col>24</xdr:col>
      <xdr:colOff>609600</xdr:colOff>
      <xdr:row>41</xdr:row>
      <xdr:rowOff>110913</xdr:rowOff>
    </xdr:to>
    <xdr:sp macro="" textlink="">
      <xdr:nvSpPr>
        <xdr:cNvPr id="386" name="フローチャート : 判断 385"/>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119380</xdr:rowOff>
    </xdr:from>
    <xdr:to>
      <xdr:col>23</xdr:col>
      <xdr:colOff>406400</xdr:colOff>
      <xdr:row>44</xdr:row>
      <xdr:rowOff>20320</xdr:rowOff>
    </xdr:to>
    <xdr:cxnSp macro="">
      <xdr:nvCxnSpPr>
        <xdr:cNvPr id="387" name="直線コネクタ 386"/>
        <xdr:cNvCxnSpPr/>
      </xdr:nvCxnSpPr>
      <xdr:spPr>
        <a:xfrm flipV="1">
          <a:off x="15290800" y="74917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73660</xdr:rowOff>
    </xdr:from>
    <xdr:to>
      <xdr:col>23</xdr:col>
      <xdr:colOff>457200</xdr:colOff>
      <xdr:row>42</xdr:row>
      <xdr:rowOff>3810</xdr:rowOff>
    </xdr:to>
    <xdr:sp macro="" textlink="">
      <xdr:nvSpPr>
        <xdr:cNvPr id="388" name="フローチャート : 判断 387"/>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13987</xdr:rowOff>
    </xdr:from>
    <xdr:ext cx="736600" cy="259045"/>
    <xdr:sp macro="" textlink="">
      <xdr:nvSpPr>
        <xdr:cNvPr id="389" name="テキスト ボックス 388"/>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20320</xdr:rowOff>
    </xdr:from>
    <xdr:to>
      <xdr:col>22</xdr:col>
      <xdr:colOff>203200</xdr:colOff>
      <xdr:row>44</xdr:row>
      <xdr:rowOff>140970</xdr:rowOff>
    </xdr:to>
    <xdr:cxnSp macro="">
      <xdr:nvCxnSpPr>
        <xdr:cNvPr id="390" name="直線コネクタ 389"/>
        <xdr:cNvCxnSpPr/>
      </xdr:nvCxnSpPr>
      <xdr:spPr>
        <a:xfrm flipV="1">
          <a:off x="14401800" y="75641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91" name="フローチャート : 判断 390"/>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92" name="テキスト ボックス 391"/>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140970</xdr:rowOff>
    </xdr:from>
    <xdr:to>
      <xdr:col>21</xdr:col>
      <xdr:colOff>0</xdr:colOff>
      <xdr:row>45</xdr:row>
      <xdr:rowOff>49954</xdr:rowOff>
    </xdr:to>
    <xdr:cxnSp macro="">
      <xdr:nvCxnSpPr>
        <xdr:cNvPr id="393" name="直線コネクタ 392"/>
        <xdr:cNvCxnSpPr/>
      </xdr:nvCxnSpPr>
      <xdr:spPr>
        <a:xfrm flipV="1">
          <a:off x="13512800" y="76847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170180</xdr:rowOff>
    </xdr:from>
    <xdr:to>
      <xdr:col>21</xdr:col>
      <xdr:colOff>50800</xdr:colOff>
      <xdr:row>42</xdr:row>
      <xdr:rowOff>100330</xdr:rowOff>
    </xdr:to>
    <xdr:sp macro="" textlink="">
      <xdr:nvSpPr>
        <xdr:cNvPr id="394" name="フローチャート : 判断 393"/>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110507</xdr:rowOff>
    </xdr:from>
    <xdr:ext cx="762000" cy="259045"/>
    <xdr:sp macro="" textlink="">
      <xdr:nvSpPr>
        <xdr:cNvPr id="395" name="テキスト ボックス 394"/>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396" name="フローチャート : 判断 395"/>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134637</xdr:rowOff>
    </xdr:from>
    <xdr:ext cx="762000" cy="259045"/>
    <xdr:sp macro="" textlink="">
      <xdr:nvSpPr>
        <xdr:cNvPr id="397" name="テキスト ボックス 396"/>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119380</xdr:rowOff>
    </xdr:from>
    <xdr:to>
      <xdr:col>24</xdr:col>
      <xdr:colOff>609600</xdr:colOff>
      <xdr:row>43</xdr:row>
      <xdr:rowOff>49530</xdr:rowOff>
    </xdr:to>
    <xdr:sp macro="" textlink="">
      <xdr:nvSpPr>
        <xdr:cNvPr id="403" name="円/楕円 402"/>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91457</xdr:rowOff>
    </xdr:from>
    <xdr:ext cx="762000" cy="259045"/>
    <xdr:sp macro="" textlink="">
      <xdr:nvSpPr>
        <xdr:cNvPr id="404" name="公債費負担の状況該当値テキスト"/>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68580</xdr:rowOff>
    </xdr:from>
    <xdr:to>
      <xdr:col>23</xdr:col>
      <xdr:colOff>457200</xdr:colOff>
      <xdr:row>43</xdr:row>
      <xdr:rowOff>170180</xdr:rowOff>
    </xdr:to>
    <xdr:sp macro="" textlink="">
      <xdr:nvSpPr>
        <xdr:cNvPr id="405" name="円/楕円 404"/>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154957</xdr:rowOff>
    </xdr:from>
    <xdr:ext cx="736600" cy="259045"/>
    <xdr:sp macro="" textlink="">
      <xdr:nvSpPr>
        <xdr:cNvPr id="406" name="テキスト ボックス 405"/>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140970</xdr:rowOff>
    </xdr:from>
    <xdr:to>
      <xdr:col>22</xdr:col>
      <xdr:colOff>254000</xdr:colOff>
      <xdr:row>44</xdr:row>
      <xdr:rowOff>71120</xdr:rowOff>
    </xdr:to>
    <xdr:sp macro="" textlink="">
      <xdr:nvSpPr>
        <xdr:cNvPr id="407" name="円/楕円 406"/>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55897</xdr:rowOff>
    </xdr:from>
    <xdr:ext cx="762000" cy="259045"/>
    <xdr:sp macro="" textlink="">
      <xdr:nvSpPr>
        <xdr:cNvPr id="408" name="テキスト ボックス 407"/>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90170</xdr:rowOff>
    </xdr:from>
    <xdr:to>
      <xdr:col>21</xdr:col>
      <xdr:colOff>50800</xdr:colOff>
      <xdr:row>45</xdr:row>
      <xdr:rowOff>20320</xdr:rowOff>
    </xdr:to>
    <xdr:sp macro="" textlink="">
      <xdr:nvSpPr>
        <xdr:cNvPr id="409" name="円/楕円 408"/>
        <xdr:cNvSpPr/>
      </xdr:nvSpPr>
      <xdr:spPr>
        <a:xfrm>
          <a:off x="14351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5097</xdr:rowOff>
    </xdr:from>
    <xdr:ext cx="762000" cy="259045"/>
    <xdr:sp macro="" textlink="">
      <xdr:nvSpPr>
        <xdr:cNvPr id="410" name="テキスト ボックス 409"/>
        <xdr:cNvSpPr txBox="1"/>
      </xdr:nvSpPr>
      <xdr:spPr>
        <a:xfrm>
          <a:off x="14020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170604</xdr:rowOff>
    </xdr:from>
    <xdr:to>
      <xdr:col>19</xdr:col>
      <xdr:colOff>533400</xdr:colOff>
      <xdr:row>45</xdr:row>
      <xdr:rowOff>100754</xdr:rowOff>
    </xdr:to>
    <xdr:sp macro="" textlink="">
      <xdr:nvSpPr>
        <xdr:cNvPr id="411" name="円/楕円 410"/>
        <xdr:cNvSpPr/>
      </xdr:nvSpPr>
      <xdr:spPr>
        <a:xfrm>
          <a:off x="13462000" y="77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85531</xdr:rowOff>
    </xdr:from>
    <xdr:ext cx="762000" cy="259045"/>
    <xdr:sp macro="" textlink="">
      <xdr:nvSpPr>
        <xdr:cNvPr id="412" name="テキスト ボックス 411"/>
        <xdr:cNvSpPr txBox="1"/>
      </xdr:nvSpPr>
      <xdr:spPr>
        <a:xfrm>
          <a:off x="13131800" y="780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過去の大型プロジェクト</a:t>
          </a:r>
          <a:r>
            <a:rPr kumimoji="0" lang="ja-JP" altLang="en-US" sz="1100" b="0" i="0" u="none" strike="noStrike" kern="0" cap="none" spc="0" normalizeH="0" baseline="0" noProof="0">
              <a:ln>
                <a:noFill/>
              </a:ln>
              <a:solidFill>
                <a:prstClr val="black"/>
              </a:solidFill>
              <a:effectLst/>
              <a:uLnTx/>
              <a:uFillTx/>
              <a:latin typeface="+mn-lt"/>
              <a:ea typeface="+mn-ea"/>
              <a:cs typeface="+mn-cs"/>
            </a:rPr>
            <a:t>の</a:t>
          </a:r>
          <a:r>
            <a:rPr kumimoji="0" lang="ja-JP" altLang="ja-JP" sz="1100" b="0" i="0" u="none" strike="noStrike" kern="0" cap="none" spc="0" normalizeH="0" baseline="0" noProof="0">
              <a:ln>
                <a:noFill/>
              </a:ln>
              <a:solidFill>
                <a:prstClr val="black"/>
              </a:solidFill>
              <a:effectLst/>
              <a:uLnTx/>
              <a:uFillTx/>
              <a:latin typeface="+mn-lt"/>
              <a:ea typeface="+mn-ea"/>
              <a:cs typeface="+mn-cs"/>
            </a:rPr>
            <a:t>実施や下水道事業の推進により、類似団体と比較して高い水準にありましたが、近年は、市債の発行抑制などにより</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市債残高を着実に減少させるとともに、</a:t>
          </a:r>
          <a:r>
            <a:rPr kumimoji="0" lang="ja-JP" altLang="en-US" sz="1100" b="0" i="0" u="none" strike="noStrike" kern="0" cap="none" spc="0" normalizeH="0" baseline="0" noProof="0">
              <a:ln>
                <a:noFill/>
              </a:ln>
              <a:solidFill>
                <a:prstClr val="black"/>
              </a:solidFill>
              <a:effectLst/>
              <a:uLnTx/>
              <a:uFillTx/>
              <a:latin typeface="+mn-lt"/>
              <a:ea typeface="+mn-ea"/>
              <a:cs typeface="+mn-cs"/>
            </a:rPr>
            <a:t>基金</a:t>
          </a:r>
          <a:r>
            <a:rPr kumimoji="0" lang="ja-JP" altLang="ja-JP" sz="1100" b="0" i="0" u="none" strike="noStrike" kern="0" cap="none" spc="0" normalizeH="0" baseline="0" noProof="0">
              <a:ln>
                <a:noFill/>
              </a:ln>
              <a:solidFill>
                <a:prstClr val="black"/>
              </a:solidFill>
              <a:effectLst/>
              <a:uLnTx/>
              <a:uFillTx/>
              <a:latin typeface="+mn-lt"/>
              <a:ea typeface="+mn-ea"/>
              <a:cs typeface="+mn-cs"/>
            </a:rPr>
            <a:t>の積み立てに努めることで、改善傾向が続いており、類似団体平均に近づいて</a:t>
          </a:r>
          <a:r>
            <a:rPr kumimoji="0" lang="ja-JP" altLang="en-US" sz="1100" b="0" i="0" u="none" strike="noStrike" kern="0" cap="none" spc="0" normalizeH="0" baseline="0" noProof="0">
              <a:ln>
                <a:noFill/>
              </a:ln>
              <a:solidFill>
                <a:prstClr val="black"/>
              </a:solidFill>
              <a:effectLst/>
              <a:uLnTx/>
              <a:uFillTx/>
              <a:latin typeface="+mn-lt"/>
              <a:ea typeface="+mn-ea"/>
              <a:cs typeface="+mn-cs"/>
            </a:rPr>
            <a:t>きて</a:t>
          </a:r>
          <a:r>
            <a:rPr kumimoji="0" lang="ja-JP" altLang="ja-JP" sz="1100" b="0" i="0" u="none" strike="noStrike" kern="0" cap="none" spc="0" normalizeH="0" baseline="0" noProof="0">
              <a:ln>
                <a:noFill/>
              </a:ln>
              <a:solidFill>
                <a:prstClr val="black"/>
              </a:solidFill>
              <a:effectLst/>
              <a:uLnTx/>
              <a:uFillTx/>
              <a:latin typeface="+mn-lt"/>
              <a:ea typeface="+mn-ea"/>
              <a:cs typeface="+mn-cs"/>
            </a:rPr>
            <a:t>います。</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今後も債務総額の減少に向けた取り組みを</a:t>
          </a:r>
          <a:r>
            <a:rPr kumimoji="0" lang="ja-JP" altLang="en-US" sz="1100" b="0" i="0" u="none" strike="noStrike" kern="0" cap="none" spc="0" normalizeH="0" baseline="0" noProof="0">
              <a:ln>
                <a:noFill/>
              </a:ln>
              <a:solidFill>
                <a:prstClr val="black"/>
              </a:solidFill>
              <a:effectLst/>
              <a:uLnTx/>
              <a:uFillTx/>
              <a:latin typeface="+mn-lt"/>
              <a:ea typeface="+mn-ea"/>
              <a:cs typeface="+mn-cs"/>
            </a:rPr>
            <a:t>継続し</a:t>
          </a:r>
          <a:r>
            <a:rPr kumimoji="0" lang="ja-JP" altLang="ja-JP" sz="1100" b="0" i="0" u="none" strike="noStrike" kern="0" cap="none" spc="0" normalizeH="0" baseline="0" noProof="0">
              <a:ln>
                <a:noFill/>
              </a:ln>
              <a:solidFill>
                <a:prstClr val="black"/>
              </a:solidFill>
              <a:effectLst/>
              <a:uLnTx/>
              <a:uFillTx/>
              <a:latin typeface="+mn-lt"/>
              <a:ea typeface="+mn-ea"/>
              <a:cs typeface="+mn-cs"/>
            </a:rPr>
            <a:t>、財政の健全化を図っていきます。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21287</xdr:rowOff>
    </xdr:to>
    <xdr:cxnSp macro="">
      <xdr:nvCxnSpPr>
        <xdr:cNvPr id="443" name="直線コネクタ 442"/>
        <xdr:cNvCxnSpPr/>
      </xdr:nvCxnSpPr>
      <xdr:spPr>
        <a:xfrm flipV="1">
          <a:off x="17018000" y="2313214"/>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164814</xdr:rowOff>
    </xdr:from>
    <xdr:ext cx="762000" cy="259045"/>
    <xdr:sp macro="" textlink="">
      <xdr:nvSpPr>
        <xdr:cNvPr id="444" name="将来負担の状況最小値テキスト"/>
        <xdr:cNvSpPr txBox="1"/>
      </xdr:nvSpPr>
      <xdr:spPr>
        <a:xfrm>
          <a:off x="17106900" y="37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128.8</a:t>
          </a:r>
          <a:endParaRPr kumimoji="1" lang="ja-JP" altLang="en-US" sz="1000" b="1">
            <a:latin typeface="ＭＳ Ｐゴシック"/>
          </a:endParaRPr>
        </a:p>
      </xdr:txBody>
    </xdr:sp>
    <xdr:clientData/>
  </xdr:oneCellAnchor>
  <xdr:twoCellAnchor>
    <xdr:from>
      <xdr:col>24</xdr:col>
      <xdr:colOff>469900</xdr:colOff>
      <xdr:row>22</xdr:row>
      <xdr:rowOff>21287</xdr:rowOff>
    </xdr:from>
    <xdr:to>
      <xdr:col>24</xdr:col>
      <xdr:colOff>647700</xdr:colOff>
      <xdr:row>22</xdr:row>
      <xdr:rowOff>21287</xdr:rowOff>
    </xdr:to>
    <xdr:cxnSp macro="">
      <xdr:nvCxnSpPr>
        <xdr:cNvPr id="445" name="直線コネクタ 444"/>
        <xdr:cNvCxnSpPr/>
      </xdr:nvCxnSpPr>
      <xdr:spPr>
        <a:xfrm>
          <a:off x="16929100" y="379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907</xdr:rowOff>
    </xdr:from>
    <xdr:to>
      <xdr:col>24</xdr:col>
      <xdr:colOff>558800</xdr:colOff>
      <xdr:row>16</xdr:row>
      <xdr:rowOff>105471</xdr:rowOff>
    </xdr:to>
    <xdr:cxnSp macro="">
      <xdr:nvCxnSpPr>
        <xdr:cNvPr id="448" name="直線コネクタ 447"/>
        <xdr:cNvCxnSpPr/>
      </xdr:nvCxnSpPr>
      <xdr:spPr>
        <a:xfrm flipV="1">
          <a:off x="16179800" y="2744107"/>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136935</xdr:rowOff>
    </xdr:from>
    <xdr:ext cx="762000" cy="259045"/>
    <xdr:sp macro="" textlink="">
      <xdr:nvSpPr>
        <xdr:cNvPr id="449" name="将来負担の状況平均値テキスト"/>
        <xdr:cNvSpPr txBox="1"/>
      </xdr:nvSpPr>
      <xdr:spPr>
        <a:xfrm>
          <a:off x="17106900" y="253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120408</xdr:rowOff>
    </xdr:from>
    <xdr:to>
      <xdr:col>24</xdr:col>
      <xdr:colOff>609600</xdr:colOff>
      <xdr:row>16</xdr:row>
      <xdr:rowOff>50558</xdr:rowOff>
    </xdr:to>
    <xdr:sp macro="" textlink="">
      <xdr:nvSpPr>
        <xdr:cNvPr id="450" name="フローチャート : 判断 449"/>
        <xdr:cNvSpPr/>
      </xdr:nvSpPr>
      <xdr:spPr>
        <a:xfrm>
          <a:off x="169672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105471</xdr:rowOff>
    </xdr:from>
    <xdr:to>
      <xdr:col>23</xdr:col>
      <xdr:colOff>406400</xdr:colOff>
      <xdr:row>16</xdr:row>
      <xdr:rowOff>146836</xdr:rowOff>
    </xdr:to>
    <xdr:cxnSp macro="">
      <xdr:nvCxnSpPr>
        <xdr:cNvPr id="451" name="直線コネクタ 450"/>
        <xdr:cNvCxnSpPr/>
      </xdr:nvCxnSpPr>
      <xdr:spPr>
        <a:xfrm flipV="1">
          <a:off x="15290800" y="2848671"/>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37435</xdr:rowOff>
    </xdr:from>
    <xdr:to>
      <xdr:col>23</xdr:col>
      <xdr:colOff>457200</xdr:colOff>
      <xdr:row>16</xdr:row>
      <xdr:rowOff>139035</xdr:rowOff>
    </xdr:to>
    <xdr:sp macro="" textlink="">
      <xdr:nvSpPr>
        <xdr:cNvPr id="452" name="フローチャート : 判断 451"/>
        <xdr:cNvSpPr/>
      </xdr:nvSpPr>
      <xdr:spPr>
        <a:xfrm>
          <a:off x="16129000" y="27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149212</xdr:rowOff>
    </xdr:from>
    <xdr:ext cx="736600" cy="259045"/>
    <xdr:sp macro="" textlink="">
      <xdr:nvSpPr>
        <xdr:cNvPr id="453" name="テキスト ボックス 452"/>
        <xdr:cNvSpPr txBox="1"/>
      </xdr:nvSpPr>
      <xdr:spPr>
        <a:xfrm>
          <a:off x="15798800" y="254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146836</xdr:rowOff>
    </xdr:from>
    <xdr:to>
      <xdr:col>22</xdr:col>
      <xdr:colOff>203200</xdr:colOff>
      <xdr:row>17</xdr:row>
      <xdr:rowOff>156936</xdr:rowOff>
    </xdr:to>
    <xdr:cxnSp macro="">
      <xdr:nvCxnSpPr>
        <xdr:cNvPr id="454" name="直線コネクタ 453"/>
        <xdr:cNvCxnSpPr/>
      </xdr:nvCxnSpPr>
      <xdr:spPr>
        <a:xfrm flipV="1">
          <a:off x="14401800" y="2890036"/>
          <a:ext cx="889000" cy="18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91440</xdr:rowOff>
    </xdr:from>
    <xdr:to>
      <xdr:col>22</xdr:col>
      <xdr:colOff>254000</xdr:colOff>
      <xdr:row>17</xdr:row>
      <xdr:rowOff>21590</xdr:rowOff>
    </xdr:to>
    <xdr:sp macro="" textlink="">
      <xdr:nvSpPr>
        <xdr:cNvPr id="455" name="フローチャート : 判断 454"/>
        <xdr:cNvSpPr/>
      </xdr:nvSpPr>
      <xdr:spPr>
        <a:xfrm>
          <a:off x="15240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31767</xdr:rowOff>
    </xdr:from>
    <xdr:ext cx="762000" cy="259045"/>
    <xdr:sp macro="" textlink="">
      <xdr:nvSpPr>
        <xdr:cNvPr id="456" name="テキスト ボックス 455"/>
        <xdr:cNvSpPr txBox="1"/>
      </xdr:nvSpPr>
      <xdr:spPr>
        <a:xfrm>
          <a:off x="14909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156936</xdr:rowOff>
    </xdr:from>
    <xdr:to>
      <xdr:col>21</xdr:col>
      <xdr:colOff>0</xdr:colOff>
      <xdr:row>19</xdr:row>
      <xdr:rowOff>78317</xdr:rowOff>
    </xdr:to>
    <xdr:cxnSp macro="">
      <xdr:nvCxnSpPr>
        <xdr:cNvPr id="457" name="直線コネクタ 456"/>
        <xdr:cNvCxnSpPr/>
      </xdr:nvCxnSpPr>
      <xdr:spPr>
        <a:xfrm flipV="1">
          <a:off x="13512800" y="3071586"/>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11914</xdr:rowOff>
    </xdr:from>
    <xdr:to>
      <xdr:col>21</xdr:col>
      <xdr:colOff>50800</xdr:colOff>
      <xdr:row>17</xdr:row>
      <xdr:rowOff>113514</xdr:rowOff>
    </xdr:to>
    <xdr:sp macro="" textlink="">
      <xdr:nvSpPr>
        <xdr:cNvPr id="458" name="フローチャート : 判断 457"/>
        <xdr:cNvSpPr/>
      </xdr:nvSpPr>
      <xdr:spPr>
        <a:xfrm>
          <a:off x="14351000" y="29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123691</xdr:rowOff>
    </xdr:from>
    <xdr:ext cx="762000" cy="259045"/>
    <xdr:sp macro="" textlink="">
      <xdr:nvSpPr>
        <xdr:cNvPr id="459" name="テキスト ボックス 458"/>
        <xdr:cNvSpPr txBox="1"/>
      </xdr:nvSpPr>
      <xdr:spPr>
        <a:xfrm>
          <a:off x="14020800" y="269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65919</xdr:rowOff>
    </xdr:from>
    <xdr:to>
      <xdr:col>19</xdr:col>
      <xdr:colOff>533400</xdr:colOff>
      <xdr:row>17</xdr:row>
      <xdr:rowOff>167519</xdr:rowOff>
    </xdr:to>
    <xdr:sp macro="" textlink="">
      <xdr:nvSpPr>
        <xdr:cNvPr id="460" name="フローチャート : 判断 459"/>
        <xdr:cNvSpPr/>
      </xdr:nvSpPr>
      <xdr:spPr>
        <a:xfrm>
          <a:off x="13462000" y="29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6246</xdr:rowOff>
    </xdr:from>
    <xdr:ext cx="762000" cy="259045"/>
    <xdr:sp macro="" textlink="">
      <xdr:nvSpPr>
        <xdr:cNvPr id="461" name="テキスト ボックス 460"/>
        <xdr:cNvSpPr txBox="1"/>
      </xdr:nvSpPr>
      <xdr:spPr>
        <a:xfrm>
          <a:off x="13131800" y="274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121557</xdr:rowOff>
    </xdr:from>
    <xdr:to>
      <xdr:col>24</xdr:col>
      <xdr:colOff>609600</xdr:colOff>
      <xdr:row>16</xdr:row>
      <xdr:rowOff>51707</xdr:rowOff>
    </xdr:to>
    <xdr:sp macro="" textlink="">
      <xdr:nvSpPr>
        <xdr:cNvPr id="467" name="円/楕円 466"/>
        <xdr:cNvSpPr/>
      </xdr:nvSpPr>
      <xdr:spPr>
        <a:xfrm>
          <a:off x="16967200" y="26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93634</xdr:rowOff>
    </xdr:from>
    <xdr:ext cx="762000" cy="259045"/>
    <xdr:sp macro="" textlink="">
      <xdr:nvSpPr>
        <xdr:cNvPr id="468" name="将来負担の状況該当値テキスト"/>
        <xdr:cNvSpPr txBox="1"/>
      </xdr:nvSpPr>
      <xdr:spPr>
        <a:xfrm>
          <a:off x="17106900" y="266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54671</xdr:rowOff>
    </xdr:from>
    <xdr:to>
      <xdr:col>23</xdr:col>
      <xdr:colOff>457200</xdr:colOff>
      <xdr:row>16</xdr:row>
      <xdr:rowOff>156271</xdr:rowOff>
    </xdr:to>
    <xdr:sp macro="" textlink="">
      <xdr:nvSpPr>
        <xdr:cNvPr id="469" name="円/楕円 468"/>
        <xdr:cNvSpPr/>
      </xdr:nvSpPr>
      <xdr:spPr>
        <a:xfrm>
          <a:off x="16129000" y="279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141048</xdr:rowOff>
    </xdr:from>
    <xdr:ext cx="736600" cy="259045"/>
    <xdr:sp macro="" textlink="">
      <xdr:nvSpPr>
        <xdr:cNvPr id="470" name="テキスト ボックス 469"/>
        <xdr:cNvSpPr txBox="1"/>
      </xdr:nvSpPr>
      <xdr:spPr>
        <a:xfrm>
          <a:off x="15798800" y="2884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96036</xdr:rowOff>
    </xdr:from>
    <xdr:to>
      <xdr:col>22</xdr:col>
      <xdr:colOff>254000</xdr:colOff>
      <xdr:row>17</xdr:row>
      <xdr:rowOff>26186</xdr:rowOff>
    </xdr:to>
    <xdr:sp macro="" textlink="">
      <xdr:nvSpPr>
        <xdr:cNvPr id="471" name="円/楕円 470"/>
        <xdr:cNvSpPr/>
      </xdr:nvSpPr>
      <xdr:spPr>
        <a:xfrm>
          <a:off x="15240000" y="28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10963</xdr:rowOff>
    </xdr:from>
    <xdr:ext cx="762000" cy="259045"/>
    <xdr:sp macro="" textlink="">
      <xdr:nvSpPr>
        <xdr:cNvPr id="472" name="テキスト ボックス 471"/>
        <xdr:cNvSpPr txBox="1"/>
      </xdr:nvSpPr>
      <xdr:spPr>
        <a:xfrm>
          <a:off x="14909800" y="29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106136</xdr:rowOff>
    </xdr:from>
    <xdr:to>
      <xdr:col>21</xdr:col>
      <xdr:colOff>50800</xdr:colOff>
      <xdr:row>18</xdr:row>
      <xdr:rowOff>36286</xdr:rowOff>
    </xdr:to>
    <xdr:sp macro="" textlink="">
      <xdr:nvSpPr>
        <xdr:cNvPr id="473" name="円/楕円 472"/>
        <xdr:cNvSpPr/>
      </xdr:nvSpPr>
      <xdr:spPr>
        <a:xfrm>
          <a:off x="14351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21063</xdr:rowOff>
    </xdr:from>
    <xdr:ext cx="762000" cy="259045"/>
    <xdr:sp macro="" textlink="">
      <xdr:nvSpPr>
        <xdr:cNvPr id="474" name="テキスト ボックス 473"/>
        <xdr:cNvSpPr txBox="1"/>
      </xdr:nvSpPr>
      <xdr:spPr>
        <a:xfrm>
          <a:off x="14020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27517</xdr:rowOff>
    </xdr:from>
    <xdr:to>
      <xdr:col>19</xdr:col>
      <xdr:colOff>533400</xdr:colOff>
      <xdr:row>19</xdr:row>
      <xdr:rowOff>129117</xdr:rowOff>
    </xdr:to>
    <xdr:sp macro="" textlink="">
      <xdr:nvSpPr>
        <xdr:cNvPr id="475" name="円/楕円 474"/>
        <xdr:cNvSpPr/>
      </xdr:nvSpPr>
      <xdr:spPr>
        <a:xfrm>
          <a:off x="13462000" y="328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113894</xdr:rowOff>
    </xdr:from>
    <xdr:ext cx="762000" cy="259045"/>
    <xdr:sp macro="" textlink="">
      <xdr:nvSpPr>
        <xdr:cNvPr id="476" name="テキスト ボックス 475"/>
        <xdr:cNvSpPr txBox="1"/>
      </xdr:nvSpPr>
      <xdr:spPr>
        <a:xfrm>
          <a:off x="13131800" y="337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三重県四日市市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312,457
304,586
206.44
121,626,802
118,606,653
2,575,802
69,585,958
73,904,707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37.5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新・行財政改革大綱に基づき、他都市に先駆けて職員数の削減に努めてきたことにより人件費が抑制され、類似団体平均を下回っています。</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今後も事業の見直し等を推進し、適正な人件費率の維持改善に努めます。</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34472</xdr:rowOff>
    </xdr:from>
    <xdr:to>
      <xdr:col>7</xdr:col>
      <xdr:colOff>15875</xdr:colOff>
      <xdr:row>41</xdr:row>
      <xdr:rowOff>37193</xdr:rowOff>
    </xdr:to>
    <xdr:cxnSp macro="">
      <xdr:nvCxnSpPr>
        <xdr:cNvPr id="63" name="直線コネクタ 62"/>
        <xdr:cNvCxnSpPr/>
      </xdr:nvCxnSpPr>
      <xdr:spPr>
        <a:xfrm flipV="1">
          <a:off x="4826000" y="55208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612775</xdr:colOff>
      <xdr:row>41</xdr:row>
      <xdr:rowOff>37193</xdr:rowOff>
    </xdr:from>
    <xdr:to>
      <xdr:col>7</xdr:col>
      <xdr:colOff>104775</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120849</xdr:rowOff>
    </xdr:from>
    <xdr:ext cx="762000" cy="259045"/>
    <xdr:sp macro="" textlink="">
      <xdr:nvSpPr>
        <xdr:cNvPr id="66" name="人件費最大値テキスト"/>
        <xdr:cNvSpPr txBox="1"/>
      </xdr:nvSpPr>
      <xdr:spPr>
        <a:xfrm>
          <a:off x="4914900" y="526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34472</xdr:rowOff>
    </xdr:from>
    <xdr:to>
      <xdr:col>7</xdr:col>
      <xdr:colOff>104775</xdr:colOff>
      <xdr:row>32</xdr:row>
      <xdr:rowOff>34472</xdr:rowOff>
    </xdr:to>
    <xdr:cxnSp macro="">
      <xdr:nvCxnSpPr>
        <xdr:cNvPr id="67" name="直線コネクタ 66"/>
        <xdr:cNvCxnSpPr/>
      </xdr:nvCxnSpPr>
      <xdr:spPr>
        <a:xfrm>
          <a:off x="4737100" y="552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29028</xdr:rowOff>
    </xdr:from>
    <xdr:to>
      <xdr:col>7</xdr:col>
      <xdr:colOff>15875</xdr:colOff>
      <xdr:row>34</xdr:row>
      <xdr:rowOff>50800</xdr:rowOff>
    </xdr:to>
    <xdr:cxnSp macro="">
      <xdr:nvCxnSpPr>
        <xdr:cNvPr id="68" name="直線コネクタ 67"/>
        <xdr:cNvCxnSpPr/>
      </xdr:nvCxnSpPr>
      <xdr:spPr>
        <a:xfrm flipV="1">
          <a:off x="3987800" y="58583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10177</xdr:rowOff>
    </xdr:from>
    <xdr:ext cx="762000" cy="259045"/>
    <xdr:sp macro="" textlink="">
      <xdr:nvSpPr>
        <xdr:cNvPr id="69" name="人件費平均値テキスト"/>
        <xdr:cNvSpPr txBox="1"/>
      </xdr:nvSpPr>
      <xdr:spPr>
        <a:xfrm>
          <a:off x="4914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70" name="フローチャート : 判断 69"/>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39914</xdr:rowOff>
    </xdr:from>
    <xdr:to>
      <xdr:col>5</xdr:col>
      <xdr:colOff>549275</xdr:colOff>
      <xdr:row>34</xdr:row>
      <xdr:rowOff>50800</xdr:rowOff>
    </xdr:to>
    <xdr:cxnSp macro="">
      <xdr:nvCxnSpPr>
        <xdr:cNvPr id="71" name="直線コネクタ 70"/>
        <xdr:cNvCxnSpPr/>
      </xdr:nvCxnSpPr>
      <xdr:spPr>
        <a:xfrm>
          <a:off x="3098800" y="58692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18341</xdr:rowOff>
    </xdr:from>
    <xdr:ext cx="736600" cy="259045"/>
    <xdr:sp macro="" textlink="">
      <xdr:nvSpPr>
        <xdr:cNvPr id="73" name="テキスト ボックス 72"/>
        <xdr:cNvSpPr txBox="1"/>
      </xdr:nvSpPr>
      <xdr:spPr>
        <a:xfrm>
          <a:off x="3606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39914</xdr:rowOff>
    </xdr:from>
    <xdr:to>
      <xdr:col>4</xdr:col>
      <xdr:colOff>346075</xdr:colOff>
      <xdr:row>34</xdr:row>
      <xdr:rowOff>39914</xdr:rowOff>
    </xdr:to>
    <xdr:cxnSp macro="">
      <xdr:nvCxnSpPr>
        <xdr:cNvPr id="74" name="直線コネクタ 73"/>
        <xdr:cNvCxnSpPr/>
      </xdr:nvCxnSpPr>
      <xdr:spPr>
        <a:xfrm>
          <a:off x="2209800" y="5869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81643</xdr:rowOff>
    </xdr:from>
    <xdr:to>
      <xdr:col>4</xdr:col>
      <xdr:colOff>396875</xdr:colOff>
      <xdr:row>37</xdr:row>
      <xdr:rowOff>11793</xdr:rowOff>
    </xdr:to>
    <xdr:sp macro="" textlink="">
      <xdr:nvSpPr>
        <xdr:cNvPr id="75" name="フローチャート : 判断 74"/>
        <xdr:cNvSpPr/>
      </xdr:nvSpPr>
      <xdr:spPr>
        <a:xfrm>
          <a:off x="3048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168020</xdr:rowOff>
    </xdr:from>
    <xdr:ext cx="762000" cy="259045"/>
    <xdr:sp macro="" textlink="">
      <xdr:nvSpPr>
        <xdr:cNvPr id="76" name="テキスト ボックス 75"/>
        <xdr:cNvSpPr txBox="1"/>
      </xdr:nvSpPr>
      <xdr:spPr>
        <a:xfrm>
          <a:off x="2717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39914</xdr:rowOff>
    </xdr:from>
    <xdr:to>
      <xdr:col>3</xdr:col>
      <xdr:colOff>142875</xdr:colOff>
      <xdr:row>34</xdr:row>
      <xdr:rowOff>50800</xdr:rowOff>
    </xdr:to>
    <xdr:cxnSp macro="">
      <xdr:nvCxnSpPr>
        <xdr:cNvPr id="77" name="直線コネクタ 76"/>
        <xdr:cNvCxnSpPr/>
      </xdr:nvCxnSpPr>
      <xdr:spPr>
        <a:xfrm flipV="1">
          <a:off x="1320800" y="58692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8" name="フローチャート : 判断 77"/>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9" name="テキスト ボックス 78"/>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149678</xdr:rowOff>
    </xdr:from>
    <xdr:to>
      <xdr:col>1</xdr:col>
      <xdr:colOff>676275</xdr:colOff>
      <xdr:row>38</xdr:row>
      <xdr:rowOff>79828</xdr:rowOff>
    </xdr:to>
    <xdr:sp macro="" textlink="">
      <xdr:nvSpPr>
        <xdr:cNvPr id="80" name="フローチャート : 判断 79"/>
        <xdr:cNvSpPr/>
      </xdr:nvSpPr>
      <xdr:spPr>
        <a:xfrm>
          <a:off x="1270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64605</xdr:rowOff>
    </xdr:from>
    <xdr:ext cx="762000" cy="259045"/>
    <xdr:sp macro="" textlink="">
      <xdr:nvSpPr>
        <xdr:cNvPr id="81" name="テキスト ボックス 80"/>
        <xdr:cNvSpPr txBox="1"/>
      </xdr:nvSpPr>
      <xdr:spPr>
        <a:xfrm>
          <a:off x="939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149678</xdr:rowOff>
    </xdr:from>
    <xdr:to>
      <xdr:col>7</xdr:col>
      <xdr:colOff>66675</xdr:colOff>
      <xdr:row>34</xdr:row>
      <xdr:rowOff>79828</xdr:rowOff>
    </xdr:to>
    <xdr:sp macro="" textlink="">
      <xdr:nvSpPr>
        <xdr:cNvPr id="87" name="円/楕円 86"/>
        <xdr:cNvSpPr/>
      </xdr:nvSpPr>
      <xdr:spPr>
        <a:xfrm>
          <a:off x="47752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166205</xdr:rowOff>
    </xdr:from>
    <xdr:ext cx="762000" cy="259045"/>
    <xdr:sp macro="" textlink="">
      <xdr:nvSpPr>
        <xdr:cNvPr id="88" name="人件費該当値テキスト"/>
        <xdr:cNvSpPr txBox="1"/>
      </xdr:nvSpPr>
      <xdr:spPr>
        <a:xfrm>
          <a:off x="49149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0</xdr:rowOff>
    </xdr:from>
    <xdr:to>
      <xdr:col>5</xdr:col>
      <xdr:colOff>600075</xdr:colOff>
      <xdr:row>34</xdr:row>
      <xdr:rowOff>101600</xdr:rowOff>
    </xdr:to>
    <xdr:sp macro="" textlink="">
      <xdr:nvSpPr>
        <xdr:cNvPr id="89" name="円/楕円 88"/>
        <xdr:cNvSpPr/>
      </xdr:nvSpPr>
      <xdr:spPr>
        <a:xfrm>
          <a:off x="3937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111777</xdr:rowOff>
    </xdr:from>
    <xdr:ext cx="736600" cy="259045"/>
    <xdr:sp macro="" textlink="">
      <xdr:nvSpPr>
        <xdr:cNvPr id="90" name="テキスト ボックス 89"/>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160564</xdr:rowOff>
    </xdr:from>
    <xdr:to>
      <xdr:col>4</xdr:col>
      <xdr:colOff>396875</xdr:colOff>
      <xdr:row>34</xdr:row>
      <xdr:rowOff>90714</xdr:rowOff>
    </xdr:to>
    <xdr:sp macro="" textlink="">
      <xdr:nvSpPr>
        <xdr:cNvPr id="91" name="円/楕円 90"/>
        <xdr:cNvSpPr/>
      </xdr:nvSpPr>
      <xdr:spPr>
        <a:xfrm>
          <a:off x="3048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100891</xdr:rowOff>
    </xdr:from>
    <xdr:ext cx="762000" cy="259045"/>
    <xdr:sp macro="" textlink="">
      <xdr:nvSpPr>
        <xdr:cNvPr id="92" name="テキスト ボックス 91"/>
        <xdr:cNvSpPr txBox="1"/>
      </xdr:nvSpPr>
      <xdr:spPr>
        <a:xfrm>
          <a:off x="2717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160564</xdr:rowOff>
    </xdr:from>
    <xdr:to>
      <xdr:col>3</xdr:col>
      <xdr:colOff>193675</xdr:colOff>
      <xdr:row>34</xdr:row>
      <xdr:rowOff>90714</xdr:rowOff>
    </xdr:to>
    <xdr:sp macro="" textlink="">
      <xdr:nvSpPr>
        <xdr:cNvPr id="93" name="円/楕円 92"/>
        <xdr:cNvSpPr/>
      </xdr:nvSpPr>
      <xdr:spPr>
        <a:xfrm>
          <a:off x="2159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100891</xdr:rowOff>
    </xdr:from>
    <xdr:ext cx="762000" cy="259045"/>
    <xdr:sp macro="" textlink="">
      <xdr:nvSpPr>
        <xdr:cNvPr id="94" name="テキスト ボックス 93"/>
        <xdr:cNvSpPr txBox="1"/>
      </xdr:nvSpPr>
      <xdr:spPr>
        <a:xfrm>
          <a:off x="1828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0</xdr:rowOff>
    </xdr:from>
    <xdr:to>
      <xdr:col>1</xdr:col>
      <xdr:colOff>676275</xdr:colOff>
      <xdr:row>34</xdr:row>
      <xdr:rowOff>101600</xdr:rowOff>
    </xdr:to>
    <xdr:sp macro="" textlink="">
      <xdr:nvSpPr>
        <xdr:cNvPr id="95" name="円/楕円 94"/>
        <xdr:cNvSpPr/>
      </xdr:nvSpPr>
      <xdr:spPr>
        <a:xfrm>
          <a:off x="1270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111777</xdr:rowOff>
    </xdr:from>
    <xdr:ext cx="762000" cy="259045"/>
    <xdr:sp macro="" textlink="">
      <xdr:nvSpPr>
        <xdr:cNvPr id="96" name="テキスト ボックス 95"/>
        <xdr:cNvSpPr txBox="1"/>
      </xdr:nvSpPr>
      <xdr:spPr>
        <a:xfrm>
          <a:off x="939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行財政改革の中で外部委託等を推進し、委託料が増加してきたこと</a:t>
          </a:r>
          <a:r>
            <a:rPr kumimoji="1" lang="ja-JP" altLang="en-US" sz="1100" b="0" i="0" u="none" strike="noStrike" kern="0" cap="none" spc="0" normalizeH="0" baseline="0" noProof="0">
              <a:ln>
                <a:noFill/>
              </a:ln>
              <a:solidFill>
                <a:prstClr val="black"/>
              </a:solidFill>
              <a:effectLst/>
              <a:uLnTx/>
              <a:uFillTx/>
              <a:latin typeface="+mn-lt"/>
              <a:ea typeface="+mn-ea"/>
              <a:cs typeface="+mn-cs"/>
            </a:rPr>
            <a:t>で</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、類似団体平均に比べ、高い水準となっています。</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近年の</a:t>
          </a:r>
          <a:r>
            <a:rPr kumimoji="1" lang="ja-JP" altLang="en-US" sz="1100" b="0" i="0" u="none" strike="noStrike" kern="0" cap="none" spc="0" normalizeH="0" baseline="0" noProof="0">
              <a:ln>
                <a:noFill/>
              </a:ln>
              <a:solidFill>
                <a:prstClr val="black"/>
              </a:solidFill>
              <a:effectLst/>
              <a:uLnTx/>
              <a:uFillTx/>
              <a:latin typeface="+mn-lt"/>
              <a:ea typeface="+mn-ea"/>
              <a:cs typeface="+mn-cs"/>
            </a:rPr>
            <a:t>労務</a:t>
          </a:r>
          <a:r>
            <a:rPr kumimoji="1" lang="ja-JP" altLang="ja-JP" sz="1100" b="0" i="0" u="none" strike="noStrike" kern="0" cap="none" spc="0" normalizeH="0" baseline="0" noProof="0">
              <a:ln>
                <a:noFill/>
              </a:ln>
              <a:solidFill>
                <a:prstClr val="black"/>
              </a:solidFill>
              <a:effectLst/>
              <a:uLnTx/>
              <a:uFillTx/>
              <a:latin typeface="+mn-lt"/>
              <a:ea typeface="+mn-ea"/>
              <a:cs typeface="+mn-cs"/>
            </a:rPr>
            <a:t>単価</a:t>
          </a:r>
          <a:r>
            <a:rPr kumimoji="1" lang="ja-JP" altLang="en-US" sz="1100" b="0" i="0" u="none" strike="noStrike" kern="0" cap="none" spc="0" normalizeH="0" baseline="0" noProof="0">
              <a:ln>
                <a:noFill/>
              </a:ln>
              <a:solidFill>
                <a:prstClr val="black"/>
              </a:solidFill>
              <a:effectLst/>
              <a:uLnTx/>
              <a:uFillTx/>
              <a:latin typeface="+mn-lt"/>
              <a:ea typeface="+mn-ea"/>
              <a:cs typeface="+mn-cs"/>
            </a:rPr>
            <a:t>や最低賃金</a:t>
          </a:r>
          <a:r>
            <a:rPr kumimoji="1" lang="ja-JP" altLang="ja-JP" sz="1100" b="0" i="0" u="none" strike="noStrike" kern="0" cap="none" spc="0" normalizeH="0" baseline="0" noProof="0">
              <a:ln>
                <a:noFill/>
              </a:ln>
              <a:solidFill>
                <a:prstClr val="black"/>
              </a:solidFill>
              <a:effectLst/>
              <a:uLnTx/>
              <a:uFillTx/>
              <a:latin typeface="+mn-lt"/>
              <a:ea typeface="+mn-ea"/>
              <a:cs typeface="+mn-cs"/>
            </a:rPr>
            <a:t>の上昇に</a:t>
          </a:r>
          <a:r>
            <a:rPr kumimoji="1" lang="ja-JP" altLang="en-US" sz="1100" b="0" i="0" u="none" strike="noStrike" kern="0" cap="none" spc="0" normalizeH="0" baseline="0" noProof="0">
              <a:ln>
                <a:noFill/>
              </a:ln>
              <a:solidFill>
                <a:prstClr val="black"/>
              </a:solidFill>
              <a:effectLst/>
              <a:uLnTx/>
              <a:uFillTx/>
              <a:latin typeface="+mn-lt"/>
              <a:ea typeface="+mn-ea"/>
              <a:cs typeface="+mn-cs"/>
            </a:rPr>
            <a:t>伴い</a:t>
          </a:r>
          <a:r>
            <a:rPr kumimoji="1" lang="ja-JP" altLang="ja-JP" sz="1100" b="0" i="0" u="none" strike="noStrike" kern="0" cap="none" spc="0" normalizeH="0" baseline="0" noProof="0">
              <a:ln>
                <a:noFill/>
              </a:ln>
              <a:solidFill>
                <a:prstClr val="black"/>
              </a:solidFill>
              <a:effectLst/>
              <a:uLnTx/>
              <a:uFillTx/>
              <a:latin typeface="+mn-lt"/>
              <a:ea typeface="+mn-ea"/>
              <a:cs typeface="+mn-cs"/>
            </a:rPr>
            <a:t>、委託料や臨時職員賃金も高くなっていることから、物件費に係る経常収支比率も上がっています。</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86179</xdr:rowOff>
    </xdr:from>
    <xdr:to>
      <xdr:col>24</xdr:col>
      <xdr:colOff>31750</xdr:colOff>
      <xdr:row>22</xdr:row>
      <xdr:rowOff>110672</xdr:rowOff>
    </xdr:to>
    <xdr:cxnSp macro="">
      <xdr:nvCxnSpPr>
        <xdr:cNvPr id="126" name="直線コネクタ 125"/>
        <xdr:cNvCxnSpPr/>
      </xdr:nvCxnSpPr>
      <xdr:spPr>
        <a:xfrm flipV="1">
          <a:off x="16510000" y="23150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82749</xdr:rowOff>
    </xdr:from>
    <xdr:ext cx="762000" cy="259045"/>
    <xdr:sp macro="" textlink="">
      <xdr:nvSpPr>
        <xdr:cNvPr id="127" name="物件費最小値テキスト"/>
        <xdr:cNvSpPr txBox="1"/>
      </xdr:nvSpPr>
      <xdr:spPr>
        <a:xfrm>
          <a:off x="16598900" y="385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628650</xdr:colOff>
      <xdr:row>22</xdr:row>
      <xdr:rowOff>110672</xdr:rowOff>
    </xdr:from>
    <xdr:to>
      <xdr:col>24</xdr:col>
      <xdr:colOff>120650</xdr:colOff>
      <xdr:row>22</xdr:row>
      <xdr:rowOff>110672</xdr:rowOff>
    </xdr:to>
    <xdr:cxnSp macro="">
      <xdr:nvCxnSpPr>
        <xdr:cNvPr id="128" name="直線コネクタ 127"/>
        <xdr:cNvCxnSpPr/>
      </xdr:nvCxnSpPr>
      <xdr:spPr>
        <a:xfrm>
          <a:off x="16421100" y="3882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1106</xdr:rowOff>
    </xdr:from>
    <xdr:ext cx="762000" cy="259045"/>
    <xdr:sp macro="" textlink="">
      <xdr:nvSpPr>
        <xdr:cNvPr id="129"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23</xdr:col>
      <xdr:colOff>628650</xdr:colOff>
      <xdr:row>13</xdr:row>
      <xdr:rowOff>86179</xdr:rowOff>
    </xdr:from>
    <xdr:to>
      <xdr:col>24</xdr:col>
      <xdr:colOff>120650</xdr:colOff>
      <xdr:row>13</xdr:row>
      <xdr:rowOff>86179</xdr:rowOff>
    </xdr:to>
    <xdr:cxnSp macro="">
      <xdr:nvCxnSpPr>
        <xdr:cNvPr id="130" name="直線コネクタ 129"/>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159657</xdr:rowOff>
    </xdr:from>
    <xdr:to>
      <xdr:col>24</xdr:col>
      <xdr:colOff>31750</xdr:colOff>
      <xdr:row>19</xdr:row>
      <xdr:rowOff>20864</xdr:rowOff>
    </xdr:to>
    <xdr:cxnSp macro="">
      <xdr:nvCxnSpPr>
        <xdr:cNvPr id="131" name="直線コネクタ 130"/>
        <xdr:cNvCxnSpPr/>
      </xdr:nvCxnSpPr>
      <xdr:spPr>
        <a:xfrm>
          <a:off x="15671800" y="32457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149877</xdr:rowOff>
    </xdr:from>
    <xdr:ext cx="762000" cy="259045"/>
    <xdr:sp macro="" textlink="">
      <xdr:nvSpPr>
        <xdr:cNvPr id="132"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33" name="フローチャート :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12700</xdr:rowOff>
    </xdr:from>
    <xdr:to>
      <xdr:col>22</xdr:col>
      <xdr:colOff>565150</xdr:colOff>
      <xdr:row>18</xdr:row>
      <xdr:rowOff>159657</xdr:rowOff>
    </xdr:to>
    <xdr:cxnSp macro="">
      <xdr:nvCxnSpPr>
        <xdr:cNvPr id="134" name="直線コネクタ 133"/>
        <xdr:cNvCxnSpPr/>
      </xdr:nvCxnSpPr>
      <xdr:spPr>
        <a:xfrm>
          <a:off x="14782800" y="30988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149679</xdr:rowOff>
    </xdr:from>
    <xdr:to>
      <xdr:col>22</xdr:col>
      <xdr:colOff>615950</xdr:colOff>
      <xdr:row>18</xdr:row>
      <xdr:rowOff>79829</xdr:rowOff>
    </xdr:to>
    <xdr:sp macro="" textlink="">
      <xdr:nvSpPr>
        <xdr:cNvPr id="135" name="フローチャート : 判断 134"/>
        <xdr:cNvSpPr/>
      </xdr:nvSpPr>
      <xdr:spPr>
        <a:xfrm>
          <a:off x="15621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90006</xdr:rowOff>
    </xdr:from>
    <xdr:ext cx="736600" cy="259045"/>
    <xdr:sp macro="" textlink="">
      <xdr:nvSpPr>
        <xdr:cNvPr id="136" name="テキスト ボックス 135"/>
        <xdr:cNvSpPr txBox="1"/>
      </xdr:nvSpPr>
      <xdr:spPr>
        <a:xfrm>
          <a:off x="15290800" y="2833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135164</xdr:rowOff>
    </xdr:from>
    <xdr:to>
      <xdr:col>21</xdr:col>
      <xdr:colOff>361950</xdr:colOff>
      <xdr:row>18</xdr:row>
      <xdr:rowOff>12700</xdr:rowOff>
    </xdr:to>
    <xdr:cxnSp macro="">
      <xdr:nvCxnSpPr>
        <xdr:cNvPr id="137" name="直線コネクタ 136"/>
        <xdr:cNvCxnSpPr/>
      </xdr:nvCxnSpPr>
      <xdr:spPr>
        <a:xfrm>
          <a:off x="13893800" y="30498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68036</xdr:rowOff>
    </xdr:from>
    <xdr:to>
      <xdr:col>21</xdr:col>
      <xdr:colOff>412750</xdr:colOff>
      <xdr:row>17</xdr:row>
      <xdr:rowOff>169636</xdr:rowOff>
    </xdr:to>
    <xdr:sp macro="" textlink="">
      <xdr:nvSpPr>
        <xdr:cNvPr id="138" name="フローチャート : 判断 137"/>
        <xdr:cNvSpPr/>
      </xdr:nvSpPr>
      <xdr:spPr>
        <a:xfrm>
          <a:off x="14732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8363</xdr:rowOff>
    </xdr:from>
    <xdr:ext cx="762000" cy="259045"/>
    <xdr:sp macro="" textlink="">
      <xdr:nvSpPr>
        <xdr:cNvPr id="139" name="テキスト ボックス 138"/>
        <xdr:cNvSpPr txBox="1"/>
      </xdr:nvSpPr>
      <xdr:spPr>
        <a:xfrm>
          <a:off x="14401800" y="275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118836</xdr:rowOff>
    </xdr:from>
    <xdr:to>
      <xdr:col>20</xdr:col>
      <xdr:colOff>158750</xdr:colOff>
      <xdr:row>17</xdr:row>
      <xdr:rowOff>135164</xdr:rowOff>
    </xdr:to>
    <xdr:cxnSp macro="">
      <xdr:nvCxnSpPr>
        <xdr:cNvPr id="140" name="直線コネクタ 139"/>
        <xdr:cNvCxnSpPr/>
      </xdr:nvCxnSpPr>
      <xdr:spPr>
        <a:xfrm>
          <a:off x="13004800" y="30334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157843</xdr:rowOff>
    </xdr:from>
    <xdr:to>
      <xdr:col>20</xdr:col>
      <xdr:colOff>209550</xdr:colOff>
      <xdr:row>17</xdr:row>
      <xdr:rowOff>87993</xdr:rowOff>
    </xdr:to>
    <xdr:sp macro="" textlink="">
      <xdr:nvSpPr>
        <xdr:cNvPr id="141" name="フローチャート : 判断 140"/>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98170</xdr:rowOff>
    </xdr:from>
    <xdr:ext cx="762000" cy="259045"/>
    <xdr:sp macro="" textlink="">
      <xdr:nvSpPr>
        <xdr:cNvPr id="142" name="テキスト ボックス 141"/>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108857</xdr:rowOff>
    </xdr:from>
    <xdr:to>
      <xdr:col>19</xdr:col>
      <xdr:colOff>6350</xdr:colOff>
      <xdr:row>17</xdr:row>
      <xdr:rowOff>39007</xdr:rowOff>
    </xdr:to>
    <xdr:sp macro="" textlink="">
      <xdr:nvSpPr>
        <xdr:cNvPr id="143" name="フローチャート : 判断 142"/>
        <xdr:cNvSpPr/>
      </xdr:nvSpPr>
      <xdr:spPr>
        <a:xfrm>
          <a:off x="12954000" y="28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49184</xdr:rowOff>
    </xdr:from>
    <xdr:ext cx="762000" cy="259045"/>
    <xdr:sp macro="" textlink="">
      <xdr:nvSpPr>
        <xdr:cNvPr id="144" name="テキスト ボックス 143"/>
        <xdr:cNvSpPr txBox="1"/>
      </xdr:nvSpPr>
      <xdr:spPr>
        <a:xfrm>
          <a:off x="12623800" y="262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141514</xdr:rowOff>
    </xdr:from>
    <xdr:to>
      <xdr:col>24</xdr:col>
      <xdr:colOff>82550</xdr:colOff>
      <xdr:row>19</xdr:row>
      <xdr:rowOff>71664</xdr:rowOff>
    </xdr:to>
    <xdr:sp macro="" textlink="">
      <xdr:nvSpPr>
        <xdr:cNvPr id="150" name="円/楕円 149"/>
        <xdr:cNvSpPr/>
      </xdr:nvSpPr>
      <xdr:spPr>
        <a:xfrm>
          <a:off x="164592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113591</xdr:rowOff>
    </xdr:from>
    <xdr:ext cx="762000" cy="259045"/>
    <xdr:sp macro="" textlink="">
      <xdr:nvSpPr>
        <xdr:cNvPr id="151" name="物件費該当値テキスト"/>
        <xdr:cNvSpPr txBox="1"/>
      </xdr:nvSpPr>
      <xdr:spPr>
        <a:xfrm>
          <a:off x="165989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108857</xdr:rowOff>
    </xdr:from>
    <xdr:to>
      <xdr:col>22</xdr:col>
      <xdr:colOff>615950</xdr:colOff>
      <xdr:row>19</xdr:row>
      <xdr:rowOff>39007</xdr:rowOff>
    </xdr:to>
    <xdr:sp macro="" textlink="">
      <xdr:nvSpPr>
        <xdr:cNvPr id="152" name="円/楕円 151"/>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23784</xdr:rowOff>
    </xdr:from>
    <xdr:ext cx="736600" cy="259045"/>
    <xdr:sp macro="" textlink="">
      <xdr:nvSpPr>
        <xdr:cNvPr id="153" name="テキスト ボックス 152"/>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133350</xdr:rowOff>
    </xdr:from>
    <xdr:to>
      <xdr:col>21</xdr:col>
      <xdr:colOff>412750</xdr:colOff>
      <xdr:row>18</xdr:row>
      <xdr:rowOff>63500</xdr:rowOff>
    </xdr:to>
    <xdr:sp macro="" textlink="">
      <xdr:nvSpPr>
        <xdr:cNvPr id="154" name="円/楕円 153"/>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55" name="テキスト ボックス 154"/>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84364</xdr:rowOff>
    </xdr:from>
    <xdr:to>
      <xdr:col>20</xdr:col>
      <xdr:colOff>209550</xdr:colOff>
      <xdr:row>18</xdr:row>
      <xdr:rowOff>14514</xdr:rowOff>
    </xdr:to>
    <xdr:sp macro="" textlink="">
      <xdr:nvSpPr>
        <xdr:cNvPr id="156" name="円/楕円 155"/>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170741</xdr:rowOff>
    </xdr:from>
    <xdr:ext cx="762000" cy="259045"/>
    <xdr:sp macro="" textlink="">
      <xdr:nvSpPr>
        <xdr:cNvPr id="157" name="テキスト ボックス 156"/>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68036</xdr:rowOff>
    </xdr:from>
    <xdr:to>
      <xdr:col>19</xdr:col>
      <xdr:colOff>6350</xdr:colOff>
      <xdr:row>17</xdr:row>
      <xdr:rowOff>169636</xdr:rowOff>
    </xdr:to>
    <xdr:sp macro="" textlink="">
      <xdr:nvSpPr>
        <xdr:cNvPr id="158" name="円/楕円 157"/>
        <xdr:cNvSpPr/>
      </xdr:nvSpPr>
      <xdr:spPr>
        <a:xfrm>
          <a:off x="129540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154413</xdr:rowOff>
    </xdr:from>
    <xdr:ext cx="762000" cy="259045"/>
    <xdr:sp macro="" textlink="">
      <xdr:nvSpPr>
        <xdr:cNvPr id="159" name="テキスト ボックス 158"/>
        <xdr:cNvSpPr txBox="1"/>
      </xdr:nvSpPr>
      <xdr:spPr>
        <a:xfrm>
          <a:off x="12623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a:ea typeface="+mn-ea"/>
              <a:cs typeface="+mn-cs"/>
            </a:rPr>
            <a:t>　</a:t>
          </a:r>
          <a:r>
            <a:rPr kumimoji="0" lang="ja-JP" altLang="ja-JP" sz="1100" b="0" i="0" u="none" strike="noStrike" kern="0" cap="none" spc="0" normalizeH="0" baseline="0" noProof="0">
              <a:ln>
                <a:noFill/>
              </a:ln>
              <a:solidFill>
                <a:prstClr val="black"/>
              </a:solidFill>
              <a:effectLst/>
              <a:uLnTx/>
              <a:uFillTx/>
              <a:latin typeface="ＭＳ Ｐゴシック"/>
              <a:ea typeface="+mn-ea"/>
              <a:cs typeface="+mn-cs"/>
            </a:rPr>
            <a:t>社会保障関連経費の増により増加傾向にありますが、平成２７年度は</a:t>
          </a:r>
          <a:r>
            <a:rPr kumimoji="0" lang="ja-JP" altLang="en-US" sz="1100" b="0" i="0" u="none" strike="noStrike" kern="0" cap="none" spc="0" normalizeH="0" baseline="0" noProof="0">
              <a:ln>
                <a:noFill/>
              </a:ln>
              <a:solidFill>
                <a:prstClr val="black"/>
              </a:solidFill>
              <a:effectLst/>
              <a:uLnTx/>
              <a:uFillTx/>
              <a:latin typeface="ＭＳ Ｐゴシック"/>
              <a:ea typeface="+mn-ea"/>
              <a:cs typeface="+mn-cs"/>
            </a:rPr>
            <a:t>、</a:t>
          </a:r>
          <a:r>
            <a:rPr kumimoji="0" lang="ja-JP" altLang="ja-JP" sz="1100" b="0" i="0" u="none" strike="noStrike" kern="0" cap="none" spc="0" normalizeH="0" baseline="0" noProof="0">
              <a:ln>
                <a:noFill/>
              </a:ln>
              <a:solidFill>
                <a:prstClr val="black"/>
              </a:solidFill>
              <a:effectLst/>
              <a:uLnTx/>
              <a:uFillTx/>
              <a:latin typeface="ＭＳ Ｐゴシック"/>
              <a:ea typeface="+mn-ea"/>
              <a:cs typeface="+mn-cs"/>
            </a:rPr>
            <a:t>生活保護費の減等により</a:t>
          </a:r>
          <a:r>
            <a:rPr kumimoji="0" lang="ja-JP" altLang="en-US" sz="1100" b="0" i="0" u="none" strike="noStrike" kern="0" cap="none" spc="0" normalizeH="0" baseline="0" noProof="0">
              <a:ln>
                <a:noFill/>
              </a:ln>
              <a:solidFill>
                <a:prstClr val="black"/>
              </a:solidFill>
              <a:effectLst/>
              <a:uLnTx/>
              <a:uFillTx/>
              <a:latin typeface="ＭＳ Ｐゴシック"/>
              <a:ea typeface="+mn-ea"/>
              <a:cs typeface="+mn-cs"/>
            </a:rPr>
            <a:t>、</a:t>
          </a:r>
          <a:r>
            <a:rPr kumimoji="0" lang="ja-JP" altLang="ja-JP" sz="1100" b="0" i="0" u="none" strike="noStrike" kern="0" cap="none" spc="0" normalizeH="0" baseline="0" noProof="0">
              <a:ln>
                <a:noFill/>
              </a:ln>
              <a:solidFill>
                <a:prstClr val="black"/>
              </a:solidFill>
              <a:effectLst/>
              <a:uLnTx/>
              <a:uFillTx/>
              <a:latin typeface="ＭＳ Ｐゴシック"/>
              <a:ea typeface="+mn-ea"/>
              <a:cs typeface="+mn-cs"/>
            </a:rPr>
            <a:t>前年度を下回</a:t>
          </a:r>
          <a:r>
            <a:rPr kumimoji="0" lang="ja-JP" altLang="en-US" sz="1100" b="0" i="0" u="none" strike="noStrike" kern="0" cap="none" spc="0" normalizeH="0" baseline="0" noProof="0">
              <a:ln>
                <a:noFill/>
              </a:ln>
              <a:solidFill>
                <a:prstClr val="black"/>
              </a:solidFill>
              <a:effectLst/>
              <a:uLnTx/>
              <a:uFillTx/>
              <a:latin typeface="ＭＳ Ｐゴシック"/>
              <a:ea typeface="+mn-ea"/>
              <a:cs typeface="+mn-cs"/>
            </a:rPr>
            <a:t>っています。</a:t>
          </a:r>
          <a:endParaRPr kumimoji="0"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a:ea typeface="+mn-ea"/>
              <a:cs typeface="+mn-cs"/>
            </a:rPr>
            <a:t>　</a:t>
          </a:r>
          <a:r>
            <a:rPr kumimoji="0" lang="ja-JP" altLang="ja-JP" sz="1100" b="0" i="0" u="none" strike="noStrike" kern="0" cap="none" spc="0" normalizeH="0" baseline="0" noProof="0">
              <a:ln>
                <a:noFill/>
              </a:ln>
              <a:solidFill>
                <a:prstClr val="black"/>
              </a:solidFill>
              <a:effectLst/>
              <a:uLnTx/>
              <a:uFillTx/>
              <a:latin typeface="ＭＳ Ｐゴシック"/>
              <a:ea typeface="+mn-ea"/>
              <a:cs typeface="+mn-cs"/>
            </a:rPr>
            <a:t>類似団体平均を下回っています</a:t>
          </a:r>
          <a:r>
            <a:rPr kumimoji="0" lang="ja-JP" altLang="en-US" sz="1100" b="0" i="0" u="none" strike="noStrike" kern="0" cap="none" spc="0" normalizeH="0" baseline="0" noProof="0">
              <a:ln>
                <a:noFill/>
              </a:ln>
              <a:solidFill>
                <a:prstClr val="black"/>
              </a:solidFill>
              <a:effectLst/>
              <a:uLnTx/>
              <a:uFillTx/>
              <a:latin typeface="ＭＳ Ｐゴシック"/>
              <a:ea typeface="+mn-ea"/>
              <a:cs typeface="+mn-cs"/>
            </a:rPr>
            <a:t>が、</a:t>
          </a:r>
          <a:r>
            <a:rPr kumimoji="0" lang="ja-JP" altLang="ja-JP" sz="1100" b="0" i="0" u="none" strike="noStrike" kern="0" cap="none" spc="0" normalizeH="0" baseline="0" noProof="0">
              <a:ln>
                <a:noFill/>
              </a:ln>
              <a:solidFill>
                <a:prstClr val="black"/>
              </a:solidFill>
              <a:effectLst/>
              <a:uLnTx/>
              <a:uFillTx/>
              <a:latin typeface="ＭＳ Ｐゴシック"/>
              <a:ea typeface="+mn-ea"/>
              <a:cs typeface="+mn-cs"/>
            </a:rPr>
            <a:t>今後も扶助費の精査を行い、適正な執行に努めます。</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25400</xdr:rowOff>
    </xdr:from>
    <xdr:to>
      <xdr:col>7</xdr:col>
      <xdr:colOff>15875</xdr:colOff>
      <xdr:row>61</xdr:row>
      <xdr:rowOff>133350</xdr:rowOff>
    </xdr:to>
    <xdr:cxnSp macro="">
      <xdr:nvCxnSpPr>
        <xdr:cNvPr id="187" name="直線コネクタ 186"/>
        <xdr:cNvCxnSpPr/>
      </xdr:nvCxnSpPr>
      <xdr:spPr>
        <a:xfrm flipV="1">
          <a:off x="4826000" y="92837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105427</xdr:rowOff>
    </xdr:from>
    <xdr:ext cx="762000" cy="259045"/>
    <xdr:sp macro="" textlink="">
      <xdr:nvSpPr>
        <xdr:cNvPr id="188"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6</xdr:col>
      <xdr:colOff>612775</xdr:colOff>
      <xdr:row>61</xdr:row>
      <xdr:rowOff>133350</xdr:rowOff>
    </xdr:from>
    <xdr:to>
      <xdr:col>7</xdr:col>
      <xdr:colOff>104775</xdr:colOff>
      <xdr:row>61</xdr:row>
      <xdr:rowOff>133350</xdr:rowOff>
    </xdr:to>
    <xdr:cxnSp macro="">
      <xdr:nvCxnSpPr>
        <xdr:cNvPr id="189" name="直線コネクタ 188"/>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111777</xdr:rowOff>
    </xdr:from>
    <xdr:ext cx="762000" cy="259045"/>
    <xdr:sp macro="" textlink="">
      <xdr:nvSpPr>
        <xdr:cNvPr id="190"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54</xdr:row>
      <xdr:rowOff>25400</xdr:rowOff>
    </xdr:from>
    <xdr:to>
      <xdr:col>7</xdr:col>
      <xdr:colOff>104775</xdr:colOff>
      <xdr:row>54</xdr:row>
      <xdr:rowOff>25400</xdr:rowOff>
    </xdr:to>
    <xdr:cxnSp macro="">
      <xdr:nvCxnSpPr>
        <xdr:cNvPr id="191" name="直線コネクタ 190"/>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107950</xdr:rowOff>
    </xdr:from>
    <xdr:to>
      <xdr:col>7</xdr:col>
      <xdr:colOff>15875</xdr:colOff>
      <xdr:row>55</xdr:row>
      <xdr:rowOff>133350</xdr:rowOff>
    </xdr:to>
    <xdr:cxnSp macro="">
      <xdr:nvCxnSpPr>
        <xdr:cNvPr id="192" name="直線コネクタ 191"/>
        <xdr:cNvCxnSpPr/>
      </xdr:nvCxnSpPr>
      <xdr:spPr>
        <a:xfrm flipV="1">
          <a:off x="3987800" y="9537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92727</xdr:rowOff>
    </xdr:from>
    <xdr:ext cx="762000" cy="259045"/>
    <xdr:sp macro="" textlink="">
      <xdr:nvSpPr>
        <xdr:cNvPr id="193"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120650</xdr:rowOff>
    </xdr:from>
    <xdr:to>
      <xdr:col>7</xdr:col>
      <xdr:colOff>66675</xdr:colOff>
      <xdr:row>58</xdr:row>
      <xdr:rowOff>50800</xdr:rowOff>
    </xdr:to>
    <xdr:sp macro="" textlink="">
      <xdr:nvSpPr>
        <xdr:cNvPr id="194" name="フローチャート : 判断 193"/>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55</xdr:row>
      <xdr:rowOff>133350</xdr:rowOff>
    </xdr:to>
    <xdr:cxnSp macro="">
      <xdr:nvCxnSpPr>
        <xdr:cNvPr id="195" name="直線コネクタ 194"/>
        <xdr:cNvCxnSpPr/>
      </xdr:nvCxnSpPr>
      <xdr:spPr>
        <a:xfrm>
          <a:off x="3098800" y="9461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57150</xdr:rowOff>
    </xdr:from>
    <xdr:to>
      <xdr:col>5</xdr:col>
      <xdr:colOff>600075</xdr:colOff>
      <xdr:row>57</xdr:row>
      <xdr:rowOff>158750</xdr:rowOff>
    </xdr:to>
    <xdr:sp macro="" textlink="">
      <xdr:nvSpPr>
        <xdr:cNvPr id="196" name="フローチャート : 判断 195"/>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143527</xdr:rowOff>
    </xdr:from>
    <xdr:ext cx="736600" cy="259045"/>
    <xdr:sp macro="" textlink="">
      <xdr:nvSpPr>
        <xdr:cNvPr id="197" name="テキスト ボックス 196"/>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69850</xdr:rowOff>
    </xdr:to>
    <xdr:cxnSp macro="">
      <xdr:nvCxnSpPr>
        <xdr:cNvPr id="198" name="直線コネクタ 197"/>
        <xdr:cNvCxnSpPr/>
      </xdr:nvCxnSpPr>
      <xdr:spPr>
        <a:xfrm flipV="1">
          <a:off x="2209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9" name="フローチャート :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00" name="テキスト ボックス 199"/>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152400</xdr:rowOff>
    </xdr:from>
    <xdr:to>
      <xdr:col>3</xdr:col>
      <xdr:colOff>142875</xdr:colOff>
      <xdr:row>55</xdr:row>
      <xdr:rowOff>69850</xdr:rowOff>
    </xdr:to>
    <xdr:cxnSp macro="">
      <xdr:nvCxnSpPr>
        <xdr:cNvPr id="201" name="直線コネクタ 200"/>
        <xdr:cNvCxnSpPr/>
      </xdr:nvCxnSpPr>
      <xdr:spPr>
        <a:xfrm>
          <a:off x="1320800" y="9410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165100</xdr:rowOff>
    </xdr:from>
    <xdr:to>
      <xdr:col>3</xdr:col>
      <xdr:colOff>193675</xdr:colOff>
      <xdr:row>57</xdr:row>
      <xdr:rowOff>95250</xdr:rowOff>
    </xdr:to>
    <xdr:sp macro="" textlink="">
      <xdr:nvSpPr>
        <xdr:cNvPr id="202" name="フローチャート : 判断 201"/>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80027</xdr:rowOff>
    </xdr:from>
    <xdr:ext cx="762000" cy="259045"/>
    <xdr:sp macro="" textlink="">
      <xdr:nvSpPr>
        <xdr:cNvPr id="203" name="テキスト ボックス 202"/>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88900</xdr:rowOff>
    </xdr:from>
    <xdr:to>
      <xdr:col>1</xdr:col>
      <xdr:colOff>676275</xdr:colOff>
      <xdr:row>57</xdr:row>
      <xdr:rowOff>19050</xdr:rowOff>
    </xdr:to>
    <xdr:sp macro="" textlink="">
      <xdr:nvSpPr>
        <xdr:cNvPr id="204" name="フローチャート : 判断 203"/>
        <xdr:cNvSpPr/>
      </xdr:nvSpPr>
      <xdr:spPr>
        <a:xfrm>
          <a:off x="1270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3827</xdr:rowOff>
    </xdr:from>
    <xdr:ext cx="762000" cy="259045"/>
    <xdr:sp macro="" textlink="">
      <xdr:nvSpPr>
        <xdr:cNvPr id="205" name="テキスト ボックス 204"/>
        <xdr:cNvSpPr txBox="1"/>
      </xdr:nvSpPr>
      <xdr:spPr>
        <a:xfrm>
          <a:off x="939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211" name="円/楕円 210"/>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73677</xdr:rowOff>
    </xdr:from>
    <xdr:ext cx="762000" cy="259045"/>
    <xdr:sp macro="" textlink="">
      <xdr:nvSpPr>
        <xdr:cNvPr id="212"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82550</xdr:rowOff>
    </xdr:from>
    <xdr:to>
      <xdr:col>5</xdr:col>
      <xdr:colOff>600075</xdr:colOff>
      <xdr:row>56</xdr:row>
      <xdr:rowOff>12700</xdr:rowOff>
    </xdr:to>
    <xdr:sp macro="" textlink="">
      <xdr:nvSpPr>
        <xdr:cNvPr id="213" name="円/楕円 212"/>
        <xdr:cNvSpPr/>
      </xdr:nvSpPr>
      <xdr:spPr>
        <a:xfrm>
          <a:off x="3937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22877</xdr:rowOff>
    </xdr:from>
    <xdr:ext cx="736600" cy="259045"/>
    <xdr:sp macro="" textlink="">
      <xdr:nvSpPr>
        <xdr:cNvPr id="214" name="テキスト ボックス 213"/>
        <xdr:cNvSpPr txBox="1"/>
      </xdr:nvSpPr>
      <xdr:spPr>
        <a:xfrm>
          <a:off x="3606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15" name="円/楕円 214"/>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16" name="テキスト ボックス 215"/>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7" name="円/楕円 216"/>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18" name="テキスト ボックス 217"/>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101600</xdr:rowOff>
    </xdr:from>
    <xdr:to>
      <xdr:col>1</xdr:col>
      <xdr:colOff>676275</xdr:colOff>
      <xdr:row>55</xdr:row>
      <xdr:rowOff>31750</xdr:rowOff>
    </xdr:to>
    <xdr:sp macro="" textlink="">
      <xdr:nvSpPr>
        <xdr:cNvPr id="219" name="円/楕円 218"/>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41927</xdr:rowOff>
    </xdr:from>
    <xdr:ext cx="762000" cy="259045"/>
    <xdr:sp macro="" textlink="">
      <xdr:nvSpPr>
        <xdr:cNvPr id="220" name="テキスト ボックス 219"/>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アセットマネジメント事業として公共施設の計画的な維持補修を進めて</a:t>
          </a:r>
          <a:r>
            <a:rPr kumimoji="1" lang="ja-JP" altLang="en-US" sz="1100" b="0" i="0" u="none" strike="noStrike" kern="0" cap="none" spc="0" normalizeH="0" baseline="0" noProof="0">
              <a:ln>
                <a:noFill/>
              </a:ln>
              <a:solidFill>
                <a:prstClr val="black"/>
              </a:solidFill>
              <a:effectLst/>
              <a:uLnTx/>
              <a:uFillTx/>
              <a:latin typeface="+mn-lt"/>
              <a:ea typeface="+mn-ea"/>
              <a:cs typeface="+mn-cs"/>
            </a:rPr>
            <a:t>いることによる</a:t>
          </a:r>
          <a:r>
            <a:rPr kumimoji="1" lang="ja-JP" altLang="ja-JP" sz="1100" b="0" i="0" u="none" strike="noStrike" kern="0" cap="none" spc="0" normalizeH="0" baseline="0" noProof="0">
              <a:ln>
                <a:noFill/>
              </a:ln>
              <a:solidFill>
                <a:prstClr val="black"/>
              </a:solidFill>
              <a:effectLst/>
              <a:uLnTx/>
              <a:uFillTx/>
              <a:latin typeface="+mn-lt"/>
              <a:ea typeface="+mn-ea"/>
              <a:cs typeface="+mn-cs"/>
            </a:rPr>
            <a:t>維持補修費</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増とともに、介護保険特別会計及び後期高齢者医療特別会計への繰出金</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増</a:t>
          </a:r>
          <a:r>
            <a:rPr kumimoji="1" lang="ja-JP" altLang="en-US" sz="1100" b="0" i="0" u="none" strike="noStrike" kern="0" cap="none" spc="0" normalizeH="0" baseline="0" noProof="0">
              <a:ln>
                <a:noFill/>
              </a:ln>
              <a:solidFill>
                <a:prstClr val="black"/>
              </a:solidFill>
              <a:effectLst/>
              <a:uLnTx/>
              <a:uFillTx/>
              <a:latin typeface="+mn-lt"/>
              <a:ea typeface="+mn-ea"/>
              <a:cs typeface="+mn-cs"/>
            </a:rPr>
            <a:t>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比率が</a:t>
          </a:r>
          <a:r>
            <a:rPr kumimoji="1" lang="ja-JP" altLang="en-US" sz="1100" b="0" i="0" u="none" strike="noStrike" kern="0" cap="none" spc="0" normalizeH="0" baseline="0" noProof="0">
              <a:ln>
                <a:noFill/>
              </a:ln>
              <a:solidFill>
                <a:prstClr val="black"/>
              </a:solidFill>
              <a:effectLst/>
              <a:uLnTx/>
              <a:uFillTx/>
              <a:latin typeface="+mn-lt"/>
              <a:ea typeface="+mn-ea"/>
              <a:cs typeface="+mn-cs"/>
            </a:rPr>
            <a:t>上昇傾向にあります。</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なお、下水道事業への繰り出しが補助費となることから、類似団体平均よりも低い指標となっています。</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57150</xdr:rowOff>
    </xdr:from>
    <xdr:to>
      <xdr:col>24</xdr:col>
      <xdr:colOff>31750</xdr:colOff>
      <xdr:row>61</xdr:row>
      <xdr:rowOff>107950</xdr:rowOff>
    </xdr:to>
    <xdr:cxnSp macro="">
      <xdr:nvCxnSpPr>
        <xdr:cNvPr id="248" name="直線コネクタ 247"/>
        <xdr:cNvCxnSpPr/>
      </xdr:nvCxnSpPr>
      <xdr:spPr>
        <a:xfrm flipV="1">
          <a:off x="16510000" y="9144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80027</xdr:rowOff>
    </xdr:from>
    <xdr:ext cx="762000" cy="259045"/>
    <xdr:sp macro="" textlink="">
      <xdr:nvSpPr>
        <xdr:cNvPr id="249"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61</xdr:row>
      <xdr:rowOff>107950</xdr:rowOff>
    </xdr:from>
    <xdr:to>
      <xdr:col>24</xdr:col>
      <xdr:colOff>120650</xdr:colOff>
      <xdr:row>61</xdr:row>
      <xdr:rowOff>107950</xdr:rowOff>
    </xdr:to>
    <xdr:cxnSp macro="">
      <xdr:nvCxnSpPr>
        <xdr:cNvPr id="250" name="直線コネクタ 249"/>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143527</xdr:rowOff>
    </xdr:from>
    <xdr:ext cx="762000" cy="259045"/>
    <xdr:sp macro="" textlink="">
      <xdr:nvSpPr>
        <xdr:cNvPr id="251" name="その他最大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53</xdr:row>
      <xdr:rowOff>57150</xdr:rowOff>
    </xdr:from>
    <xdr:to>
      <xdr:col>24</xdr:col>
      <xdr:colOff>120650</xdr:colOff>
      <xdr:row>53</xdr:row>
      <xdr:rowOff>57150</xdr:rowOff>
    </xdr:to>
    <xdr:cxnSp macro="">
      <xdr:nvCxnSpPr>
        <xdr:cNvPr id="252" name="直線コネクタ 251"/>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50800</xdr:rowOff>
    </xdr:from>
    <xdr:to>
      <xdr:col>24</xdr:col>
      <xdr:colOff>31750</xdr:colOff>
      <xdr:row>54</xdr:row>
      <xdr:rowOff>50800</xdr:rowOff>
    </xdr:to>
    <xdr:cxnSp macro="">
      <xdr:nvCxnSpPr>
        <xdr:cNvPr id="253" name="直線コネクタ 252"/>
        <xdr:cNvCxnSpPr/>
      </xdr:nvCxnSpPr>
      <xdr:spPr>
        <a:xfrm>
          <a:off x="15671800" y="930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4"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5" name="フローチャート : 判断 254"/>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133350</xdr:rowOff>
    </xdr:from>
    <xdr:to>
      <xdr:col>22</xdr:col>
      <xdr:colOff>565150</xdr:colOff>
      <xdr:row>54</xdr:row>
      <xdr:rowOff>50800</xdr:rowOff>
    </xdr:to>
    <xdr:cxnSp macro="">
      <xdr:nvCxnSpPr>
        <xdr:cNvPr id="256" name="直線コネクタ 255"/>
        <xdr:cNvCxnSpPr/>
      </xdr:nvCxnSpPr>
      <xdr:spPr>
        <a:xfrm>
          <a:off x="14782800" y="9220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7" name="フローチャート :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124477</xdr:rowOff>
    </xdr:from>
    <xdr:ext cx="736600" cy="259045"/>
    <xdr:sp macro="" textlink="">
      <xdr:nvSpPr>
        <xdr:cNvPr id="258" name="テキスト ボックス 257"/>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69850</xdr:rowOff>
    </xdr:from>
    <xdr:to>
      <xdr:col>21</xdr:col>
      <xdr:colOff>361950</xdr:colOff>
      <xdr:row>53</xdr:row>
      <xdr:rowOff>133350</xdr:rowOff>
    </xdr:to>
    <xdr:cxnSp macro="">
      <xdr:nvCxnSpPr>
        <xdr:cNvPr id="259" name="直線コネクタ 258"/>
        <xdr:cNvCxnSpPr/>
      </xdr:nvCxnSpPr>
      <xdr:spPr>
        <a:xfrm>
          <a:off x="13893800" y="9156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60" name="フローチャート : 判断 259"/>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61" name="テキスト ボックス 260"/>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19050</xdr:rowOff>
    </xdr:from>
    <xdr:to>
      <xdr:col>20</xdr:col>
      <xdr:colOff>158750</xdr:colOff>
      <xdr:row>53</xdr:row>
      <xdr:rowOff>69850</xdr:rowOff>
    </xdr:to>
    <xdr:cxnSp macro="">
      <xdr:nvCxnSpPr>
        <xdr:cNvPr id="262" name="直線コネクタ 261"/>
        <xdr:cNvCxnSpPr/>
      </xdr:nvCxnSpPr>
      <xdr:spPr>
        <a:xfrm>
          <a:off x="13004800" y="9105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3" name="フローチャート : 判断 262"/>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120650</xdr:rowOff>
    </xdr:from>
    <xdr:to>
      <xdr:col>19</xdr:col>
      <xdr:colOff>6350</xdr:colOff>
      <xdr:row>56</xdr:row>
      <xdr:rowOff>50800</xdr:rowOff>
    </xdr:to>
    <xdr:sp macro="" textlink="">
      <xdr:nvSpPr>
        <xdr:cNvPr id="265" name="フローチャート : 判断 264"/>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35577</xdr:rowOff>
    </xdr:from>
    <xdr:ext cx="762000" cy="259045"/>
    <xdr:sp macro="" textlink="">
      <xdr:nvSpPr>
        <xdr:cNvPr id="266" name="テキスト ボックス 265"/>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0</xdr:rowOff>
    </xdr:from>
    <xdr:to>
      <xdr:col>24</xdr:col>
      <xdr:colOff>82550</xdr:colOff>
      <xdr:row>54</xdr:row>
      <xdr:rowOff>101600</xdr:rowOff>
    </xdr:to>
    <xdr:sp macro="" textlink="">
      <xdr:nvSpPr>
        <xdr:cNvPr id="272" name="円/楕円 271"/>
        <xdr:cNvSpPr/>
      </xdr:nvSpPr>
      <xdr:spPr>
        <a:xfrm>
          <a:off x="16459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16527</xdr:rowOff>
    </xdr:from>
    <xdr:ext cx="762000" cy="259045"/>
    <xdr:sp macro="" textlink="">
      <xdr:nvSpPr>
        <xdr:cNvPr id="273" name="その他該当値テキスト"/>
        <xdr:cNvSpPr txBox="1"/>
      </xdr:nvSpPr>
      <xdr:spPr>
        <a:xfrm>
          <a:off x="16598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0</xdr:rowOff>
    </xdr:from>
    <xdr:to>
      <xdr:col>22</xdr:col>
      <xdr:colOff>615950</xdr:colOff>
      <xdr:row>54</xdr:row>
      <xdr:rowOff>101600</xdr:rowOff>
    </xdr:to>
    <xdr:sp macro="" textlink="">
      <xdr:nvSpPr>
        <xdr:cNvPr id="274" name="円/楕円 273"/>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111777</xdr:rowOff>
    </xdr:from>
    <xdr:ext cx="736600" cy="259045"/>
    <xdr:sp macro="" textlink="">
      <xdr:nvSpPr>
        <xdr:cNvPr id="275" name="テキスト ボックス 274"/>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82550</xdr:rowOff>
    </xdr:from>
    <xdr:to>
      <xdr:col>21</xdr:col>
      <xdr:colOff>412750</xdr:colOff>
      <xdr:row>54</xdr:row>
      <xdr:rowOff>12700</xdr:rowOff>
    </xdr:to>
    <xdr:sp macro="" textlink="">
      <xdr:nvSpPr>
        <xdr:cNvPr id="276" name="円/楕円 275"/>
        <xdr:cNvSpPr/>
      </xdr:nvSpPr>
      <xdr:spPr>
        <a:xfrm>
          <a:off x="14732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22877</xdr:rowOff>
    </xdr:from>
    <xdr:ext cx="762000" cy="259045"/>
    <xdr:sp macro="" textlink="">
      <xdr:nvSpPr>
        <xdr:cNvPr id="277" name="テキスト ボックス 276"/>
        <xdr:cNvSpPr txBox="1"/>
      </xdr:nvSpPr>
      <xdr:spPr>
        <a:xfrm>
          <a:off x="14401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19050</xdr:rowOff>
    </xdr:from>
    <xdr:to>
      <xdr:col>20</xdr:col>
      <xdr:colOff>209550</xdr:colOff>
      <xdr:row>53</xdr:row>
      <xdr:rowOff>120650</xdr:rowOff>
    </xdr:to>
    <xdr:sp macro="" textlink="">
      <xdr:nvSpPr>
        <xdr:cNvPr id="278" name="円/楕円 277"/>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130827</xdr:rowOff>
    </xdr:from>
    <xdr:ext cx="762000" cy="259045"/>
    <xdr:sp macro="" textlink="">
      <xdr:nvSpPr>
        <xdr:cNvPr id="279" name="テキスト ボックス 278"/>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139700</xdr:rowOff>
    </xdr:from>
    <xdr:to>
      <xdr:col>19</xdr:col>
      <xdr:colOff>6350</xdr:colOff>
      <xdr:row>53</xdr:row>
      <xdr:rowOff>69850</xdr:rowOff>
    </xdr:to>
    <xdr:sp macro="" textlink="">
      <xdr:nvSpPr>
        <xdr:cNvPr id="280" name="円/楕円 279"/>
        <xdr:cNvSpPr/>
      </xdr:nvSpPr>
      <xdr:spPr>
        <a:xfrm>
          <a:off x="129540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80027</xdr:rowOff>
    </xdr:from>
    <xdr:ext cx="762000" cy="259045"/>
    <xdr:sp macro="" textlink="">
      <xdr:nvSpPr>
        <xdr:cNvPr id="281" name="テキスト ボックス 280"/>
        <xdr:cNvSpPr txBox="1"/>
      </xdr:nvSpPr>
      <xdr:spPr>
        <a:xfrm>
          <a:off x="126238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下水道事業や四日市港管理組合への負担金支出が多額であることから、類似団体平均を大きく上回っています。</a:t>
          </a:r>
          <a:endParaRPr kumimoji="0"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これらの支出について精査する一方で、各種団体への補助金・負担金を始め、個々の補助事業についても、必要性や効果の検証を</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行うとともに</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、適宜見直しを進めることで、さらなる適正化を図っていきます。</a:t>
          </a:r>
          <a:endParaRPr kumimoji="0" lang="ja-JP" altLang="ja-JP" sz="11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73660</xdr:rowOff>
    </xdr:from>
    <xdr:to>
      <xdr:col>24</xdr:col>
      <xdr:colOff>31750</xdr:colOff>
      <xdr:row>42</xdr:row>
      <xdr:rowOff>27940</xdr:rowOff>
    </xdr:to>
    <xdr:cxnSp macro="">
      <xdr:nvCxnSpPr>
        <xdr:cNvPr id="308" name="直線コネクタ 307"/>
        <xdr:cNvCxnSpPr/>
      </xdr:nvCxnSpPr>
      <xdr:spPr>
        <a:xfrm flipV="1">
          <a:off x="16510000" y="59029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17</xdr:rowOff>
    </xdr:from>
    <xdr:ext cx="762000" cy="259045"/>
    <xdr:sp macro="" textlink="">
      <xdr:nvSpPr>
        <xdr:cNvPr id="309" name="補助費等最小値テキスト"/>
        <xdr:cNvSpPr txBox="1"/>
      </xdr:nvSpPr>
      <xdr:spPr>
        <a:xfrm>
          <a:off x="16598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42</xdr:row>
      <xdr:rowOff>27940</xdr:rowOff>
    </xdr:from>
    <xdr:to>
      <xdr:col>24</xdr:col>
      <xdr:colOff>120650</xdr:colOff>
      <xdr:row>42</xdr:row>
      <xdr:rowOff>27940</xdr:rowOff>
    </xdr:to>
    <xdr:cxnSp macro="">
      <xdr:nvCxnSpPr>
        <xdr:cNvPr id="310" name="直線コネクタ 309"/>
        <xdr:cNvCxnSpPr/>
      </xdr:nvCxnSpPr>
      <xdr:spPr>
        <a:xfrm>
          <a:off x="16421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160037</xdr:rowOff>
    </xdr:from>
    <xdr:ext cx="762000" cy="259045"/>
    <xdr:sp macro="" textlink="">
      <xdr:nvSpPr>
        <xdr:cNvPr id="311" name="補助費等最大値テキスト"/>
        <xdr:cNvSpPr txBox="1"/>
      </xdr:nvSpPr>
      <xdr:spPr>
        <a:xfrm>
          <a:off x="16598900" y="564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73660</xdr:rowOff>
    </xdr:from>
    <xdr:to>
      <xdr:col>24</xdr:col>
      <xdr:colOff>120650</xdr:colOff>
      <xdr:row>34</xdr:row>
      <xdr:rowOff>73660</xdr:rowOff>
    </xdr:to>
    <xdr:cxnSp macro="">
      <xdr:nvCxnSpPr>
        <xdr:cNvPr id="312" name="直線コネクタ 311"/>
        <xdr:cNvCxnSpPr/>
      </xdr:nvCxnSpPr>
      <xdr:spPr>
        <a:xfrm>
          <a:off x="16421100" y="590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149860</xdr:rowOff>
    </xdr:from>
    <xdr:to>
      <xdr:col>24</xdr:col>
      <xdr:colOff>31750</xdr:colOff>
      <xdr:row>39</xdr:row>
      <xdr:rowOff>39370</xdr:rowOff>
    </xdr:to>
    <xdr:cxnSp macro="">
      <xdr:nvCxnSpPr>
        <xdr:cNvPr id="313" name="直線コネクタ 312"/>
        <xdr:cNvCxnSpPr/>
      </xdr:nvCxnSpPr>
      <xdr:spPr>
        <a:xfrm flipV="1">
          <a:off x="15671800" y="6664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115587</xdr:rowOff>
    </xdr:from>
    <xdr:ext cx="762000" cy="259045"/>
    <xdr:sp macro="" textlink="">
      <xdr:nvSpPr>
        <xdr:cNvPr id="314" name="補助費等平均値テキスト"/>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15" name="フローチャート : 判断 314"/>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134620</xdr:rowOff>
    </xdr:from>
    <xdr:to>
      <xdr:col>22</xdr:col>
      <xdr:colOff>565150</xdr:colOff>
      <xdr:row>39</xdr:row>
      <xdr:rowOff>39370</xdr:rowOff>
    </xdr:to>
    <xdr:cxnSp macro="">
      <xdr:nvCxnSpPr>
        <xdr:cNvPr id="316" name="直線コネクタ 315"/>
        <xdr:cNvCxnSpPr/>
      </xdr:nvCxnSpPr>
      <xdr:spPr>
        <a:xfrm>
          <a:off x="14782800" y="6649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60960</xdr:rowOff>
    </xdr:from>
    <xdr:to>
      <xdr:col>22</xdr:col>
      <xdr:colOff>615950</xdr:colOff>
      <xdr:row>36</xdr:row>
      <xdr:rowOff>162560</xdr:rowOff>
    </xdr:to>
    <xdr:sp macro="" textlink="">
      <xdr:nvSpPr>
        <xdr:cNvPr id="317" name="フローチャート : 判断 316"/>
        <xdr:cNvSpPr/>
      </xdr:nvSpPr>
      <xdr:spPr>
        <a:xfrm>
          <a:off x="15621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1287</xdr:rowOff>
    </xdr:from>
    <xdr:ext cx="736600" cy="259045"/>
    <xdr:sp macro="" textlink="">
      <xdr:nvSpPr>
        <xdr:cNvPr id="318" name="テキスト ボックス 317"/>
        <xdr:cNvSpPr txBox="1"/>
      </xdr:nvSpPr>
      <xdr:spPr>
        <a:xfrm>
          <a:off x="15290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134620</xdr:rowOff>
    </xdr:from>
    <xdr:to>
      <xdr:col>21</xdr:col>
      <xdr:colOff>361950</xdr:colOff>
      <xdr:row>38</xdr:row>
      <xdr:rowOff>142240</xdr:rowOff>
    </xdr:to>
    <xdr:cxnSp macro="">
      <xdr:nvCxnSpPr>
        <xdr:cNvPr id="319" name="直線コネクタ 318"/>
        <xdr:cNvCxnSpPr/>
      </xdr:nvCxnSpPr>
      <xdr:spPr>
        <a:xfrm flipV="1">
          <a:off x="13893800" y="6649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76200</xdr:rowOff>
    </xdr:from>
    <xdr:to>
      <xdr:col>21</xdr:col>
      <xdr:colOff>412750</xdr:colOff>
      <xdr:row>37</xdr:row>
      <xdr:rowOff>6350</xdr:rowOff>
    </xdr:to>
    <xdr:sp macro="" textlink="">
      <xdr:nvSpPr>
        <xdr:cNvPr id="320" name="フローチャート : 判断 319"/>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16527</xdr:rowOff>
    </xdr:from>
    <xdr:ext cx="762000" cy="259045"/>
    <xdr:sp macro="" textlink="">
      <xdr:nvSpPr>
        <xdr:cNvPr id="321" name="テキスト ボックス 320"/>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96520</xdr:rowOff>
    </xdr:from>
    <xdr:to>
      <xdr:col>20</xdr:col>
      <xdr:colOff>158750</xdr:colOff>
      <xdr:row>38</xdr:row>
      <xdr:rowOff>142240</xdr:rowOff>
    </xdr:to>
    <xdr:cxnSp macro="">
      <xdr:nvCxnSpPr>
        <xdr:cNvPr id="322" name="直線コネクタ 321"/>
        <xdr:cNvCxnSpPr/>
      </xdr:nvCxnSpPr>
      <xdr:spPr>
        <a:xfrm>
          <a:off x="13004800" y="6611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4" name="テキスト ボックス 32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25" name="フローチャート : 判断 32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26" name="テキスト ボックス 32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99060</xdr:rowOff>
    </xdr:from>
    <xdr:to>
      <xdr:col>24</xdr:col>
      <xdr:colOff>82550</xdr:colOff>
      <xdr:row>39</xdr:row>
      <xdr:rowOff>29210</xdr:rowOff>
    </xdr:to>
    <xdr:sp macro="" textlink="">
      <xdr:nvSpPr>
        <xdr:cNvPr id="332" name="円/楕円 331"/>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71137</xdr:rowOff>
    </xdr:from>
    <xdr:ext cx="762000" cy="259045"/>
    <xdr:sp macro="" textlink="">
      <xdr:nvSpPr>
        <xdr:cNvPr id="333" name="補助費等該当値テキスト"/>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160020</xdr:rowOff>
    </xdr:from>
    <xdr:to>
      <xdr:col>22</xdr:col>
      <xdr:colOff>615950</xdr:colOff>
      <xdr:row>39</xdr:row>
      <xdr:rowOff>90170</xdr:rowOff>
    </xdr:to>
    <xdr:sp macro="" textlink="">
      <xdr:nvSpPr>
        <xdr:cNvPr id="334" name="円/楕円 333"/>
        <xdr:cNvSpPr/>
      </xdr:nvSpPr>
      <xdr:spPr>
        <a:xfrm>
          <a:off x="15621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74947</xdr:rowOff>
    </xdr:from>
    <xdr:ext cx="736600" cy="259045"/>
    <xdr:sp macro="" textlink="">
      <xdr:nvSpPr>
        <xdr:cNvPr id="335" name="テキスト ボックス 334"/>
        <xdr:cNvSpPr txBox="1"/>
      </xdr:nvSpPr>
      <xdr:spPr>
        <a:xfrm>
          <a:off x="15290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83820</xdr:rowOff>
    </xdr:from>
    <xdr:to>
      <xdr:col>21</xdr:col>
      <xdr:colOff>412750</xdr:colOff>
      <xdr:row>39</xdr:row>
      <xdr:rowOff>13970</xdr:rowOff>
    </xdr:to>
    <xdr:sp macro="" textlink="">
      <xdr:nvSpPr>
        <xdr:cNvPr id="336" name="円/楕円 335"/>
        <xdr:cNvSpPr/>
      </xdr:nvSpPr>
      <xdr:spPr>
        <a:xfrm>
          <a:off x="14732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170197</xdr:rowOff>
    </xdr:from>
    <xdr:ext cx="762000" cy="259045"/>
    <xdr:sp macro="" textlink="">
      <xdr:nvSpPr>
        <xdr:cNvPr id="337" name="テキスト ボックス 336"/>
        <xdr:cNvSpPr txBox="1"/>
      </xdr:nvSpPr>
      <xdr:spPr>
        <a:xfrm>
          <a:off x="14401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91440</xdr:rowOff>
    </xdr:from>
    <xdr:to>
      <xdr:col>20</xdr:col>
      <xdr:colOff>209550</xdr:colOff>
      <xdr:row>39</xdr:row>
      <xdr:rowOff>21590</xdr:rowOff>
    </xdr:to>
    <xdr:sp macro="" textlink="">
      <xdr:nvSpPr>
        <xdr:cNvPr id="338" name="円/楕円 337"/>
        <xdr:cNvSpPr/>
      </xdr:nvSpPr>
      <xdr:spPr>
        <a:xfrm>
          <a:off x="13843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6367</xdr:rowOff>
    </xdr:from>
    <xdr:ext cx="762000" cy="259045"/>
    <xdr:sp macro="" textlink="">
      <xdr:nvSpPr>
        <xdr:cNvPr id="339" name="テキスト ボックス 338"/>
        <xdr:cNvSpPr txBox="1"/>
      </xdr:nvSpPr>
      <xdr:spPr>
        <a:xfrm>
          <a:off x="13512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45720</xdr:rowOff>
    </xdr:from>
    <xdr:to>
      <xdr:col>19</xdr:col>
      <xdr:colOff>6350</xdr:colOff>
      <xdr:row>38</xdr:row>
      <xdr:rowOff>147320</xdr:rowOff>
    </xdr:to>
    <xdr:sp macro="" textlink="">
      <xdr:nvSpPr>
        <xdr:cNvPr id="340" name="円/楕円 339"/>
        <xdr:cNvSpPr/>
      </xdr:nvSpPr>
      <xdr:spPr>
        <a:xfrm>
          <a:off x="12954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132097</xdr:rowOff>
    </xdr:from>
    <xdr:ext cx="762000" cy="259045"/>
    <xdr:sp macro="" textlink="">
      <xdr:nvSpPr>
        <xdr:cNvPr id="341" name="テキスト ボックス 340"/>
        <xdr:cNvSpPr txBox="1"/>
      </xdr:nvSpPr>
      <xdr:spPr>
        <a:xfrm>
          <a:off x="12623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過去の大型プロジェクトの実施等により、類似団体よりも高い水準で推移していましたが、大型プロジェクトの償還が終了したことに加え、市債発行の抑制により市債残高の減少を図ってきたことから、指標は改善し、平成２７年度は類似団体平均を下回りました。</a:t>
          </a:r>
          <a:endParaRPr kumimoji="0"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今後も、効果的かつ効率的な市債の発行に努めます。</a:t>
          </a:r>
          <a:endParaRPr kumimoji="0" lang="ja-JP" altLang="ja-JP" sz="11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43180</xdr:rowOff>
    </xdr:from>
    <xdr:to>
      <xdr:col>7</xdr:col>
      <xdr:colOff>15875</xdr:colOff>
      <xdr:row>81</xdr:row>
      <xdr:rowOff>54611</xdr:rowOff>
    </xdr:to>
    <xdr:cxnSp macro="">
      <xdr:nvCxnSpPr>
        <xdr:cNvPr id="369" name="直線コネクタ 368"/>
        <xdr:cNvCxnSpPr/>
      </xdr:nvCxnSpPr>
      <xdr:spPr>
        <a:xfrm flipV="1">
          <a:off x="4826000" y="127304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70"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71" name="直線コネクタ 370"/>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129557</xdr:rowOff>
    </xdr:from>
    <xdr:ext cx="762000" cy="259045"/>
    <xdr:sp macro="" textlink="">
      <xdr:nvSpPr>
        <xdr:cNvPr id="372"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74</xdr:row>
      <xdr:rowOff>43180</xdr:rowOff>
    </xdr:from>
    <xdr:to>
      <xdr:col>7</xdr:col>
      <xdr:colOff>104775</xdr:colOff>
      <xdr:row>74</xdr:row>
      <xdr:rowOff>43180</xdr:rowOff>
    </xdr:to>
    <xdr:cxnSp macro="">
      <xdr:nvCxnSpPr>
        <xdr:cNvPr id="373" name="直線コネクタ 372"/>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46989</xdr:rowOff>
    </xdr:from>
    <xdr:to>
      <xdr:col>7</xdr:col>
      <xdr:colOff>15875</xdr:colOff>
      <xdr:row>78</xdr:row>
      <xdr:rowOff>50800</xdr:rowOff>
    </xdr:to>
    <xdr:cxnSp macro="">
      <xdr:nvCxnSpPr>
        <xdr:cNvPr id="374" name="直線コネクタ 373"/>
        <xdr:cNvCxnSpPr/>
      </xdr:nvCxnSpPr>
      <xdr:spPr>
        <a:xfrm flipV="1">
          <a:off x="3987800" y="13248639"/>
          <a:ext cx="8382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75"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76" name="フローチャート : 判断 375"/>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50800</xdr:rowOff>
    </xdr:from>
    <xdr:to>
      <xdr:col>5</xdr:col>
      <xdr:colOff>549275</xdr:colOff>
      <xdr:row>78</xdr:row>
      <xdr:rowOff>119380</xdr:rowOff>
    </xdr:to>
    <xdr:cxnSp macro="">
      <xdr:nvCxnSpPr>
        <xdr:cNvPr id="377" name="直線コネクタ 376"/>
        <xdr:cNvCxnSpPr/>
      </xdr:nvCxnSpPr>
      <xdr:spPr>
        <a:xfrm flipV="1">
          <a:off x="3098800" y="13423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125730</xdr:rowOff>
    </xdr:from>
    <xdr:to>
      <xdr:col>5</xdr:col>
      <xdr:colOff>600075</xdr:colOff>
      <xdr:row>78</xdr:row>
      <xdr:rowOff>55880</xdr:rowOff>
    </xdr:to>
    <xdr:sp macro="" textlink="">
      <xdr:nvSpPr>
        <xdr:cNvPr id="378" name="フローチャート : 判断 377"/>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66057</xdr:rowOff>
    </xdr:from>
    <xdr:ext cx="736600" cy="259045"/>
    <xdr:sp macro="" textlink="">
      <xdr:nvSpPr>
        <xdr:cNvPr id="379" name="テキスト ボックス 378"/>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119380</xdr:rowOff>
    </xdr:from>
    <xdr:to>
      <xdr:col>4</xdr:col>
      <xdr:colOff>346075</xdr:colOff>
      <xdr:row>79</xdr:row>
      <xdr:rowOff>24130</xdr:rowOff>
    </xdr:to>
    <xdr:cxnSp macro="">
      <xdr:nvCxnSpPr>
        <xdr:cNvPr id="380" name="直線コネクタ 379"/>
        <xdr:cNvCxnSpPr/>
      </xdr:nvCxnSpPr>
      <xdr:spPr>
        <a:xfrm flipV="1">
          <a:off x="2209800" y="13492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148589</xdr:rowOff>
    </xdr:from>
    <xdr:to>
      <xdr:col>4</xdr:col>
      <xdr:colOff>396875</xdr:colOff>
      <xdr:row>78</xdr:row>
      <xdr:rowOff>78739</xdr:rowOff>
    </xdr:to>
    <xdr:sp macro="" textlink="">
      <xdr:nvSpPr>
        <xdr:cNvPr id="381" name="フローチャート : 判断 380"/>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88916</xdr:rowOff>
    </xdr:from>
    <xdr:ext cx="762000" cy="259045"/>
    <xdr:sp macro="" textlink="">
      <xdr:nvSpPr>
        <xdr:cNvPr id="382" name="テキスト ボックス 381"/>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119380</xdr:rowOff>
    </xdr:from>
    <xdr:to>
      <xdr:col>3</xdr:col>
      <xdr:colOff>142875</xdr:colOff>
      <xdr:row>79</xdr:row>
      <xdr:rowOff>24130</xdr:rowOff>
    </xdr:to>
    <xdr:cxnSp macro="">
      <xdr:nvCxnSpPr>
        <xdr:cNvPr id="383" name="直線コネクタ 382"/>
        <xdr:cNvCxnSpPr/>
      </xdr:nvCxnSpPr>
      <xdr:spPr>
        <a:xfrm>
          <a:off x="1320800" y="13492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163830</xdr:rowOff>
    </xdr:from>
    <xdr:to>
      <xdr:col>3</xdr:col>
      <xdr:colOff>193675</xdr:colOff>
      <xdr:row>78</xdr:row>
      <xdr:rowOff>93980</xdr:rowOff>
    </xdr:to>
    <xdr:sp macro="" textlink="">
      <xdr:nvSpPr>
        <xdr:cNvPr id="384" name="フローチャート : 判断 383"/>
        <xdr:cNvSpPr/>
      </xdr:nvSpPr>
      <xdr:spPr>
        <a:xfrm>
          <a:off x="2159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104157</xdr:rowOff>
    </xdr:from>
    <xdr:ext cx="762000" cy="259045"/>
    <xdr:sp macro="" textlink="">
      <xdr:nvSpPr>
        <xdr:cNvPr id="385" name="テキスト ボックス 384"/>
        <xdr:cNvSpPr txBox="1"/>
      </xdr:nvSpPr>
      <xdr:spPr>
        <a:xfrm>
          <a:off x="1828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86" name="フローチャート : 判断 385"/>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96538</xdr:rowOff>
    </xdr:from>
    <xdr:ext cx="762000" cy="259045"/>
    <xdr:sp macro="" textlink="">
      <xdr:nvSpPr>
        <xdr:cNvPr id="387" name="テキスト ボックス 386"/>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93" name="円/楕円 392"/>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12716</xdr:rowOff>
    </xdr:from>
    <xdr:ext cx="762000" cy="259045"/>
    <xdr:sp macro="" textlink="">
      <xdr:nvSpPr>
        <xdr:cNvPr id="394" name="公債費該当値テキスト"/>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0</xdr:rowOff>
    </xdr:from>
    <xdr:to>
      <xdr:col>5</xdr:col>
      <xdr:colOff>600075</xdr:colOff>
      <xdr:row>78</xdr:row>
      <xdr:rowOff>101600</xdr:rowOff>
    </xdr:to>
    <xdr:sp macro="" textlink="">
      <xdr:nvSpPr>
        <xdr:cNvPr id="395" name="円/楕円 394"/>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86377</xdr:rowOff>
    </xdr:from>
    <xdr:ext cx="736600" cy="259045"/>
    <xdr:sp macro="" textlink="">
      <xdr:nvSpPr>
        <xdr:cNvPr id="396" name="テキスト ボックス 395"/>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68580</xdr:rowOff>
    </xdr:from>
    <xdr:to>
      <xdr:col>4</xdr:col>
      <xdr:colOff>396875</xdr:colOff>
      <xdr:row>78</xdr:row>
      <xdr:rowOff>170180</xdr:rowOff>
    </xdr:to>
    <xdr:sp macro="" textlink="">
      <xdr:nvSpPr>
        <xdr:cNvPr id="397" name="円/楕円 396"/>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154957</xdr:rowOff>
    </xdr:from>
    <xdr:ext cx="762000" cy="259045"/>
    <xdr:sp macro="" textlink="">
      <xdr:nvSpPr>
        <xdr:cNvPr id="398" name="テキスト ボックス 397"/>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144780</xdr:rowOff>
    </xdr:from>
    <xdr:to>
      <xdr:col>3</xdr:col>
      <xdr:colOff>193675</xdr:colOff>
      <xdr:row>79</xdr:row>
      <xdr:rowOff>74930</xdr:rowOff>
    </xdr:to>
    <xdr:sp macro="" textlink="">
      <xdr:nvSpPr>
        <xdr:cNvPr id="399" name="円/楕円 398"/>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59707</xdr:rowOff>
    </xdr:from>
    <xdr:ext cx="762000" cy="259045"/>
    <xdr:sp macro="" textlink="">
      <xdr:nvSpPr>
        <xdr:cNvPr id="400" name="テキスト ボックス 399"/>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68580</xdr:rowOff>
    </xdr:from>
    <xdr:to>
      <xdr:col>1</xdr:col>
      <xdr:colOff>676275</xdr:colOff>
      <xdr:row>78</xdr:row>
      <xdr:rowOff>170180</xdr:rowOff>
    </xdr:to>
    <xdr:sp macro="" textlink="">
      <xdr:nvSpPr>
        <xdr:cNvPr id="401" name="円/楕円 400"/>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154957</xdr:rowOff>
    </xdr:from>
    <xdr:ext cx="762000" cy="259045"/>
    <xdr:sp macro="" textlink="">
      <xdr:nvSpPr>
        <xdr:cNvPr id="402" name="テキスト ボックス 401"/>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人件費及び扶助費に係る経常収支比率が類似団体平均を下回ることから、公債費以外についても、類似団体平均を下回る結果となっています。</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特に人件費について、事務事業の改善や外部委託を推進し、職員数の削減を進めたことによる影響が、委託料をはじめとする物件費の増を上回る形で、経常収支比率に表れています。</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しかしながら</a:t>
          </a:r>
          <a:r>
            <a:rPr kumimoji="1" lang="ja-JP" altLang="ja-JP" sz="1100" b="0" i="0" u="none" strike="noStrike" kern="0" cap="none" spc="0" normalizeH="0" baseline="0" noProof="0">
              <a:ln>
                <a:noFill/>
              </a:ln>
              <a:solidFill>
                <a:prstClr val="black"/>
              </a:solidFill>
              <a:effectLst/>
              <a:uLnTx/>
              <a:uFillTx/>
              <a:latin typeface="+mn-lt"/>
              <a:ea typeface="+mn-ea"/>
              <a:cs typeface="+mn-cs"/>
            </a:rPr>
            <a:t>、社会保障関連経費の増により、扶助費、繰出金に係る経常収支比率が上昇した影響を受け、</a:t>
          </a:r>
          <a:r>
            <a:rPr kumimoji="1" lang="ja-JP" altLang="en-US" sz="1100" b="0" i="0" u="none" strike="noStrike" kern="0" cap="none" spc="0" normalizeH="0" baseline="0" noProof="0">
              <a:ln>
                <a:noFill/>
              </a:ln>
              <a:solidFill>
                <a:prstClr val="black"/>
              </a:solidFill>
              <a:effectLst/>
              <a:uLnTx/>
              <a:uFillTx/>
              <a:latin typeface="+mn-lt"/>
              <a:ea typeface="+mn-ea"/>
              <a:cs typeface="+mn-cs"/>
            </a:rPr>
            <a:t>経常収支比率も上昇傾向にあるため、</a:t>
          </a:r>
          <a:r>
            <a:rPr kumimoji="1" lang="ja-JP" altLang="ja-JP" sz="1100" b="0" i="0" u="none" strike="noStrike" kern="0" cap="none" spc="0" normalizeH="0" baseline="0" noProof="0">
              <a:ln>
                <a:noFill/>
              </a:ln>
              <a:solidFill>
                <a:prstClr val="black"/>
              </a:solidFill>
              <a:effectLst/>
              <a:uLnTx/>
              <a:uFillTx/>
              <a:latin typeface="+mn-lt"/>
              <a:ea typeface="+mn-ea"/>
              <a:cs typeface="+mn-cs"/>
            </a:rPr>
            <a:t>引き続き適正な執行に努め、経常経費の節減を図っていきます。</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104140</xdr:rowOff>
    </xdr:from>
    <xdr:to>
      <xdr:col>24</xdr:col>
      <xdr:colOff>31750</xdr:colOff>
      <xdr:row>80</xdr:row>
      <xdr:rowOff>117856</xdr:rowOff>
    </xdr:to>
    <xdr:cxnSp macro="">
      <xdr:nvCxnSpPr>
        <xdr:cNvPr id="428" name="直線コネクタ 427"/>
        <xdr:cNvCxnSpPr/>
      </xdr:nvCxnSpPr>
      <xdr:spPr>
        <a:xfrm flipV="1">
          <a:off x="16510000" y="1279144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89933</xdr:rowOff>
    </xdr:from>
    <xdr:ext cx="762000" cy="259045"/>
    <xdr:sp macro="" textlink="">
      <xdr:nvSpPr>
        <xdr:cNvPr id="429"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23</xdr:col>
      <xdr:colOff>628650</xdr:colOff>
      <xdr:row>80</xdr:row>
      <xdr:rowOff>117856</xdr:rowOff>
    </xdr:from>
    <xdr:to>
      <xdr:col>24</xdr:col>
      <xdr:colOff>120650</xdr:colOff>
      <xdr:row>80</xdr:row>
      <xdr:rowOff>117856</xdr:rowOff>
    </xdr:to>
    <xdr:cxnSp macro="">
      <xdr:nvCxnSpPr>
        <xdr:cNvPr id="430" name="直線コネクタ 429"/>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19067</xdr:rowOff>
    </xdr:from>
    <xdr:ext cx="762000" cy="259045"/>
    <xdr:sp macro="" textlink="">
      <xdr:nvSpPr>
        <xdr:cNvPr id="431"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23</xdr:col>
      <xdr:colOff>628650</xdr:colOff>
      <xdr:row>74</xdr:row>
      <xdr:rowOff>104140</xdr:rowOff>
    </xdr:from>
    <xdr:to>
      <xdr:col>24</xdr:col>
      <xdr:colOff>120650</xdr:colOff>
      <xdr:row>74</xdr:row>
      <xdr:rowOff>104140</xdr:rowOff>
    </xdr:to>
    <xdr:cxnSp macro="">
      <xdr:nvCxnSpPr>
        <xdr:cNvPr id="432" name="直線コネクタ 431"/>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53848</xdr:rowOff>
    </xdr:from>
    <xdr:to>
      <xdr:col>24</xdr:col>
      <xdr:colOff>31750</xdr:colOff>
      <xdr:row>76</xdr:row>
      <xdr:rowOff>99568</xdr:rowOff>
    </xdr:to>
    <xdr:cxnSp macro="">
      <xdr:nvCxnSpPr>
        <xdr:cNvPr id="433" name="直線コネクタ 432"/>
        <xdr:cNvCxnSpPr/>
      </xdr:nvCxnSpPr>
      <xdr:spPr>
        <a:xfrm flipV="1">
          <a:off x="15671800" y="130840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153433</xdr:rowOff>
    </xdr:from>
    <xdr:ext cx="762000" cy="259045"/>
    <xdr:sp macro="" textlink="">
      <xdr:nvSpPr>
        <xdr:cNvPr id="434" name="公債費以外平均値テキスト"/>
        <xdr:cNvSpPr txBox="1"/>
      </xdr:nvSpPr>
      <xdr:spPr>
        <a:xfrm>
          <a:off x="16598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xdr:rowOff>
    </xdr:from>
    <xdr:to>
      <xdr:col>24</xdr:col>
      <xdr:colOff>82550</xdr:colOff>
      <xdr:row>77</xdr:row>
      <xdr:rowOff>111506</xdr:rowOff>
    </xdr:to>
    <xdr:sp macro="" textlink="">
      <xdr:nvSpPr>
        <xdr:cNvPr id="435" name="フローチャート : 判断 434"/>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110998</xdr:rowOff>
    </xdr:from>
    <xdr:to>
      <xdr:col>22</xdr:col>
      <xdr:colOff>565150</xdr:colOff>
      <xdr:row>76</xdr:row>
      <xdr:rowOff>99568</xdr:rowOff>
    </xdr:to>
    <xdr:cxnSp macro="">
      <xdr:nvCxnSpPr>
        <xdr:cNvPr id="436" name="直線コネクタ 435"/>
        <xdr:cNvCxnSpPr/>
      </xdr:nvCxnSpPr>
      <xdr:spPr>
        <a:xfrm>
          <a:off x="14782800" y="1296974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14478</xdr:rowOff>
    </xdr:from>
    <xdr:to>
      <xdr:col>22</xdr:col>
      <xdr:colOff>615950</xdr:colOff>
      <xdr:row>77</xdr:row>
      <xdr:rowOff>116078</xdr:rowOff>
    </xdr:to>
    <xdr:sp macro="" textlink="">
      <xdr:nvSpPr>
        <xdr:cNvPr id="437" name="フローチャート : 判断 436"/>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100855</xdr:rowOff>
    </xdr:from>
    <xdr:ext cx="736600" cy="259045"/>
    <xdr:sp macro="" textlink="">
      <xdr:nvSpPr>
        <xdr:cNvPr id="438" name="テキスト ボックス 437"/>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92710</xdr:rowOff>
    </xdr:from>
    <xdr:to>
      <xdr:col>21</xdr:col>
      <xdr:colOff>361950</xdr:colOff>
      <xdr:row>75</xdr:row>
      <xdr:rowOff>110998</xdr:rowOff>
    </xdr:to>
    <xdr:cxnSp macro="">
      <xdr:nvCxnSpPr>
        <xdr:cNvPr id="439" name="直線コネクタ 438"/>
        <xdr:cNvCxnSpPr/>
      </xdr:nvCxnSpPr>
      <xdr:spPr>
        <a:xfrm>
          <a:off x="13893800" y="12951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131063</xdr:rowOff>
    </xdr:from>
    <xdr:to>
      <xdr:col>21</xdr:col>
      <xdr:colOff>412750</xdr:colOff>
      <xdr:row>77</xdr:row>
      <xdr:rowOff>61213</xdr:rowOff>
    </xdr:to>
    <xdr:sp macro="" textlink="">
      <xdr:nvSpPr>
        <xdr:cNvPr id="440" name="フローチャート : 判断 439"/>
        <xdr:cNvSpPr/>
      </xdr:nvSpPr>
      <xdr:spPr>
        <a:xfrm>
          <a:off x="14732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45990</xdr:rowOff>
    </xdr:from>
    <xdr:ext cx="762000" cy="259045"/>
    <xdr:sp macro="" textlink="">
      <xdr:nvSpPr>
        <xdr:cNvPr id="441" name="テキスト ボックス 440"/>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14986</xdr:rowOff>
    </xdr:from>
    <xdr:to>
      <xdr:col>20</xdr:col>
      <xdr:colOff>158750</xdr:colOff>
      <xdr:row>75</xdr:row>
      <xdr:rowOff>92710</xdr:rowOff>
    </xdr:to>
    <xdr:cxnSp macro="">
      <xdr:nvCxnSpPr>
        <xdr:cNvPr id="442" name="直線コネクタ 441"/>
        <xdr:cNvCxnSpPr/>
      </xdr:nvCxnSpPr>
      <xdr:spPr>
        <a:xfrm>
          <a:off x="13004800" y="128737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126492</xdr:rowOff>
    </xdr:from>
    <xdr:to>
      <xdr:col>20</xdr:col>
      <xdr:colOff>209550</xdr:colOff>
      <xdr:row>77</xdr:row>
      <xdr:rowOff>56642</xdr:rowOff>
    </xdr:to>
    <xdr:sp macro="" textlink="">
      <xdr:nvSpPr>
        <xdr:cNvPr id="443" name="フローチャート : 判断 442"/>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41419</xdr:rowOff>
    </xdr:from>
    <xdr:ext cx="762000" cy="259045"/>
    <xdr:sp macro="" textlink="">
      <xdr:nvSpPr>
        <xdr:cNvPr id="444" name="テキスト ボックス 443"/>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117348</xdr:rowOff>
    </xdr:from>
    <xdr:to>
      <xdr:col>19</xdr:col>
      <xdr:colOff>6350</xdr:colOff>
      <xdr:row>77</xdr:row>
      <xdr:rowOff>47498</xdr:rowOff>
    </xdr:to>
    <xdr:sp macro="" textlink="">
      <xdr:nvSpPr>
        <xdr:cNvPr id="445" name="フローチャート : 判断 44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32275</xdr:rowOff>
    </xdr:from>
    <xdr:ext cx="762000" cy="259045"/>
    <xdr:sp macro="" textlink="">
      <xdr:nvSpPr>
        <xdr:cNvPr id="446" name="テキスト ボックス 445"/>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3048</xdr:rowOff>
    </xdr:from>
    <xdr:to>
      <xdr:col>24</xdr:col>
      <xdr:colOff>82550</xdr:colOff>
      <xdr:row>76</xdr:row>
      <xdr:rowOff>104648</xdr:rowOff>
    </xdr:to>
    <xdr:sp macro="" textlink="">
      <xdr:nvSpPr>
        <xdr:cNvPr id="452" name="円/楕円 451"/>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19575</xdr:rowOff>
    </xdr:from>
    <xdr:ext cx="762000" cy="259045"/>
    <xdr:sp macro="" textlink="">
      <xdr:nvSpPr>
        <xdr:cNvPr id="453" name="公債費以外該当値テキスト"/>
        <xdr:cNvSpPr txBox="1"/>
      </xdr:nvSpPr>
      <xdr:spPr>
        <a:xfrm>
          <a:off x="16598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48768</xdr:rowOff>
    </xdr:from>
    <xdr:to>
      <xdr:col>22</xdr:col>
      <xdr:colOff>615950</xdr:colOff>
      <xdr:row>76</xdr:row>
      <xdr:rowOff>150368</xdr:rowOff>
    </xdr:to>
    <xdr:sp macro="" textlink="">
      <xdr:nvSpPr>
        <xdr:cNvPr id="454" name="円/楕円 453"/>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160545</xdr:rowOff>
    </xdr:from>
    <xdr:ext cx="736600" cy="259045"/>
    <xdr:sp macro="" textlink="">
      <xdr:nvSpPr>
        <xdr:cNvPr id="455" name="テキスト ボックス 454"/>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60198</xdr:rowOff>
    </xdr:from>
    <xdr:to>
      <xdr:col>21</xdr:col>
      <xdr:colOff>412750</xdr:colOff>
      <xdr:row>75</xdr:row>
      <xdr:rowOff>161798</xdr:rowOff>
    </xdr:to>
    <xdr:sp macro="" textlink="">
      <xdr:nvSpPr>
        <xdr:cNvPr id="456" name="円/楕円 455"/>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525</xdr:rowOff>
    </xdr:from>
    <xdr:ext cx="762000" cy="259045"/>
    <xdr:sp macro="" textlink="">
      <xdr:nvSpPr>
        <xdr:cNvPr id="457" name="テキスト ボックス 456"/>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41910</xdr:rowOff>
    </xdr:from>
    <xdr:to>
      <xdr:col>20</xdr:col>
      <xdr:colOff>209550</xdr:colOff>
      <xdr:row>75</xdr:row>
      <xdr:rowOff>143510</xdr:rowOff>
    </xdr:to>
    <xdr:sp macro="" textlink="">
      <xdr:nvSpPr>
        <xdr:cNvPr id="458" name="円/楕円 457"/>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153687</xdr:rowOff>
    </xdr:from>
    <xdr:ext cx="762000" cy="259045"/>
    <xdr:sp macro="" textlink="">
      <xdr:nvSpPr>
        <xdr:cNvPr id="459" name="テキスト ボックス 458"/>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135636</xdr:rowOff>
    </xdr:from>
    <xdr:to>
      <xdr:col>19</xdr:col>
      <xdr:colOff>6350</xdr:colOff>
      <xdr:row>75</xdr:row>
      <xdr:rowOff>65786</xdr:rowOff>
    </xdr:to>
    <xdr:sp macro="" textlink="">
      <xdr:nvSpPr>
        <xdr:cNvPr id="460" name="円/楕円 459"/>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75963</xdr:rowOff>
    </xdr:from>
    <xdr:ext cx="762000" cy="259045"/>
    <xdr:sp macro="" textlink="">
      <xdr:nvSpPr>
        <xdr:cNvPr id="461" name="テキスト ボックス 460"/>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三重県四日市市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74563</xdr:rowOff>
    </xdr:from>
    <xdr:to>
      <xdr:col>4</xdr:col>
      <xdr:colOff>1117600</xdr:colOff>
      <xdr:row>19</xdr:row>
      <xdr:rowOff>86026</xdr:rowOff>
    </xdr:to>
    <xdr:cxnSp macro="">
      <xdr:nvCxnSpPr>
        <xdr:cNvPr id="47" name="直線コネクタ 46"/>
        <xdr:cNvCxnSpPr/>
      </xdr:nvCxnSpPr>
      <xdr:spPr bwMode="auto">
        <a:xfrm flipV="1">
          <a:off x="5651500" y="2008138"/>
          <a:ext cx="0" cy="13830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58103</xdr:rowOff>
    </xdr:from>
    <xdr:ext cx="762000" cy="259045"/>
    <xdr:sp macro="" textlink="">
      <xdr:nvSpPr>
        <xdr:cNvPr id="48" name="人口1人当たり決算額の推移最小値テキスト130"/>
        <xdr:cNvSpPr txBox="1"/>
      </xdr:nvSpPr>
      <xdr:spPr>
        <a:xfrm>
          <a:off x="5740400" y="336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46,713</a:t>
          </a:r>
          <a:endParaRPr kumimoji="1" lang="ja-JP" altLang="en-US" sz="1000" b="1">
            <a:latin typeface="ＭＳ Ｐゴシック"/>
          </a:endParaRPr>
        </a:p>
      </xdr:txBody>
    </xdr:sp>
    <xdr:clientData/>
  </xdr:oneCellAnchor>
  <xdr:twoCellAnchor>
    <xdr:from>
      <xdr:col>4</xdr:col>
      <xdr:colOff>1028700</xdr:colOff>
      <xdr:row>19</xdr:row>
      <xdr:rowOff>86026</xdr:rowOff>
    </xdr:from>
    <xdr:to>
      <xdr:col>5</xdr:col>
      <xdr:colOff>73025</xdr:colOff>
      <xdr:row>19</xdr:row>
      <xdr:rowOff>86026</xdr:rowOff>
    </xdr:to>
    <xdr:cxnSp macro="">
      <xdr:nvCxnSpPr>
        <xdr:cNvPr id="49" name="直線コネクタ 48"/>
        <xdr:cNvCxnSpPr/>
      </xdr:nvCxnSpPr>
      <xdr:spPr bwMode="auto">
        <a:xfrm>
          <a:off x="5562600" y="3391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160940</xdr:rowOff>
    </xdr:from>
    <xdr:ext cx="762000" cy="259045"/>
    <xdr:sp macro="" textlink="">
      <xdr:nvSpPr>
        <xdr:cNvPr id="50" name="人口1人当たり決算額の推移最大値テキスト130"/>
        <xdr:cNvSpPr txBox="1"/>
      </xdr:nvSpPr>
      <xdr:spPr>
        <a:xfrm>
          <a:off x="5740400" y="17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89,064</a:t>
          </a:r>
          <a:endParaRPr kumimoji="1" lang="ja-JP" altLang="en-US" sz="1000" b="1">
            <a:latin typeface="ＭＳ Ｐゴシック"/>
          </a:endParaRPr>
        </a:p>
      </xdr:txBody>
    </xdr:sp>
    <xdr:clientData/>
  </xdr:oneCellAnchor>
  <xdr:twoCellAnchor>
    <xdr:from>
      <xdr:col>4</xdr:col>
      <xdr:colOff>1028700</xdr:colOff>
      <xdr:row>11</xdr:row>
      <xdr:rowOff>74563</xdr:rowOff>
    </xdr:from>
    <xdr:to>
      <xdr:col>5</xdr:col>
      <xdr:colOff>73025</xdr:colOff>
      <xdr:row>11</xdr:row>
      <xdr:rowOff>74563</xdr:rowOff>
    </xdr:to>
    <xdr:cxnSp macro="">
      <xdr:nvCxnSpPr>
        <xdr:cNvPr id="51" name="直線コネクタ 50"/>
        <xdr:cNvCxnSpPr/>
      </xdr:nvCxnSpPr>
      <xdr:spPr bwMode="auto">
        <a:xfrm>
          <a:off x="5562600" y="2008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84818</xdr:rowOff>
    </xdr:from>
    <xdr:to>
      <xdr:col>4</xdr:col>
      <xdr:colOff>1117600</xdr:colOff>
      <xdr:row>17</xdr:row>
      <xdr:rowOff>12515</xdr:rowOff>
    </xdr:to>
    <xdr:cxnSp macro="">
      <xdr:nvCxnSpPr>
        <xdr:cNvPr id="52" name="直線コネクタ 51"/>
        <xdr:cNvCxnSpPr/>
      </xdr:nvCxnSpPr>
      <xdr:spPr bwMode="auto">
        <a:xfrm flipV="1">
          <a:off x="5003800" y="2875643"/>
          <a:ext cx="647700" cy="99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69595</xdr:rowOff>
    </xdr:from>
    <xdr:ext cx="762000" cy="259045"/>
    <xdr:sp macro="" textlink="">
      <xdr:nvSpPr>
        <xdr:cNvPr id="53" name="人口1人当たり決算額の推移平均値テキスト130"/>
        <xdr:cNvSpPr txBox="1"/>
      </xdr:nvSpPr>
      <xdr:spPr>
        <a:xfrm>
          <a:off x="5740400" y="286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39994</xdr:rowOff>
    </xdr:from>
    <xdr:to>
      <xdr:col>5</xdr:col>
      <xdr:colOff>34925</xdr:colOff>
      <xdr:row>16</xdr:row>
      <xdr:rowOff>141594</xdr:rowOff>
    </xdr:to>
    <xdr:sp macro="" textlink="">
      <xdr:nvSpPr>
        <xdr:cNvPr id="54" name="フローチャート : 判断 53"/>
        <xdr:cNvSpPr/>
      </xdr:nvSpPr>
      <xdr:spPr bwMode="auto">
        <a:xfrm>
          <a:off x="56007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12515</xdr:rowOff>
    </xdr:from>
    <xdr:to>
      <xdr:col>4</xdr:col>
      <xdr:colOff>469900</xdr:colOff>
      <xdr:row>17</xdr:row>
      <xdr:rowOff>51083</xdr:rowOff>
    </xdr:to>
    <xdr:cxnSp macro="">
      <xdr:nvCxnSpPr>
        <xdr:cNvPr id="55" name="直線コネクタ 54"/>
        <xdr:cNvCxnSpPr/>
      </xdr:nvCxnSpPr>
      <xdr:spPr bwMode="auto">
        <a:xfrm flipV="1">
          <a:off x="4305300" y="2974790"/>
          <a:ext cx="698500" cy="38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81763</xdr:rowOff>
    </xdr:from>
    <xdr:to>
      <xdr:col>4</xdr:col>
      <xdr:colOff>520700</xdr:colOff>
      <xdr:row>17</xdr:row>
      <xdr:rowOff>11913</xdr:rowOff>
    </xdr:to>
    <xdr:sp macro="" textlink="">
      <xdr:nvSpPr>
        <xdr:cNvPr id="56" name="フローチャート : 判断 55"/>
        <xdr:cNvSpPr/>
      </xdr:nvSpPr>
      <xdr:spPr bwMode="auto">
        <a:xfrm>
          <a:off x="49530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22090</xdr:rowOff>
    </xdr:from>
    <xdr:ext cx="736600" cy="259045"/>
    <xdr:sp macro="" textlink="">
      <xdr:nvSpPr>
        <xdr:cNvPr id="57" name="テキスト ボックス 56"/>
        <xdr:cNvSpPr txBox="1"/>
      </xdr:nvSpPr>
      <xdr:spPr>
        <a:xfrm>
          <a:off x="4622800" y="264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51083</xdr:rowOff>
    </xdr:from>
    <xdr:to>
      <xdr:col>3</xdr:col>
      <xdr:colOff>904875</xdr:colOff>
      <xdr:row>17</xdr:row>
      <xdr:rowOff>62154</xdr:rowOff>
    </xdr:to>
    <xdr:cxnSp macro="">
      <xdr:nvCxnSpPr>
        <xdr:cNvPr id="58" name="直線コネクタ 57"/>
        <xdr:cNvCxnSpPr/>
      </xdr:nvCxnSpPr>
      <xdr:spPr bwMode="auto">
        <a:xfrm flipV="1">
          <a:off x="3606800" y="3013358"/>
          <a:ext cx="698500" cy="11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140088</xdr:rowOff>
    </xdr:from>
    <xdr:to>
      <xdr:col>3</xdr:col>
      <xdr:colOff>955675</xdr:colOff>
      <xdr:row>17</xdr:row>
      <xdr:rowOff>70238</xdr:rowOff>
    </xdr:to>
    <xdr:sp macro="" textlink="">
      <xdr:nvSpPr>
        <xdr:cNvPr id="59" name="フローチャート : 判断 58"/>
        <xdr:cNvSpPr/>
      </xdr:nvSpPr>
      <xdr:spPr bwMode="auto">
        <a:xfrm>
          <a:off x="42545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80415</xdr:rowOff>
    </xdr:from>
    <xdr:ext cx="762000" cy="259045"/>
    <xdr:sp macro="" textlink="">
      <xdr:nvSpPr>
        <xdr:cNvPr id="60" name="テキスト ボックス 59"/>
        <xdr:cNvSpPr txBox="1"/>
      </xdr:nvSpPr>
      <xdr:spPr>
        <a:xfrm>
          <a:off x="3924300" y="269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26394</xdr:rowOff>
    </xdr:from>
    <xdr:to>
      <xdr:col>3</xdr:col>
      <xdr:colOff>206375</xdr:colOff>
      <xdr:row>17</xdr:row>
      <xdr:rowOff>62154</xdr:rowOff>
    </xdr:to>
    <xdr:cxnSp macro="">
      <xdr:nvCxnSpPr>
        <xdr:cNvPr id="61" name="直線コネクタ 60"/>
        <xdr:cNvCxnSpPr/>
      </xdr:nvCxnSpPr>
      <xdr:spPr bwMode="auto">
        <a:xfrm>
          <a:off x="2908300" y="2988669"/>
          <a:ext cx="698500" cy="35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92213</xdr:rowOff>
    </xdr:from>
    <xdr:to>
      <xdr:col>3</xdr:col>
      <xdr:colOff>257175</xdr:colOff>
      <xdr:row>17</xdr:row>
      <xdr:rowOff>22363</xdr:rowOff>
    </xdr:to>
    <xdr:sp macro="" textlink="">
      <xdr:nvSpPr>
        <xdr:cNvPr id="62" name="フローチャート : 判断 61"/>
        <xdr:cNvSpPr/>
      </xdr:nvSpPr>
      <xdr:spPr bwMode="auto">
        <a:xfrm>
          <a:off x="35560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32540</xdr:rowOff>
    </xdr:from>
    <xdr:ext cx="762000" cy="259045"/>
    <xdr:sp macro="" textlink="">
      <xdr:nvSpPr>
        <xdr:cNvPr id="63" name="テキスト ボックス 62"/>
        <xdr:cNvSpPr txBox="1"/>
      </xdr:nvSpPr>
      <xdr:spPr>
        <a:xfrm>
          <a:off x="3225800" y="265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15566</xdr:rowOff>
    </xdr:from>
    <xdr:to>
      <xdr:col>2</xdr:col>
      <xdr:colOff>692150</xdr:colOff>
      <xdr:row>16</xdr:row>
      <xdr:rowOff>117166</xdr:rowOff>
    </xdr:to>
    <xdr:sp macro="" textlink="">
      <xdr:nvSpPr>
        <xdr:cNvPr id="64" name="フローチャート : 判断 63"/>
        <xdr:cNvSpPr/>
      </xdr:nvSpPr>
      <xdr:spPr bwMode="auto">
        <a:xfrm>
          <a:off x="2857500" y="2806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127343</xdr:rowOff>
    </xdr:from>
    <xdr:ext cx="762000" cy="259045"/>
    <xdr:sp macro="" textlink="">
      <xdr:nvSpPr>
        <xdr:cNvPr id="65" name="テキスト ボックス 64"/>
        <xdr:cNvSpPr txBox="1"/>
      </xdr:nvSpPr>
      <xdr:spPr>
        <a:xfrm>
          <a:off x="2527300" y="257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34018</xdr:rowOff>
    </xdr:from>
    <xdr:to>
      <xdr:col>5</xdr:col>
      <xdr:colOff>34925</xdr:colOff>
      <xdr:row>16</xdr:row>
      <xdr:rowOff>135618</xdr:rowOff>
    </xdr:to>
    <xdr:sp macro="" textlink="">
      <xdr:nvSpPr>
        <xdr:cNvPr id="71" name="円/楕円 70"/>
        <xdr:cNvSpPr/>
      </xdr:nvSpPr>
      <xdr:spPr bwMode="auto">
        <a:xfrm>
          <a:off x="5600700" y="2824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50545</xdr:rowOff>
    </xdr:from>
    <xdr:ext cx="762000" cy="259045"/>
    <xdr:sp macro="" textlink="">
      <xdr:nvSpPr>
        <xdr:cNvPr id="72" name="人口1人当たり決算額の推移該当値テキスト130"/>
        <xdr:cNvSpPr txBox="1"/>
      </xdr:nvSpPr>
      <xdr:spPr>
        <a:xfrm>
          <a:off x="57404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62,500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133165</xdr:rowOff>
    </xdr:from>
    <xdr:to>
      <xdr:col>4</xdr:col>
      <xdr:colOff>520700</xdr:colOff>
      <xdr:row>17</xdr:row>
      <xdr:rowOff>63315</xdr:rowOff>
    </xdr:to>
    <xdr:sp macro="" textlink="">
      <xdr:nvSpPr>
        <xdr:cNvPr id="73" name="円/楕円 72"/>
        <xdr:cNvSpPr/>
      </xdr:nvSpPr>
      <xdr:spPr bwMode="auto">
        <a:xfrm>
          <a:off x="4953000" y="2923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48092</xdr:rowOff>
    </xdr:from>
    <xdr:ext cx="736600" cy="259045"/>
    <xdr:sp macro="" textlink="">
      <xdr:nvSpPr>
        <xdr:cNvPr id="74" name="テキスト ボックス 73"/>
        <xdr:cNvSpPr txBox="1"/>
      </xdr:nvSpPr>
      <xdr:spPr>
        <a:xfrm>
          <a:off x="4622800" y="301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59,464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283</xdr:rowOff>
    </xdr:from>
    <xdr:to>
      <xdr:col>3</xdr:col>
      <xdr:colOff>955675</xdr:colOff>
      <xdr:row>17</xdr:row>
      <xdr:rowOff>101883</xdr:rowOff>
    </xdr:to>
    <xdr:sp macro="" textlink="">
      <xdr:nvSpPr>
        <xdr:cNvPr id="75" name="円/楕円 74"/>
        <xdr:cNvSpPr/>
      </xdr:nvSpPr>
      <xdr:spPr bwMode="auto">
        <a:xfrm>
          <a:off x="4254500" y="2962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86660</xdr:rowOff>
    </xdr:from>
    <xdr:ext cx="762000" cy="259045"/>
    <xdr:sp macro="" textlink="">
      <xdr:nvSpPr>
        <xdr:cNvPr id="76" name="テキスト ボックス 75"/>
        <xdr:cNvSpPr txBox="1"/>
      </xdr:nvSpPr>
      <xdr:spPr>
        <a:xfrm>
          <a:off x="3924300" y="304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58,283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11354</xdr:rowOff>
    </xdr:from>
    <xdr:to>
      <xdr:col>3</xdr:col>
      <xdr:colOff>257175</xdr:colOff>
      <xdr:row>17</xdr:row>
      <xdr:rowOff>112954</xdr:rowOff>
    </xdr:to>
    <xdr:sp macro="" textlink="">
      <xdr:nvSpPr>
        <xdr:cNvPr id="77" name="円/楕円 76"/>
        <xdr:cNvSpPr/>
      </xdr:nvSpPr>
      <xdr:spPr bwMode="auto">
        <a:xfrm>
          <a:off x="3556000" y="297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97731</xdr:rowOff>
    </xdr:from>
    <xdr:ext cx="762000" cy="259045"/>
    <xdr:sp macro="" textlink="">
      <xdr:nvSpPr>
        <xdr:cNvPr id="78" name="テキスト ボックス 77"/>
        <xdr:cNvSpPr txBox="1"/>
      </xdr:nvSpPr>
      <xdr:spPr>
        <a:xfrm>
          <a:off x="3225800" y="3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57,944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147044</xdr:rowOff>
    </xdr:from>
    <xdr:to>
      <xdr:col>2</xdr:col>
      <xdr:colOff>692150</xdr:colOff>
      <xdr:row>17</xdr:row>
      <xdr:rowOff>77194</xdr:rowOff>
    </xdr:to>
    <xdr:sp macro="" textlink="">
      <xdr:nvSpPr>
        <xdr:cNvPr id="79" name="円/楕円 78"/>
        <xdr:cNvSpPr/>
      </xdr:nvSpPr>
      <xdr:spPr bwMode="auto">
        <a:xfrm>
          <a:off x="2857500" y="2937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61971</xdr:rowOff>
    </xdr:from>
    <xdr:ext cx="762000" cy="259045"/>
    <xdr:sp macro="" textlink="">
      <xdr:nvSpPr>
        <xdr:cNvPr id="80" name="テキスト ボックス 79"/>
        <xdr:cNvSpPr txBox="1"/>
      </xdr:nvSpPr>
      <xdr:spPr>
        <a:xfrm>
          <a:off x="2527300" y="302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59,039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39256</xdr:rowOff>
    </xdr:from>
    <xdr:to>
      <xdr:col>4</xdr:col>
      <xdr:colOff>1117600</xdr:colOff>
      <xdr:row>37</xdr:row>
      <xdr:rowOff>241529</xdr:rowOff>
    </xdr:to>
    <xdr:cxnSp macro="">
      <xdr:nvCxnSpPr>
        <xdr:cNvPr id="108" name="直線コネクタ 107"/>
        <xdr:cNvCxnSpPr/>
      </xdr:nvCxnSpPr>
      <xdr:spPr bwMode="auto">
        <a:xfrm flipV="1">
          <a:off x="5651500" y="5963806"/>
          <a:ext cx="0" cy="1402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213606</xdr:rowOff>
    </xdr:from>
    <xdr:ext cx="762000" cy="259045"/>
    <xdr:sp macro="" textlink="">
      <xdr:nvSpPr>
        <xdr:cNvPr id="109" name="人口1人当たり決算額の推移最小値テキスト445"/>
        <xdr:cNvSpPr txBox="1"/>
      </xdr:nvSpPr>
      <xdr:spPr>
        <a:xfrm>
          <a:off x="5740400" y="73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-5,006</a:t>
          </a:r>
          <a:endParaRPr kumimoji="1" lang="ja-JP" altLang="en-US" sz="1000" b="1">
            <a:latin typeface="ＭＳ Ｐゴシック"/>
          </a:endParaRPr>
        </a:p>
      </xdr:txBody>
    </xdr:sp>
    <xdr:clientData/>
  </xdr:oneCellAnchor>
  <xdr:twoCellAnchor>
    <xdr:from>
      <xdr:col>4</xdr:col>
      <xdr:colOff>1028700</xdr:colOff>
      <xdr:row>37</xdr:row>
      <xdr:rowOff>241529</xdr:rowOff>
    </xdr:from>
    <xdr:to>
      <xdr:col>5</xdr:col>
      <xdr:colOff>73025</xdr:colOff>
      <xdr:row>37</xdr:row>
      <xdr:rowOff>241529</xdr:rowOff>
    </xdr:to>
    <xdr:cxnSp macro="">
      <xdr:nvCxnSpPr>
        <xdr:cNvPr id="110" name="直線コネクタ 109"/>
        <xdr:cNvCxnSpPr/>
      </xdr:nvCxnSpPr>
      <xdr:spPr bwMode="auto">
        <a:xfrm>
          <a:off x="5562600" y="7366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297083</xdr:rowOff>
    </xdr:from>
    <xdr:ext cx="762000" cy="259045"/>
    <xdr:sp macro="" textlink="">
      <xdr:nvSpPr>
        <xdr:cNvPr id="111" name="人口1人当たり決算額の推移最大値テキスト445"/>
        <xdr:cNvSpPr txBox="1"/>
      </xdr:nvSpPr>
      <xdr:spPr>
        <a:xfrm>
          <a:off x="5740400" y="570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31,803</a:t>
          </a:r>
          <a:endParaRPr kumimoji="1" lang="ja-JP" altLang="en-US" sz="1000" b="1">
            <a:latin typeface="ＭＳ Ｐゴシック"/>
          </a:endParaRPr>
        </a:p>
      </xdr:txBody>
    </xdr:sp>
    <xdr:clientData/>
  </xdr:oneCellAnchor>
  <xdr:twoCellAnchor>
    <xdr:from>
      <xdr:col>4</xdr:col>
      <xdr:colOff>1028700</xdr:colOff>
      <xdr:row>33</xdr:row>
      <xdr:rowOff>39256</xdr:rowOff>
    </xdr:from>
    <xdr:to>
      <xdr:col>5</xdr:col>
      <xdr:colOff>73025</xdr:colOff>
      <xdr:row>33</xdr:row>
      <xdr:rowOff>39256</xdr:rowOff>
    </xdr:to>
    <xdr:cxnSp macro="">
      <xdr:nvCxnSpPr>
        <xdr:cNvPr id="112" name="直線コネクタ 111"/>
        <xdr:cNvCxnSpPr/>
      </xdr:nvCxnSpPr>
      <xdr:spPr bwMode="auto">
        <a:xfrm>
          <a:off x="5562600" y="5963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224193</xdr:rowOff>
    </xdr:from>
    <xdr:to>
      <xdr:col>4</xdr:col>
      <xdr:colOff>1117600</xdr:colOff>
      <xdr:row>34</xdr:row>
      <xdr:rowOff>286296</xdr:rowOff>
    </xdr:to>
    <xdr:cxnSp macro="">
      <xdr:nvCxnSpPr>
        <xdr:cNvPr id="113" name="直線コネクタ 112"/>
        <xdr:cNvCxnSpPr/>
      </xdr:nvCxnSpPr>
      <xdr:spPr bwMode="auto">
        <a:xfrm>
          <a:off x="5003800" y="6491643"/>
          <a:ext cx="647700" cy="6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109275</xdr:rowOff>
    </xdr:from>
    <xdr:ext cx="762000" cy="259045"/>
    <xdr:sp macro="" textlink="">
      <xdr:nvSpPr>
        <xdr:cNvPr id="114" name="人口1人当たり決算額の推移平均値テキスト445"/>
        <xdr:cNvSpPr txBox="1"/>
      </xdr:nvSpPr>
      <xdr:spPr>
        <a:xfrm>
          <a:off x="5740400" y="67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137198</xdr:rowOff>
    </xdr:from>
    <xdr:to>
      <xdr:col>5</xdr:col>
      <xdr:colOff>34925</xdr:colOff>
      <xdr:row>35</xdr:row>
      <xdr:rowOff>238798</xdr:rowOff>
    </xdr:to>
    <xdr:sp macro="" textlink="">
      <xdr:nvSpPr>
        <xdr:cNvPr id="115" name="フローチャート : 判断 114"/>
        <xdr:cNvSpPr/>
      </xdr:nvSpPr>
      <xdr:spPr bwMode="auto">
        <a:xfrm>
          <a:off x="56007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109893</xdr:rowOff>
    </xdr:from>
    <xdr:to>
      <xdr:col>4</xdr:col>
      <xdr:colOff>469900</xdr:colOff>
      <xdr:row>34</xdr:row>
      <xdr:rowOff>224193</xdr:rowOff>
    </xdr:to>
    <xdr:cxnSp macro="">
      <xdr:nvCxnSpPr>
        <xdr:cNvPr id="116" name="直線コネクタ 115"/>
        <xdr:cNvCxnSpPr/>
      </xdr:nvCxnSpPr>
      <xdr:spPr bwMode="auto">
        <a:xfrm>
          <a:off x="4305300" y="6377343"/>
          <a:ext cx="698500" cy="114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123558</xdr:rowOff>
    </xdr:from>
    <xdr:to>
      <xdr:col>4</xdr:col>
      <xdr:colOff>520700</xdr:colOff>
      <xdr:row>35</xdr:row>
      <xdr:rowOff>225158</xdr:rowOff>
    </xdr:to>
    <xdr:sp macro="" textlink="">
      <xdr:nvSpPr>
        <xdr:cNvPr id="117" name="フローチャート : 判断 116"/>
        <xdr:cNvSpPr/>
      </xdr:nvSpPr>
      <xdr:spPr bwMode="auto">
        <a:xfrm>
          <a:off x="4953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209935</xdr:rowOff>
    </xdr:from>
    <xdr:ext cx="736600" cy="259045"/>
    <xdr:sp macro="" textlink="">
      <xdr:nvSpPr>
        <xdr:cNvPr id="118" name="テキスト ボックス 117"/>
        <xdr:cNvSpPr txBox="1"/>
      </xdr:nvSpPr>
      <xdr:spPr>
        <a:xfrm>
          <a:off x="4622800" y="682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316128</xdr:rowOff>
    </xdr:from>
    <xdr:to>
      <xdr:col>3</xdr:col>
      <xdr:colOff>904875</xdr:colOff>
      <xdr:row>34</xdr:row>
      <xdr:rowOff>109893</xdr:rowOff>
    </xdr:to>
    <xdr:cxnSp macro="">
      <xdr:nvCxnSpPr>
        <xdr:cNvPr id="119" name="直線コネクタ 118"/>
        <xdr:cNvCxnSpPr/>
      </xdr:nvCxnSpPr>
      <xdr:spPr bwMode="auto">
        <a:xfrm>
          <a:off x="3606800" y="6240678"/>
          <a:ext cx="698500" cy="136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42291</xdr:rowOff>
    </xdr:from>
    <xdr:to>
      <xdr:col>3</xdr:col>
      <xdr:colOff>955675</xdr:colOff>
      <xdr:row>35</xdr:row>
      <xdr:rowOff>143891</xdr:rowOff>
    </xdr:to>
    <xdr:sp macro="" textlink="">
      <xdr:nvSpPr>
        <xdr:cNvPr id="120" name="フローチャート : 判断 119"/>
        <xdr:cNvSpPr/>
      </xdr:nvSpPr>
      <xdr:spPr bwMode="auto">
        <a:xfrm>
          <a:off x="4254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128668</xdr:rowOff>
    </xdr:from>
    <xdr:ext cx="762000" cy="259045"/>
    <xdr:sp macro="" textlink="">
      <xdr:nvSpPr>
        <xdr:cNvPr id="121" name="テキスト ボックス 120"/>
        <xdr:cNvSpPr txBox="1"/>
      </xdr:nvSpPr>
      <xdr:spPr>
        <a:xfrm>
          <a:off x="3924300" y="673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316128</xdr:rowOff>
    </xdr:from>
    <xdr:to>
      <xdr:col>3</xdr:col>
      <xdr:colOff>206375</xdr:colOff>
      <xdr:row>34</xdr:row>
      <xdr:rowOff>15901</xdr:rowOff>
    </xdr:to>
    <xdr:cxnSp macro="">
      <xdr:nvCxnSpPr>
        <xdr:cNvPr id="122" name="直線コネクタ 121"/>
        <xdr:cNvCxnSpPr/>
      </xdr:nvCxnSpPr>
      <xdr:spPr bwMode="auto">
        <a:xfrm flipV="1">
          <a:off x="2908300" y="6240678"/>
          <a:ext cx="698500" cy="42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8192</xdr:rowOff>
    </xdr:from>
    <xdr:to>
      <xdr:col>3</xdr:col>
      <xdr:colOff>257175</xdr:colOff>
      <xdr:row>35</xdr:row>
      <xdr:rowOff>109792</xdr:rowOff>
    </xdr:to>
    <xdr:sp macro="" textlink="">
      <xdr:nvSpPr>
        <xdr:cNvPr id="123" name="フローチャート : 判断 122"/>
        <xdr:cNvSpPr/>
      </xdr:nvSpPr>
      <xdr:spPr bwMode="auto">
        <a:xfrm>
          <a:off x="35560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94569</xdr:rowOff>
    </xdr:from>
    <xdr:ext cx="762000" cy="259045"/>
    <xdr:sp macro="" textlink="">
      <xdr:nvSpPr>
        <xdr:cNvPr id="124" name="テキスト ボックス 123"/>
        <xdr:cNvSpPr txBox="1"/>
      </xdr:nvSpPr>
      <xdr:spPr>
        <a:xfrm>
          <a:off x="3225800" y="670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338062</xdr:rowOff>
    </xdr:from>
    <xdr:to>
      <xdr:col>2</xdr:col>
      <xdr:colOff>692150</xdr:colOff>
      <xdr:row>35</xdr:row>
      <xdr:rowOff>96762</xdr:rowOff>
    </xdr:to>
    <xdr:sp macro="" textlink="">
      <xdr:nvSpPr>
        <xdr:cNvPr id="125" name="フローチャート : 判断 124"/>
        <xdr:cNvSpPr/>
      </xdr:nvSpPr>
      <xdr:spPr bwMode="auto">
        <a:xfrm>
          <a:off x="2857500" y="6605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81539</xdr:rowOff>
    </xdr:from>
    <xdr:ext cx="762000" cy="259045"/>
    <xdr:sp macro="" textlink="">
      <xdr:nvSpPr>
        <xdr:cNvPr id="126" name="テキスト ボックス 125"/>
        <xdr:cNvSpPr txBox="1"/>
      </xdr:nvSpPr>
      <xdr:spPr>
        <a:xfrm>
          <a:off x="2527300" y="669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235496</xdr:rowOff>
    </xdr:from>
    <xdr:to>
      <xdr:col>5</xdr:col>
      <xdr:colOff>34925</xdr:colOff>
      <xdr:row>34</xdr:row>
      <xdr:rowOff>337096</xdr:rowOff>
    </xdr:to>
    <xdr:sp macro="" textlink="">
      <xdr:nvSpPr>
        <xdr:cNvPr id="132" name="円/楕円 131"/>
        <xdr:cNvSpPr/>
      </xdr:nvSpPr>
      <xdr:spPr bwMode="auto">
        <a:xfrm>
          <a:off x="5600700" y="6502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80573</xdr:rowOff>
    </xdr:from>
    <xdr:ext cx="762000" cy="259045"/>
    <xdr:sp macro="" textlink="">
      <xdr:nvSpPr>
        <xdr:cNvPr id="133" name="人口1人当たり決算額の推移該当値テキスト445"/>
        <xdr:cNvSpPr txBox="1"/>
      </xdr:nvSpPr>
      <xdr:spPr>
        <a:xfrm>
          <a:off x="5740400" y="634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16,319</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173393</xdr:rowOff>
    </xdr:from>
    <xdr:to>
      <xdr:col>4</xdr:col>
      <xdr:colOff>520700</xdr:colOff>
      <xdr:row>34</xdr:row>
      <xdr:rowOff>274993</xdr:rowOff>
    </xdr:to>
    <xdr:sp macro="" textlink="">
      <xdr:nvSpPr>
        <xdr:cNvPr id="134" name="円/楕円 133"/>
        <xdr:cNvSpPr/>
      </xdr:nvSpPr>
      <xdr:spPr bwMode="auto">
        <a:xfrm>
          <a:off x="4953000" y="6440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285170</xdr:rowOff>
    </xdr:from>
    <xdr:ext cx="736600" cy="259045"/>
    <xdr:sp macro="" textlink="">
      <xdr:nvSpPr>
        <xdr:cNvPr id="135" name="テキスト ボックス 134"/>
        <xdr:cNvSpPr txBox="1"/>
      </xdr:nvSpPr>
      <xdr:spPr>
        <a:xfrm>
          <a:off x="4622800" y="620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17,949</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59093</xdr:rowOff>
    </xdr:from>
    <xdr:to>
      <xdr:col>3</xdr:col>
      <xdr:colOff>955675</xdr:colOff>
      <xdr:row>34</xdr:row>
      <xdr:rowOff>160693</xdr:rowOff>
    </xdr:to>
    <xdr:sp macro="" textlink="">
      <xdr:nvSpPr>
        <xdr:cNvPr id="136" name="円/楕円 135"/>
        <xdr:cNvSpPr/>
      </xdr:nvSpPr>
      <xdr:spPr bwMode="auto">
        <a:xfrm>
          <a:off x="4254500" y="6326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170870</xdr:rowOff>
    </xdr:from>
    <xdr:ext cx="762000" cy="259045"/>
    <xdr:sp macro="" textlink="">
      <xdr:nvSpPr>
        <xdr:cNvPr id="137" name="テキスト ボックス 136"/>
        <xdr:cNvSpPr txBox="1"/>
      </xdr:nvSpPr>
      <xdr:spPr>
        <a:xfrm>
          <a:off x="3924300" y="609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20,949</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265328</xdr:rowOff>
    </xdr:from>
    <xdr:to>
      <xdr:col>3</xdr:col>
      <xdr:colOff>257175</xdr:colOff>
      <xdr:row>34</xdr:row>
      <xdr:rowOff>24028</xdr:rowOff>
    </xdr:to>
    <xdr:sp macro="" textlink="">
      <xdr:nvSpPr>
        <xdr:cNvPr id="138" name="円/楕円 137"/>
        <xdr:cNvSpPr/>
      </xdr:nvSpPr>
      <xdr:spPr bwMode="auto">
        <a:xfrm>
          <a:off x="3556000" y="6189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34205</xdr:rowOff>
    </xdr:from>
    <xdr:ext cx="762000" cy="259045"/>
    <xdr:sp macro="" textlink="">
      <xdr:nvSpPr>
        <xdr:cNvPr id="139" name="テキスト ボックス 138"/>
        <xdr:cNvSpPr txBox="1"/>
      </xdr:nvSpPr>
      <xdr:spPr>
        <a:xfrm>
          <a:off x="3225800" y="595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24,536</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308001</xdr:rowOff>
    </xdr:from>
    <xdr:to>
      <xdr:col>2</xdr:col>
      <xdr:colOff>692150</xdr:colOff>
      <xdr:row>34</xdr:row>
      <xdr:rowOff>66701</xdr:rowOff>
    </xdr:to>
    <xdr:sp macro="" textlink="">
      <xdr:nvSpPr>
        <xdr:cNvPr id="140" name="円/楕円 139"/>
        <xdr:cNvSpPr/>
      </xdr:nvSpPr>
      <xdr:spPr bwMode="auto">
        <a:xfrm>
          <a:off x="2857500" y="623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76878</xdr:rowOff>
    </xdr:from>
    <xdr:ext cx="762000" cy="259045"/>
    <xdr:sp macro="" textlink="">
      <xdr:nvSpPr>
        <xdr:cNvPr id="141" name="テキスト ボックス 140"/>
        <xdr:cNvSpPr txBox="1"/>
      </xdr:nvSpPr>
      <xdr:spPr>
        <a:xfrm>
          <a:off x="2527300" y="600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23,416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三重県四日市市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312,457
304,586
206.44
121,626,802
118,606,653
2,575,802
69,585,958
73,904,707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130980</xdr:rowOff>
    </xdr:from>
    <xdr:to>
      <xdr:col>6</xdr:col>
      <xdr:colOff>510540</xdr:colOff>
      <xdr:row>39</xdr:row>
      <xdr:rowOff>35491</xdr:rowOff>
    </xdr:to>
    <xdr:cxnSp macro="">
      <xdr:nvCxnSpPr>
        <xdr:cNvPr id="58" name="直線コネクタ 57"/>
        <xdr:cNvCxnSpPr/>
      </xdr:nvCxnSpPr>
      <xdr:spPr>
        <a:xfrm flipV="1">
          <a:off x="4633595" y="5274480"/>
          <a:ext cx="1270" cy="144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39318</xdr:rowOff>
    </xdr:from>
    <xdr:ext cx="534377" cy="259045"/>
    <xdr:sp macro="" textlink="">
      <xdr:nvSpPr>
        <xdr:cNvPr id="59" name="人件費最小値テキスト"/>
        <xdr:cNvSpPr txBox="1"/>
      </xdr:nvSpPr>
      <xdr:spPr>
        <a:xfrm>
          <a:off x="4686300" y="67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41,941</a:t>
          </a:r>
          <a:endParaRPr kumimoji="1" lang="ja-JP" altLang="en-US" sz="1000" b="1">
            <a:latin typeface="ＭＳ Ｐゴシック"/>
          </a:endParaRPr>
        </a:p>
      </xdr:txBody>
    </xdr:sp>
    <xdr:clientData/>
  </xdr:oneCellAnchor>
  <xdr:twoCellAnchor>
    <xdr:from>
      <xdr:col>6</xdr:col>
      <xdr:colOff>422275</xdr:colOff>
      <xdr:row>39</xdr:row>
      <xdr:rowOff>35491</xdr:rowOff>
    </xdr:from>
    <xdr:to>
      <xdr:col>6</xdr:col>
      <xdr:colOff>600075</xdr:colOff>
      <xdr:row>39</xdr:row>
      <xdr:rowOff>35491</xdr:rowOff>
    </xdr:to>
    <xdr:cxnSp macro="">
      <xdr:nvCxnSpPr>
        <xdr:cNvPr id="60" name="直線コネクタ 59"/>
        <xdr:cNvCxnSpPr/>
      </xdr:nvCxnSpPr>
      <xdr:spPr>
        <a:xfrm>
          <a:off x="4546600" y="672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77657</xdr:rowOff>
    </xdr:from>
    <xdr:ext cx="534377" cy="259045"/>
    <xdr:sp macro="" textlink="">
      <xdr:nvSpPr>
        <xdr:cNvPr id="61" name="人件費最大値テキスト"/>
        <xdr:cNvSpPr txBox="1"/>
      </xdr:nvSpPr>
      <xdr:spPr>
        <a:xfrm>
          <a:off x="4686300" y="504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86,267</a:t>
          </a:r>
          <a:endParaRPr kumimoji="1" lang="ja-JP" altLang="en-US" sz="1000" b="1">
            <a:latin typeface="ＭＳ Ｐゴシック"/>
          </a:endParaRPr>
        </a:p>
      </xdr:txBody>
    </xdr:sp>
    <xdr:clientData/>
  </xdr:oneCellAnchor>
  <xdr:twoCellAnchor>
    <xdr:from>
      <xdr:col>6</xdr:col>
      <xdr:colOff>422275</xdr:colOff>
      <xdr:row>30</xdr:row>
      <xdr:rowOff>130980</xdr:rowOff>
    </xdr:from>
    <xdr:to>
      <xdr:col>6</xdr:col>
      <xdr:colOff>600075</xdr:colOff>
      <xdr:row>30</xdr:row>
      <xdr:rowOff>130980</xdr:rowOff>
    </xdr:to>
    <xdr:cxnSp macro="">
      <xdr:nvCxnSpPr>
        <xdr:cNvPr id="62" name="直線コネクタ 61"/>
        <xdr:cNvCxnSpPr/>
      </xdr:nvCxnSpPr>
      <xdr:spPr>
        <a:xfrm>
          <a:off x="4546600" y="527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8908</xdr:rowOff>
    </xdr:from>
    <xdr:to>
      <xdr:col>6</xdr:col>
      <xdr:colOff>511175</xdr:colOff>
      <xdr:row>37</xdr:row>
      <xdr:rowOff>86208</xdr:rowOff>
    </xdr:to>
    <xdr:cxnSp macro="">
      <xdr:nvCxnSpPr>
        <xdr:cNvPr id="63" name="直線コネクタ 62"/>
        <xdr:cNvCxnSpPr/>
      </xdr:nvCxnSpPr>
      <xdr:spPr>
        <a:xfrm flipV="1">
          <a:off x="3797300" y="6352558"/>
          <a:ext cx="838200" cy="7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16026</xdr:rowOff>
    </xdr:from>
    <xdr:ext cx="534377" cy="259045"/>
    <xdr:sp macro="" textlink="">
      <xdr:nvSpPr>
        <xdr:cNvPr id="64" name="人件費平均値テキスト"/>
        <xdr:cNvSpPr txBox="1"/>
      </xdr:nvSpPr>
      <xdr:spPr>
        <a:xfrm>
          <a:off x="4686300" y="601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164599</xdr:rowOff>
    </xdr:from>
    <xdr:to>
      <xdr:col>6</xdr:col>
      <xdr:colOff>561975</xdr:colOff>
      <xdr:row>36</xdr:row>
      <xdr:rowOff>94749</xdr:rowOff>
    </xdr:to>
    <xdr:sp macro="" textlink="">
      <xdr:nvSpPr>
        <xdr:cNvPr id="65" name="フローチャート : 判断 64"/>
        <xdr:cNvSpPr/>
      </xdr:nvSpPr>
      <xdr:spPr>
        <a:xfrm>
          <a:off x="4584700" y="61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39769</xdr:rowOff>
    </xdr:from>
    <xdr:to>
      <xdr:col>5</xdr:col>
      <xdr:colOff>358775</xdr:colOff>
      <xdr:row>37</xdr:row>
      <xdr:rowOff>86208</xdr:rowOff>
    </xdr:to>
    <xdr:cxnSp macro="">
      <xdr:nvCxnSpPr>
        <xdr:cNvPr id="66" name="直線コネクタ 65"/>
        <xdr:cNvCxnSpPr/>
      </xdr:nvCxnSpPr>
      <xdr:spPr>
        <a:xfrm>
          <a:off x="2908300" y="6383419"/>
          <a:ext cx="889000" cy="4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16401</xdr:rowOff>
    </xdr:from>
    <xdr:to>
      <xdr:col>5</xdr:col>
      <xdr:colOff>409575</xdr:colOff>
      <xdr:row>36</xdr:row>
      <xdr:rowOff>118001</xdr:rowOff>
    </xdr:to>
    <xdr:sp macro="" textlink="">
      <xdr:nvSpPr>
        <xdr:cNvPr id="67" name="フローチャート : 判断 66"/>
        <xdr:cNvSpPr/>
      </xdr:nvSpPr>
      <xdr:spPr>
        <a:xfrm>
          <a:off x="3746500" y="618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134528</xdr:rowOff>
    </xdr:from>
    <xdr:ext cx="534377" cy="259045"/>
    <xdr:sp macro="" textlink="">
      <xdr:nvSpPr>
        <xdr:cNvPr id="68" name="テキスト ボックス 67"/>
        <xdr:cNvSpPr txBox="1"/>
      </xdr:nvSpPr>
      <xdr:spPr>
        <a:xfrm>
          <a:off x="3530111" y="596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39769</xdr:rowOff>
    </xdr:from>
    <xdr:to>
      <xdr:col>4</xdr:col>
      <xdr:colOff>155575</xdr:colOff>
      <xdr:row>37</xdr:row>
      <xdr:rowOff>83628</xdr:rowOff>
    </xdr:to>
    <xdr:cxnSp macro="">
      <xdr:nvCxnSpPr>
        <xdr:cNvPr id="69" name="直線コネクタ 68"/>
        <xdr:cNvCxnSpPr/>
      </xdr:nvCxnSpPr>
      <xdr:spPr>
        <a:xfrm flipV="1">
          <a:off x="2019300" y="6383419"/>
          <a:ext cx="889000" cy="4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55100</xdr:rowOff>
    </xdr:from>
    <xdr:to>
      <xdr:col>4</xdr:col>
      <xdr:colOff>206375</xdr:colOff>
      <xdr:row>36</xdr:row>
      <xdr:rowOff>156700</xdr:rowOff>
    </xdr:to>
    <xdr:sp macro="" textlink="">
      <xdr:nvSpPr>
        <xdr:cNvPr id="70" name="フローチャート : 判断 69"/>
        <xdr:cNvSpPr/>
      </xdr:nvSpPr>
      <xdr:spPr>
        <a:xfrm>
          <a:off x="2857500" y="62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1777</xdr:rowOff>
    </xdr:from>
    <xdr:ext cx="534377" cy="259045"/>
    <xdr:sp macro="" textlink="">
      <xdr:nvSpPr>
        <xdr:cNvPr id="71" name="テキスト ボックス 70"/>
        <xdr:cNvSpPr txBox="1"/>
      </xdr:nvSpPr>
      <xdr:spPr>
        <a:xfrm>
          <a:off x="2641111" y="600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15701</xdr:rowOff>
    </xdr:from>
    <xdr:to>
      <xdr:col>2</xdr:col>
      <xdr:colOff>638175</xdr:colOff>
      <xdr:row>37</xdr:row>
      <xdr:rowOff>83628</xdr:rowOff>
    </xdr:to>
    <xdr:cxnSp macro="">
      <xdr:nvCxnSpPr>
        <xdr:cNvPr id="72" name="直線コネクタ 71"/>
        <xdr:cNvCxnSpPr/>
      </xdr:nvCxnSpPr>
      <xdr:spPr>
        <a:xfrm>
          <a:off x="1130300" y="6359351"/>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157611</xdr:rowOff>
    </xdr:from>
    <xdr:to>
      <xdr:col>3</xdr:col>
      <xdr:colOff>3175</xdr:colOff>
      <xdr:row>36</xdr:row>
      <xdr:rowOff>87761</xdr:rowOff>
    </xdr:to>
    <xdr:sp macro="" textlink="">
      <xdr:nvSpPr>
        <xdr:cNvPr id="73" name="フローチャート : 判断 72"/>
        <xdr:cNvSpPr/>
      </xdr:nvSpPr>
      <xdr:spPr>
        <a:xfrm>
          <a:off x="1968500" y="615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104288</xdr:rowOff>
    </xdr:from>
    <xdr:ext cx="534377" cy="259045"/>
    <xdr:sp macro="" textlink="">
      <xdr:nvSpPr>
        <xdr:cNvPr id="74" name="テキスト ボックス 73"/>
        <xdr:cNvSpPr txBox="1"/>
      </xdr:nvSpPr>
      <xdr:spPr>
        <a:xfrm>
          <a:off x="1752111" y="593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59901</xdr:rowOff>
    </xdr:from>
    <xdr:to>
      <xdr:col>1</xdr:col>
      <xdr:colOff>485775</xdr:colOff>
      <xdr:row>35</xdr:row>
      <xdr:rowOff>161501</xdr:rowOff>
    </xdr:to>
    <xdr:sp macro="" textlink="">
      <xdr:nvSpPr>
        <xdr:cNvPr id="75" name="フローチャート : 判断 74"/>
        <xdr:cNvSpPr/>
      </xdr:nvSpPr>
      <xdr:spPr>
        <a:xfrm>
          <a:off x="1079500" y="60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6578</xdr:rowOff>
    </xdr:from>
    <xdr:ext cx="534377" cy="259045"/>
    <xdr:sp macro="" textlink="">
      <xdr:nvSpPr>
        <xdr:cNvPr id="76" name="テキスト ボックス 75"/>
        <xdr:cNvSpPr txBox="1"/>
      </xdr:nvSpPr>
      <xdr:spPr>
        <a:xfrm>
          <a:off x="863111" y="583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129558</xdr:rowOff>
    </xdr:from>
    <xdr:to>
      <xdr:col>6</xdr:col>
      <xdr:colOff>561975</xdr:colOff>
      <xdr:row>37</xdr:row>
      <xdr:rowOff>59708</xdr:rowOff>
    </xdr:to>
    <xdr:sp macro="" textlink="">
      <xdr:nvSpPr>
        <xdr:cNvPr id="82" name="円/楕円 81"/>
        <xdr:cNvSpPr/>
      </xdr:nvSpPr>
      <xdr:spPr>
        <a:xfrm>
          <a:off x="4584700" y="63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107985</xdr:rowOff>
    </xdr:from>
    <xdr:ext cx="534377" cy="259045"/>
    <xdr:sp macro="" textlink="">
      <xdr:nvSpPr>
        <xdr:cNvPr id="83" name="人件費該当値テキスト"/>
        <xdr:cNvSpPr txBox="1"/>
      </xdr:nvSpPr>
      <xdr:spPr>
        <a:xfrm>
          <a:off x="4686300" y="628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53,255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35408</xdr:rowOff>
    </xdr:from>
    <xdr:to>
      <xdr:col>5</xdr:col>
      <xdr:colOff>409575</xdr:colOff>
      <xdr:row>37</xdr:row>
      <xdr:rowOff>137008</xdr:rowOff>
    </xdr:to>
    <xdr:sp macro="" textlink="">
      <xdr:nvSpPr>
        <xdr:cNvPr id="84" name="円/楕円 83"/>
        <xdr:cNvSpPr/>
      </xdr:nvSpPr>
      <xdr:spPr>
        <a:xfrm>
          <a:off x="3746500" y="63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128135</xdr:rowOff>
    </xdr:from>
    <xdr:ext cx="534377" cy="259045"/>
    <xdr:sp macro="" textlink="">
      <xdr:nvSpPr>
        <xdr:cNvPr id="85" name="テキスト ボックス 84"/>
        <xdr:cNvSpPr txBox="1"/>
      </xdr:nvSpPr>
      <xdr:spPr>
        <a:xfrm>
          <a:off x="3530111" y="64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50,888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160419</xdr:rowOff>
    </xdr:from>
    <xdr:to>
      <xdr:col>4</xdr:col>
      <xdr:colOff>206375</xdr:colOff>
      <xdr:row>37</xdr:row>
      <xdr:rowOff>90569</xdr:rowOff>
    </xdr:to>
    <xdr:sp macro="" textlink="">
      <xdr:nvSpPr>
        <xdr:cNvPr id="86" name="円/楕円 85"/>
        <xdr:cNvSpPr/>
      </xdr:nvSpPr>
      <xdr:spPr>
        <a:xfrm>
          <a:off x="2857500" y="63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81696</xdr:rowOff>
    </xdr:from>
    <xdr:ext cx="534377" cy="259045"/>
    <xdr:sp macro="" textlink="">
      <xdr:nvSpPr>
        <xdr:cNvPr id="87" name="テキスト ボックス 86"/>
        <xdr:cNvSpPr txBox="1"/>
      </xdr:nvSpPr>
      <xdr:spPr>
        <a:xfrm>
          <a:off x="2641111" y="642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52,310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32828</xdr:rowOff>
    </xdr:from>
    <xdr:to>
      <xdr:col>3</xdr:col>
      <xdr:colOff>3175</xdr:colOff>
      <xdr:row>37</xdr:row>
      <xdr:rowOff>134428</xdr:rowOff>
    </xdr:to>
    <xdr:sp macro="" textlink="">
      <xdr:nvSpPr>
        <xdr:cNvPr id="88" name="円/楕円 87"/>
        <xdr:cNvSpPr/>
      </xdr:nvSpPr>
      <xdr:spPr>
        <a:xfrm>
          <a:off x="1968500" y="63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125554</xdr:rowOff>
    </xdr:from>
    <xdr:ext cx="534377" cy="259045"/>
    <xdr:sp macro="" textlink="">
      <xdr:nvSpPr>
        <xdr:cNvPr id="89" name="テキスト ボックス 88"/>
        <xdr:cNvSpPr txBox="1"/>
      </xdr:nvSpPr>
      <xdr:spPr>
        <a:xfrm>
          <a:off x="1752111" y="646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50,967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136351</xdr:rowOff>
    </xdr:from>
    <xdr:to>
      <xdr:col>1</xdr:col>
      <xdr:colOff>485775</xdr:colOff>
      <xdr:row>37</xdr:row>
      <xdr:rowOff>66501</xdr:rowOff>
    </xdr:to>
    <xdr:sp macro="" textlink="">
      <xdr:nvSpPr>
        <xdr:cNvPr id="90" name="円/楕円 89"/>
        <xdr:cNvSpPr/>
      </xdr:nvSpPr>
      <xdr:spPr>
        <a:xfrm>
          <a:off x="1079500" y="630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57628</xdr:rowOff>
    </xdr:from>
    <xdr:ext cx="534377" cy="259045"/>
    <xdr:sp macro="" textlink="">
      <xdr:nvSpPr>
        <xdr:cNvPr id="91" name="テキスト ボックス 90"/>
        <xdr:cNvSpPr txBox="1"/>
      </xdr:nvSpPr>
      <xdr:spPr>
        <a:xfrm>
          <a:off x="863111" y="640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112458</xdr:rowOff>
    </xdr:from>
    <xdr:to>
      <xdr:col>6</xdr:col>
      <xdr:colOff>510540</xdr:colOff>
      <xdr:row>58</xdr:row>
      <xdr:rowOff>140348</xdr:rowOff>
    </xdr:to>
    <xdr:cxnSp macro="">
      <xdr:nvCxnSpPr>
        <xdr:cNvPr id="116" name="直線コネクタ 115"/>
        <xdr:cNvCxnSpPr/>
      </xdr:nvCxnSpPr>
      <xdr:spPr>
        <a:xfrm flipV="1">
          <a:off x="4633595" y="8856408"/>
          <a:ext cx="1270" cy="1228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144175</xdr:rowOff>
    </xdr:from>
    <xdr:ext cx="534377" cy="259045"/>
    <xdr:sp macro="" textlink="">
      <xdr:nvSpPr>
        <xdr:cNvPr id="117" name="物件費最小値テキスト"/>
        <xdr:cNvSpPr txBox="1"/>
      </xdr:nvSpPr>
      <xdr:spPr>
        <a:xfrm>
          <a:off x="4686300" y="100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31,983</a:t>
          </a:r>
          <a:endParaRPr kumimoji="1" lang="ja-JP" altLang="en-US" sz="1000" b="1">
            <a:latin typeface="ＭＳ Ｐゴシック"/>
          </a:endParaRPr>
        </a:p>
      </xdr:txBody>
    </xdr:sp>
    <xdr:clientData/>
  </xdr:oneCellAnchor>
  <xdr:twoCellAnchor>
    <xdr:from>
      <xdr:col>6</xdr:col>
      <xdr:colOff>422275</xdr:colOff>
      <xdr:row>58</xdr:row>
      <xdr:rowOff>140348</xdr:rowOff>
    </xdr:from>
    <xdr:to>
      <xdr:col>6</xdr:col>
      <xdr:colOff>600075</xdr:colOff>
      <xdr:row>58</xdr:row>
      <xdr:rowOff>140348</xdr:rowOff>
    </xdr:to>
    <xdr:cxnSp macro="">
      <xdr:nvCxnSpPr>
        <xdr:cNvPr id="118" name="直線コネクタ 117"/>
        <xdr:cNvCxnSpPr/>
      </xdr:nvCxnSpPr>
      <xdr:spPr>
        <a:xfrm>
          <a:off x="4546600" y="10084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59135</xdr:rowOff>
    </xdr:from>
    <xdr:ext cx="534377" cy="259045"/>
    <xdr:sp macro="" textlink="">
      <xdr:nvSpPr>
        <xdr:cNvPr id="119" name="物件費最大値テキスト"/>
        <xdr:cNvSpPr txBox="1"/>
      </xdr:nvSpPr>
      <xdr:spPr>
        <a:xfrm>
          <a:off x="4686300" y="863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64,215</a:t>
          </a:r>
          <a:endParaRPr kumimoji="1" lang="ja-JP" altLang="en-US" sz="1000" b="1">
            <a:latin typeface="ＭＳ Ｐゴシック"/>
          </a:endParaRPr>
        </a:p>
      </xdr:txBody>
    </xdr:sp>
    <xdr:clientData/>
  </xdr:oneCellAnchor>
  <xdr:twoCellAnchor>
    <xdr:from>
      <xdr:col>6</xdr:col>
      <xdr:colOff>422275</xdr:colOff>
      <xdr:row>51</xdr:row>
      <xdr:rowOff>112458</xdr:rowOff>
    </xdr:from>
    <xdr:to>
      <xdr:col>6</xdr:col>
      <xdr:colOff>600075</xdr:colOff>
      <xdr:row>51</xdr:row>
      <xdr:rowOff>112458</xdr:rowOff>
    </xdr:to>
    <xdr:cxnSp macro="">
      <xdr:nvCxnSpPr>
        <xdr:cNvPr id="120" name="直線コネクタ 119"/>
        <xdr:cNvCxnSpPr/>
      </xdr:nvCxnSpPr>
      <xdr:spPr>
        <a:xfrm>
          <a:off x="4546600" y="885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25857</xdr:rowOff>
    </xdr:from>
    <xdr:to>
      <xdr:col>6</xdr:col>
      <xdr:colOff>511175</xdr:colOff>
      <xdr:row>55</xdr:row>
      <xdr:rowOff>142062</xdr:rowOff>
    </xdr:to>
    <xdr:cxnSp macro="">
      <xdr:nvCxnSpPr>
        <xdr:cNvPr id="121" name="直線コネクタ 120"/>
        <xdr:cNvCxnSpPr/>
      </xdr:nvCxnSpPr>
      <xdr:spPr>
        <a:xfrm flipV="1">
          <a:off x="3797300" y="9455607"/>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2862</xdr:rowOff>
    </xdr:from>
    <xdr:ext cx="534377" cy="259045"/>
    <xdr:sp macro="" textlink="">
      <xdr:nvSpPr>
        <xdr:cNvPr id="122" name="物件費平均値テキスト"/>
        <xdr:cNvSpPr txBox="1"/>
      </xdr:nvSpPr>
      <xdr:spPr>
        <a:xfrm>
          <a:off x="4686300" y="9432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24435</xdr:rowOff>
    </xdr:from>
    <xdr:to>
      <xdr:col>6</xdr:col>
      <xdr:colOff>561975</xdr:colOff>
      <xdr:row>55</xdr:row>
      <xdr:rowOff>126035</xdr:rowOff>
    </xdr:to>
    <xdr:sp macro="" textlink="">
      <xdr:nvSpPr>
        <xdr:cNvPr id="123" name="フローチャート : 判断 122"/>
        <xdr:cNvSpPr/>
      </xdr:nvSpPr>
      <xdr:spPr>
        <a:xfrm>
          <a:off x="45847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142062</xdr:rowOff>
    </xdr:from>
    <xdr:to>
      <xdr:col>5</xdr:col>
      <xdr:colOff>358775</xdr:colOff>
      <xdr:row>56</xdr:row>
      <xdr:rowOff>59537</xdr:rowOff>
    </xdr:to>
    <xdr:cxnSp macro="">
      <xdr:nvCxnSpPr>
        <xdr:cNvPr id="124" name="直線コネクタ 123"/>
        <xdr:cNvCxnSpPr/>
      </xdr:nvCxnSpPr>
      <xdr:spPr>
        <a:xfrm flipV="1">
          <a:off x="2908300" y="9571812"/>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71298</xdr:rowOff>
    </xdr:from>
    <xdr:to>
      <xdr:col>5</xdr:col>
      <xdr:colOff>409575</xdr:colOff>
      <xdr:row>56</xdr:row>
      <xdr:rowOff>1448</xdr:rowOff>
    </xdr:to>
    <xdr:sp macro="" textlink="">
      <xdr:nvSpPr>
        <xdr:cNvPr id="125" name="フローチャート : 判断 124"/>
        <xdr:cNvSpPr/>
      </xdr:nvSpPr>
      <xdr:spPr>
        <a:xfrm>
          <a:off x="3746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17975</xdr:rowOff>
    </xdr:from>
    <xdr:ext cx="534377" cy="259045"/>
    <xdr:sp macro="" textlink="">
      <xdr:nvSpPr>
        <xdr:cNvPr id="126" name="テキスト ボックス 125"/>
        <xdr:cNvSpPr txBox="1"/>
      </xdr:nvSpPr>
      <xdr:spPr>
        <a:xfrm>
          <a:off x="3530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53708</xdr:rowOff>
    </xdr:from>
    <xdr:to>
      <xdr:col>4</xdr:col>
      <xdr:colOff>155575</xdr:colOff>
      <xdr:row>56</xdr:row>
      <xdr:rowOff>59537</xdr:rowOff>
    </xdr:to>
    <xdr:cxnSp macro="">
      <xdr:nvCxnSpPr>
        <xdr:cNvPr id="127" name="直線コネクタ 126"/>
        <xdr:cNvCxnSpPr/>
      </xdr:nvCxnSpPr>
      <xdr:spPr>
        <a:xfrm>
          <a:off x="2019300" y="9654908"/>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22034</xdr:rowOff>
    </xdr:from>
    <xdr:to>
      <xdr:col>4</xdr:col>
      <xdr:colOff>206375</xdr:colOff>
      <xdr:row>56</xdr:row>
      <xdr:rowOff>123634</xdr:rowOff>
    </xdr:to>
    <xdr:sp macro="" textlink="">
      <xdr:nvSpPr>
        <xdr:cNvPr id="128" name="フローチャート : 判断 127"/>
        <xdr:cNvSpPr/>
      </xdr:nvSpPr>
      <xdr:spPr>
        <a:xfrm>
          <a:off x="2857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114761</xdr:rowOff>
    </xdr:from>
    <xdr:ext cx="534377" cy="259045"/>
    <xdr:sp macro="" textlink="">
      <xdr:nvSpPr>
        <xdr:cNvPr id="129" name="テキスト ボックス 128"/>
        <xdr:cNvSpPr txBox="1"/>
      </xdr:nvSpPr>
      <xdr:spPr>
        <a:xfrm>
          <a:off x="2641111" y="97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146824</xdr:rowOff>
    </xdr:from>
    <xdr:to>
      <xdr:col>2</xdr:col>
      <xdr:colOff>638175</xdr:colOff>
      <xdr:row>56</xdr:row>
      <xdr:rowOff>53708</xdr:rowOff>
    </xdr:to>
    <xdr:cxnSp macro="">
      <xdr:nvCxnSpPr>
        <xdr:cNvPr id="130" name="直線コネクタ 129"/>
        <xdr:cNvCxnSpPr/>
      </xdr:nvCxnSpPr>
      <xdr:spPr>
        <a:xfrm>
          <a:off x="1130300" y="9576574"/>
          <a:ext cx="889000" cy="7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25806</xdr:rowOff>
    </xdr:from>
    <xdr:to>
      <xdr:col>3</xdr:col>
      <xdr:colOff>3175</xdr:colOff>
      <xdr:row>56</xdr:row>
      <xdr:rowOff>127406</xdr:rowOff>
    </xdr:to>
    <xdr:sp macro="" textlink="">
      <xdr:nvSpPr>
        <xdr:cNvPr id="131" name="フローチャート : 判断 130"/>
        <xdr:cNvSpPr/>
      </xdr:nvSpPr>
      <xdr:spPr>
        <a:xfrm>
          <a:off x="1968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118533</xdr:rowOff>
    </xdr:from>
    <xdr:ext cx="534377" cy="259045"/>
    <xdr:sp macro="" textlink="">
      <xdr:nvSpPr>
        <xdr:cNvPr id="132" name="テキスト ボックス 131"/>
        <xdr:cNvSpPr txBox="1"/>
      </xdr:nvSpPr>
      <xdr:spPr>
        <a:xfrm>
          <a:off x="1752111" y="97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169176</xdr:rowOff>
    </xdr:from>
    <xdr:to>
      <xdr:col>1</xdr:col>
      <xdr:colOff>485775</xdr:colOff>
      <xdr:row>56</xdr:row>
      <xdr:rowOff>99326</xdr:rowOff>
    </xdr:to>
    <xdr:sp macro="" textlink="">
      <xdr:nvSpPr>
        <xdr:cNvPr id="133" name="フローチャート : 判断 132"/>
        <xdr:cNvSpPr/>
      </xdr:nvSpPr>
      <xdr:spPr>
        <a:xfrm>
          <a:off x="1079500" y="95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90453</xdr:rowOff>
    </xdr:from>
    <xdr:ext cx="534377" cy="259045"/>
    <xdr:sp macro="" textlink="">
      <xdr:nvSpPr>
        <xdr:cNvPr id="134" name="テキスト ボックス 133"/>
        <xdr:cNvSpPr txBox="1"/>
      </xdr:nvSpPr>
      <xdr:spPr>
        <a:xfrm>
          <a:off x="863111" y="96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146507</xdr:rowOff>
    </xdr:from>
    <xdr:to>
      <xdr:col>6</xdr:col>
      <xdr:colOff>561975</xdr:colOff>
      <xdr:row>55</xdr:row>
      <xdr:rowOff>76657</xdr:rowOff>
    </xdr:to>
    <xdr:sp macro="" textlink="">
      <xdr:nvSpPr>
        <xdr:cNvPr id="140" name="円/楕円 139"/>
        <xdr:cNvSpPr/>
      </xdr:nvSpPr>
      <xdr:spPr>
        <a:xfrm>
          <a:off x="4584700" y="94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169384</xdr:rowOff>
    </xdr:from>
    <xdr:ext cx="534377" cy="259045"/>
    <xdr:sp macro="" textlink="">
      <xdr:nvSpPr>
        <xdr:cNvPr id="141" name="物件費該当値テキスト"/>
        <xdr:cNvSpPr txBox="1"/>
      </xdr:nvSpPr>
      <xdr:spPr>
        <a:xfrm>
          <a:off x="4686300" y="925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48,488</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91262</xdr:rowOff>
    </xdr:from>
    <xdr:to>
      <xdr:col>5</xdr:col>
      <xdr:colOff>409575</xdr:colOff>
      <xdr:row>56</xdr:row>
      <xdr:rowOff>21412</xdr:rowOff>
    </xdr:to>
    <xdr:sp macro="" textlink="">
      <xdr:nvSpPr>
        <xdr:cNvPr id="142" name="円/楕円 141"/>
        <xdr:cNvSpPr/>
      </xdr:nvSpPr>
      <xdr:spPr>
        <a:xfrm>
          <a:off x="3746500" y="95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12539</xdr:rowOff>
    </xdr:from>
    <xdr:ext cx="534377" cy="259045"/>
    <xdr:sp macro="" textlink="">
      <xdr:nvSpPr>
        <xdr:cNvPr id="143" name="テキスト ボックス 142"/>
        <xdr:cNvSpPr txBox="1"/>
      </xdr:nvSpPr>
      <xdr:spPr>
        <a:xfrm>
          <a:off x="3530111" y="96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45,438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8737</xdr:rowOff>
    </xdr:from>
    <xdr:to>
      <xdr:col>4</xdr:col>
      <xdr:colOff>206375</xdr:colOff>
      <xdr:row>56</xdr:row>
      <xdr:rowOff>110337</xdr:rowOff>
    </xdr:to>
    <xdr:sp macro="" textlink="">
      <xdr:nvSpPr>
        <xdr:cNvPr id="144" name="円/楕円 143"/>
        <xdr:cNvSpPr/>
      </xdr:nvSpPr>
      <xdr:spPr>
        <a:xfrm>
          <a:off x="2857500" y="96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126864</xdr:rowOff>
    </xdr:from>
    <xdr:ext cx="534377" cy="259045"/>
    <xdr:sp macro="" textlink="">
      <xdr:nvSpPr>
        <xdr:cNvPr id="145" name="テキスト ボックス 144"/>
        <xdr:cNvSpPr txBox="1"/>
      </xdr:nvSpPr>
      <xdr:spPr>
        <a:xfrm>
          <a:off x="2641111" y="93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43,104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2908</xdr:rowOff>
    </xdr:from>
    <xdr:to>
      <xdr:col>3</xdr:col>
      <xdr:colOff>3175</xdr:colOff>
      <xdr:row>56</xdr:row>
      <xdr:rowOff>104508</xdr:rowOff>
    </xdr:to>
    <xdr:sp macro="" textlink="">
      <xdr:nvSpPr>
        <xdr:cNvPr id="146" name="円/楕円 145"/>
        <xdr:cNvSpPr/>
      </xdr:nvSpPr>
      <xdr:spPr>
        <a:xfrm>
          <a:off x="1968500" y="960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121035</xdr:rowOff>
    </xdr:from>
    <xdr:ext cx="534377" cy="259045"/>
    <xdr:sp macro="" textlink="">
      <xdr:nvSpPr>
        <xdr:cNvPr id="147" name="テキスト ボックス 146"/>
        <xdr:cNvSpPr txBox="1"/>
      </xdr:nvSpPr>
      <xdr:spPr>
        <a:xfrm>
          <a:off x="1752111" y="937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96024</xdr:rowOff>
    </xdr:from>
    <xdr:to>
      <xdr:col>1</xdr:col>
      <xdr:colOff>485775</xdr:colOff>
      <xdr:row>56</xdr:row>
      <xdr:rowOff>26174</xdr:rowOff>
    </xdr:to>
    <xdr:sp macro="" textlink="">
      <xdr:nvSpPr>
        <xdr:cNvPr id="148" name="円/楕円 147"/>
        <xdr:cNvSpPr/>
      </xdr:nvSpPr>
      <xdr:spPr>
        <a:xfrm>
          <a:off x="1079500" y="952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42701</xdr:rowOff>
    </xdr:from>
    <xdr:ext cx="534377" cy="259045"/>
    <xdr:sp macro="" textlink="">
      <xdr:nvSpPr>
        <xdr:cNvPr id="149" name="テキスト ボックス 148"/>
        <xdr:cNvSpPr txBox="1"/>
      </xdr:nvSpPr>
      <xdr:spPr>
        <a:xfrm>
          <a:off x="863111" y="93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15799</xdr:rowOff>
    </xdr:from>
    <xdr:to>
      <xdr:col>6</xdr:col>
      <xdr:colOff>510540</xdr:colOff>
      <xdr:row>78</xdr:row>
      <xdr:rowOff>74777</xdr:rowOff>
    </xdr:to>
    <xdr:cxnSp macro="">
      <xdr:nvCxnSpPr>
        <xdr:cNvPr id="171" name="直線コネクタ 170"/>
        <xdr:cNvCxnSpPr/>
      </xdr:nvCxnSpPr>
      <xdr:spPr>
        <a:xfrm flipV="1">
          <a:off x="4633595" y="12017299"/>
          <a:ext cx="1270" cy="1430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78604</xdr:rowOff>
    </xdr:from>
    <xdr:ext cx="378565" cy="259045"/>
    <xdr:sp macro="" textlink="">
      <xdr:nvSpPr>
        <xdr:cNvPr id="172" name="維持補修費最小値テキスト"/>
        <xdr:cNvSpPr txBox="1"/>
      </xdr:nvSpPr>
      <xdr:spPr>
        <a:xfrm>
          <a:off x="4686300" y="1345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6</xdr:col>
      <xdr:colOff>422275</xdr:colOff>
      <xdr:row>78</xdr:row>
      <xdr:rowOff>74777</xdr:rowOff>
    </xdr:from>
    <xdr:to>
      <xdr:col>6</xdr:col>
      <xdr:colOff>600075</xdr:colOff>
      <xdr:row>78</xdr:row>
      <xdr:rowOff>74777</xdr:rowOff>
    </xdr:to>
    <xdr:cxnSp macro="">
      <xdr:nvCxnSpPr>
        <xdr:cNvPr id="173" name="直線コネクタ 172"/>
        <xdr:cNvCxnSpPr/>
      </xdr:nvCxnSpPr>
      <xdr:spPr>
        <a:xfrm>
          <a:off x="4546600" y="1344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133926</xdr:rowOff>
    </xdr:from>
    <xdr:ext cx="534377" cy="259045"/>
    <xdr:sp macro="" textlink="">
      <xdr:nvSpPr>
        <xdr:cNvPr id="174" name="維持補修費最大値テキスト"/>
        <xdr:cNvSpPr txBox="1"/>
      </xdr:nvSpPr>
      <xdr:spPr>
        <a:xfrm>
          <a:off x="4686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16,355</a:t>
          </a:r>
          <a:endParaRPr kumimoji="1" lang="ja-JP" altLang="en-US" sz="1000" b="1">
            <a:latin typeface="ＭＳ Ｐゴシック"/>
          </a:endParaRPr>
        </a:p>
      </xdr:txBody>
    </xdr:sp>
    <xdr:clientData/>
  </xdr:oneCellAnchor>
  <xdr:twoCellAnchor>
    <xdr:from>
      <xdr:col>6</xdr:col>
      <xdr:colOff>422275</xdr:colOff>
      <xdr:row>70</xdr:row>
      <xdr:rowOff>15799</xdr:rowOff>
    </xdr:from>
    <xdr:to>
      <xdr:col>6</xdr:col>
      <xdr:colOff>600075</xdr:colOff>
      <xdr:row>70</xdr:row>
      <xdr:rowOff>15799</xdr:rowOff>
    </xdr:to>
    <xdr:cxnSp macro="">
      <xdr:nvCxnSpPr>
        <xdr:cNvPr id="175" name="直線コネクタ 174"/>
        <xdr:cNvCxnSpPr/>
      </xdr:nvCxnSpPr>
      <xdr:spPr>
        <a:xfrm>
          <a:off x="4546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19639</xdr:rowOff>
    </xdr:from>
    <xdr:to>
      <xdr:col>6</xdr:col>
      <xdr:colOff>511175</xdr:colOff>
      <xdr:row>75</xdr:row>
      <xdr:rowOff>96541</xdr:rowOff>
    </xdr:to>
    <xdr:cxnSp macro="">
      <xdr:nvCxnSpPr>
        <xdr:cNvPr id="176" name="直線コネクタ 175"/>
        <xdr:cNvCxnSpPr/>
      </xdr:nvCxnSpPr>
      <xdr:spPr>
        <a:xfrm>
          <a:off x="3797300" y="12878389"/>
          <a:ext cx="838200" cy="7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22613</xdr:rowOff>
    </xdr:from>
    <xdr:ext cx="469744" cy="259045"/>
    <xdr:sp macro="" textlink="">
      <xdr:nvSpPr>
        <xdr:cNvPr id="177" name="維持補修費平均値テキスト"/>
        <xdr:cNvSpPr txBox="1"/>
      </xdr:nvSpPr>
      <xdr:spPr>
        <a:xfrm>
          <a:off x="4686300" y="13052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44186</xdr:rowOff>
    </xdr:from>
    <xdr:to>
      <xdr:col>6</xdr:col>
      <xdr:colOff>561975</xdr:colOff>
      <xdr:row>76</xdr:row>
      <xdr:rowOff>145786</xdr:rowOff>
    </xdr:to>
    <xdr:sp macro="" textlink="">
      <xdr:nvSpPr>
        <xdr:cNvPr id="178" name="フローチャート : 判断 177"/>
        <xdr:cNvSpPr/>
      </xdr:nvSpPr>
      <xdr:spPr>
        <a:xfrm>
          <a:off x="4584700" y="1307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19639</xdr:rowOff>
    </xdr:from>
    <xdr:to>
      <xdr:col>5</xdr:col>
      <xdr:colOff>358775</xdr:colOff>
      <xdr:row>75</xdr:row>
      <xdr:rowOff>93980</xdr:rowOff>
    </xdr:to>
    <xdr:cxnSp macro="">
      <xdr:nvCxnSpPr>
        <xdr:cNvPr id="179" name="直線コネクタ 178"/>
        <xdr:cNvCxnSpPr/>
      </xdr:nvCxnSpPr>
      <xdr:spPr>
        <a:xfrm flipV="1">
          <a:off x="2908300" y="12878389"/>
          <a:ext cx="889000" cy="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31201</xdr:rowOff>
    </xdr:from>
    <xdr:to>
      <xdr:col>5</xdr:col>
      <xdr:colOff>409575</xdr:colOff>
      <xdr:row>76</xdr:row>
      <xdr:rowOff>132801</xdr:rowOff>
    </xdr:to>
    <xdr:sp macro="" textlink="">
      <xdr:nvSpPr>
        <xdr:cNvPr id="180" name="フローチャート : 判断 179"/>
        <xdr:cNvSpPr/>
      </xdr:nvSpPr>
      <xdr:spPr>
        <a:xfrm>
          <a:off x="3746500" y="1306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123928</xdr:rowOff>
    </xdr:from>
    <xdr:ext cx="469744" cy="259045"/>
    <xdr:sp macro="" textlink="">
      <xdr:nvSpPr>
        <xdr:cNvPr id="181" name="テキスト ボックス 180"/>
        <xdr:cNvSpPr txBox="1"/>
      </xdr:nvSpPr>
      <xdr:spPr>
        <a:xfrm>
          <a:off x="3562427" y="1315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89591</xdr:rowOff>
    </xdr:from>
    <xdr:to>
      <xdr:col>4</xdr:col>
      <xdr:colOff>155575</xdr:colOff>
      <xdr:row>75</xdr:row>
      <xdr:rowOff>93980</xdr:rowOff>
    </xdr:to>
    <xdr:cxnSp macro="">
      <xdr:nvCxnSpPr>
        <xdr:cNvPr id="182" name="直線コネクタ 181"/>
        <xdr:cNvCxnSpPr/>
      </xdr:nvCxnSpPr>
      <xdr:spPr>
        <a:xfrm>
          <a:off x="2019300" y="12948341"/>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54428</xdr:rowOff>
    </xdr:from>
    <xdr:to>
      <xdr:col>4</xdr:col>
      <xdr:colOff>206375</xdr:colOff>
      <xdr:row>76</xdr:row>
      <xdr:rowOff>156028</xdr:rowOff>
    </xdr:to>
    <xdr:sp macro="" textlink="">
      <xdr:nvSpPr>
        <xdr:cNvPr id="183" name="フローチャート : 判断 182"/>
        <xdr:cNvSpPr/>
      </xdr:nvSpPr>
      <xdr:spPr>
        <a:xfrm>
          <a:off x="2857500" y="1308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147155</xdr:rowOff>
    </xdr:from>
    <xdr:ext cx="469744" cy="259045"/>
    <xdr:sp macro="" textlink="">
      <xdr:nvSpPr>
        <xdr:cNvPr id="184" name="テキスト ボックス 183"/>
        <xdr:cNvSpPr txBox="1"/>
      </xdr:nvSpPr>
      <xdr:spPr>
        <a:xfrm>
          <a:off x="2673427" y="1317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77338</xdr:rowOff>
    </xdr:from>
    <xdr:to>
      <xdr:col>2</xdr:col>
      <xdr:colOff>638175</xdr:colOff>
      <xdr:row>75</xdr:row>
      <xdr:rowOff>89591</xdr:rowOff>
    </xdr:to>
    <xdr:cxnSp macro="">
      <xdr:nvCxnSpPr>
        <xdr:cNvPr id="185" name="直線コネクタ 184"/>
        <xdr:cNvCxnSpPr/>
      </xdr:nvCxnSpPr>
      <xdr:spPr>
        <a:xfrm>
          <a:off x="1130300" y="12936088"/>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54611</xdr:rowOff>
    </xdr:from>
    <xdr:to>
      <xdr:col>3</xdr:col>
      <xdr:colOff>3175</xdr:colOff>
      <xdr:row>76</xdr:row>
      <xdr:rowOff>156211</xdr:rowOff>
    </xdr:to>
    <xdr:sp macro="" textlink="">
      <xdr:nvSpPr>
        <xdr:cNvPr id="186" name="フローチャート : 判断 185"/>
        <xdr:cNvSpPr/>
      </xdr:nvSpPr>
      <xdr:spPr>
        <a:xfrm>
          <a:off x="1968500" y="130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147338</xdr:rowOff>
    </xdr:from>
    <xdr:ext cx="469744" cy="259045"/>
    <xdr:sp macro="" textlink="">
      <xdr:nvSpPr>
        <xdr:cNvPr id="187" name="テキスト ボックス 186"/>
        <xdr:cNvSpPr txBox="1"/>
      </xdr:nvSpPr>
      <xdr:spPr>
        <a:xfrm>
          <a:off x="1784427" y="1317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29829</xdr:rowOff>
    </xdr:from>
    <xdr:to>
      <xdr:col>1</xdr:col>
      <xdr:colOff>485775</xdr:colOff>
      <xdr:row>76</xdr:row>
      <xdr:rowOff>131429</xdr:rowOff>
    </xdr:to>
    <xdr:sp macro="" textlink="">
      <xdr:nvSpPr>
        <xdr:cNvPr id="188" name="フローチャート : 判断 187"/>
        <xdr:cNvSpPr/>
      </xdr:nvSpPr>
      <xdr:spPr>
        <a:xfrm>
          <a:off x="1079500" y="1306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122556</xdr:rowOff>
    </xdr:from>
    <xdr:ext cx="469744" cy="259045"/>
    <xdr:sp macro="" textlink="">
      <xdr:nvSpPr>
        <xdr:cNvPr id="189" name="テキスト ボックス 188"/>
        <xdr:cNvSpPr txBox="1"/>
      </xdr:nvSpPr>
      <xdr:spPr>
        <a:xfrm>
          <a:off x="895427" y="1315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45741</xdr:rowOff>
    </xdr:from>
    <xdr:to>
      <xdr:col>6</xdr:col>
      <xdr:colOff>561975</xdr:colOff>
      <xdr:row>75</xdr:row>
      <xdr:rowOff>147340</xdr:rowOff>
    </xdr:to>
    <xdr:sp macro="" textlink="">
      <xdr:nvSpPr>
        <xdr:cNvPr id="195" name="円/楕円 194"/>
        <xdr:cNvSpPr/>
      </xdr:nvSpPr>
      <xdr:spPr>
        <a:xfrm>
          <a:off x="4584700" y="129044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68618</xdr:rowOff>
    </xdr:from>
    <xdr:ext cx="469744" cy="259045"/>
    <xdr:sp macro="" textlink="">
      <xdr:nvSpPr>
        <xdr:cNvPr id="196" name="維持補修費該当値テキスト"/>
        <xdr:cNvSpPr txBox="1"/>
      </xdr:nvSpPr>
      <xdr:spPr>
        <a:xfrm>
          <a:off x="4686300" y="1275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140289</xdr:rowOff>
    </xdr:from>
    <xdr:to>
      <xdr:col>5</xdr:col>
      <xdr:colOff>409575</xdr:colOff>
      <xdr:row>75</xdr:row>
      <xdr:rowOff>70439</xdr:rowOff>
    </xdr:to>
    <xdr:sp macro="" textlink="">
      <xdr:nvSpPr>
        <xdr:cNvPr id="197" name="円/楕円 196"/>
        <xdr:cNvSpPr/>
      </xdr:nvSpPr>
      <xdr:spPr>
        <a:xfrm>
          <a:off x="3746500" y="1282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86966</xdr:rowOff>
    </xdr:from>
    <xdr:ext cx="469744" cy="259045"/>
    <xdr:sp macro="" textlink="">
      <xdr:nvSpPr>
        <xdr:cNvPr id="198" name="テキスト ボックス 197"/>
        <xdr:cNvSpPr txBox="1"/>
      </xdr:nvSpPr>
      <xdr:spPr>
        <a:xfrm>
          <a:off x="3562427" y="1260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43180</xdr:rowOff>
    </xdr:from>
    <xdr:to>
      <xdr:col>4</xdr:col>
      <xdr:colOff>206375</xdr:colOff>
      <xdr:row>75</xdr:row>
      <xdr:rowOff>144780</xdr:rowOff>
    </xdr:to>
    <xdr:sp macro="" textlink="">
      <xdr:nvSpPr>
        <xdr:cNvPr id="199" name="円/楕円 198"/>
        <xdr:cNvSpPr/>
      </xdr:nvSpPr>
      <xdr:spPr>
        <a:xfrm>
          <a:off x="2857500" y="12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161307</xdr:rowOff>
    </xdr:from>
    <xdr:ext cx="469744" cy="259045"/>
    <xdr:sp macro="" textlink="">
      <xdr:nvSpPr>
        <xdr:cNvPr id="200" name="テキスト ボックス 199"/>
        <xdr:cNvSpPr txBox="1"/>
      </xdr:nvSpPr>
      <xdr:spPr>
        <a:xfrm>
          <a:off x="2673427" y="1267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6,125</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38791</xdr:rowOff>
    </xdr:from>
    <xdr:to>
      <xdr:col>3</xdr:col>
      <xdr:colOff>3175</xdr:colOff>
      <xdr:row>75</xdr:row>
      <xdr:rowOff>140391</xdr:rowOff>
    </xdr:to>
    <xdr:sp macro="" textlink="">
      <xdr:nvSpPr>
        <xdr:cNvPr id="201" name="円/楕円 200"/>
        <xdr:cNvSpPr/>
      </xdr:nvSpPr>
      <xdr:spPr>
        <a:xfrm>
          <a:off x="1968500" y="1289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156918</xdr:rowOff>
    </xdr:from>
    <xdr:ext cx="469744" cy="259045"/>
    <xdr:sp macro="" textlink="">
      <xdr:nvSpPr>
        <xdr:cNvPr id="202" name="テキスト ボックス 201"/>
        <xdr:cNvSpPr txBox="1"/>
      </xdr:nvSpPr>
      <xdr:spPr>
        <a:xfrm>
          <a:off x="1784427" y="1267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26538</xdr:rowOff>
    </xdr:from>
    <xdr:to>
      <xdr:col>1</xdr:col>
      <xdr:colOff>485775</xdr:colOff>
      <xdr:row>75</xdr:row>
      <xdr:rowOff>128138</xdr:rowOff>
    </xdr:to>
    <xdr:sp macro="" textlink="">
      <xdr:nvSpPr>
        <xdr:cNvPr id="203" name="円/楕円 202"/>
        <xdr:cNvSpPr/>
      </xdr:nvSpPr>
      <xdr:spPr>
        <a:xfrm>
          <a:off x="1079500" y="128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144665</xdr:rowOff>
    </xdr:from>
    <xdr:ext cx="469744" cy="259045"/>
    <xdr:sp macro="" textlink="">
      <xdr:nvSpPr>
        <xdr:cNvPr id="204" name="テキスト ボックス 203"/>
        <xdr:cNvSpPr txBox="1"/>
      </xdr:nvSpPr>
      <xdr:spPr>
        <a:xfrm>
          <a:off x="895427" y="1266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17445</xdr:rowOff>
    </xdr:from>
    <xdr:to>
      <xdr:col>6</xdr:col>
      <xdr:colOff>510540</xdr:colOff>
      <xdr:row>98</xdr:row>
      <xdr:rowOff>81429</xdr:rowOff>
    </xdr:to>
    <xdr:cxnSp macro="">
      <xdr:nvCxnSpPr>
        <xdr:cNvPr id="227" name="直線コネクタ 226"/>
        <xdr:cNvCxnSpPr/>
      </xdr:nvCxnSpPr>
      <xdr:spPr>
        <a:xfrm flipV="1">
          <a:off x="4633595" y="15447945"/>
          <a:ext cx="1270" cy="14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85256</xdr:rowOff>
    </xdr:from>
    <xdr:ext cx="534377" cy="259045"/>
    <xdr:sp macro="" textlink="">
      <xdr:nvSpPr>
        <xdr:cNvPr id="228" name="扶助費最小値テキスト"/>
        <xdr:cNvSpPr txBox="1"/>
      </xdr:nvSpPr>
      <xdr:spPr>
        <a:xfrm>
          <a:off x="4686300" y="168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62,549</a:t>
          </a:r>
          <a:endParaRPr kumimoji="1" lang="ja-JP" altLang="en-US" sz="1000" b="1">
            <a:latin typeface="ＭＳ Ｐゴシック"/>
          </a:endParaRPr>
        </a:p>
      </xdr:txBody>
    </xdr:sp>
    <xdr:clientData/>
  </xdr:oneCellAnchor>
  <xdr:twoCellAnchor>
    <xdr:from>
      <xdr:col>6</xdr:col>
      <xdr:colOff>422275</xdr:colOff>
      <xdr:row>98</xdr:row>
      <xdr:rowOff>81429</xdr:rowOff>
    </xdr:from>
    <xdr:to>
      <xdr:col>6</xdr:col>
      <xdr:colOff>600075</xdr:colOff>
      <xdr:row>98</xdr:row>
      <xdr:rowOff>81429</xdr:rowOff>
    </xdr:to>
    <xdr:cxnSp macro="">
      <xdr:nvCxnSpPr>
        <xdr:cNvPr id="229" name="直線コネクタ 228"/>
        <xdr:cNvCxnSpPr/>
      </xdr:nvCxnSpPr>
      <xdr:spPr>
        <a:xfrm>
          <a:off x="4546600" y="16883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135572</xdr:rowOff>
    </xdr:from>
    <xdr:ext cx="599010" cy="259045"/>
    <xdr:sp macro="" textlink="">
      <xdr:nvSpPr>
        <xdr:cNvPr id="230" name="扶助費最大値テキスト"/>
        <xdr:cNvSpPr txBox="1"/>
      </xdr:nvSpPr>
      <xdr:spPr>
        <a:xfrm>
          <a:off x="4686300" y="1522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125,348</a:t>
          </a:r>
          <a:endParaRPr kumimoji="1" lang="ja-JP" altLang="en-US" sz="1000" b="1">
            <a:latin typeface="ＭＳ Ｐゴシック"/>
          </a:endParaRPr>
        </a:p>
      </xdr:txBody>
    </xdr:sp>
    <xdr:clientData/>
  </xdr:oneCellAnchor>
  <xdr:twoCellAnchor>
    <xdr:from>
      <xdr:col>6</xdr:col>
      <xdr:colOff>422275</xdr:colOff>
      <xdr:row>90</xdr:row>
      <xdr:rowOff>17445</xdr:rowOff>
    </xdr:from>
    <xdr:to>
      <xdr:col>6</xdr:col>
      <xdr:colOff>600075</xdr:colOff>
      <xdr:row>90</xdr:row>
      <xdr:rowOff>17445</xdr:rowOff>
    </xdr:to>
    <xdr:cxnSp macro="">
      <xdr:nvCxnSpPr>
        <xdr:cNvPr id="231" name="直線コネクタ 230"/>
        <xdr:cNvCxnSpPr/>
      </xdr:nvCxnSpPr>
      <xdr:spPr>
        <a:xfrm>
          <a:off x="4546600" y="1544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144638</xdr:rowOff>
    </xdr:from>
    <xdr:to>
      <xdr:col>6</xdr:col>
      <xdr:colOff>511175</xdr:colOff>
      <xdr:row>96</xdr:row>
      <xdr:rowOff>158125</xdr:rowOff>
    </xdr:to>
    <xdr:cxnSp macro="">
      <xdr:nvCxnSpPr>
        <xdr:cNvPr id="232" name="直線コネクタ 231"/>
        <xdr:cNvCxnSpPr/>
      </xdr:nvCxnSpPr>
      <xdr:spPr>
        <a:xfrm>
          <a:off x="3797300" y="16603838"/>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167693</xdr:rowOff>
    </xdr:from>
    <xdr:ext cx="534377" cy="259045"/>
    <xdr:sp macro="" textlink="">
      <xdr:nvSpPr>
        <xdr:cNvPr id="233" name="扶助費平均値テキスト"/>
        <xdr:cNvSpPr txBox="1"/>
      </xdr:nvSpPr>
      <xdr:spPr>
        <a:xfrm>
          <a:off x="4686300" y="16112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144816</xdr:rowOff>
    </xdr:from>
    <xdr:to>
      <xdr:col>6</xdr:col>
      <xdr:colOff>561975</xdr:colOff>
      <xdr:row>95</xdr:row>
      <xdr:rowOff>74966</xdr:rowOff>
    </xdr:to>
    <xdr:sp macro="" textlink="">
      <xdr:nvSpPr>
        <xdr:cNvPr id="234" name="フローチャート : 判断 233"/>
        <xdr:cNvSpPr/>
      </xdr:nvSpPr>
      <xdr:spPr>
        <a:xfrm>
          <a:off x="4584700" y="1626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144638</xdr:rowOff>
    </xdr:from>
    <xdr:to>
      <xdr:col>5</xdr:col>
      <xdr:colOff>358775</xdr:colOff>
      <xdr:row>97</xdr:row>
      <xdr:rowOff>76217</xdr:rowOff>
    </xdr:to>
    <xdr:cxnSp macro="">
      <xdr:nvCxnSpPr>
        <xdr:cNvPr id="235" name="直線コネクタ 234"/>
        <xdr:cNvCxnSpPr/>
      </xdr:nvCxnSpPr>
      <xdr:spPr>
        <a:xfrm flipV="1">
          <a:off x="2908300" y="16603838"/>
          <a:ext cx="889000" cy="10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51730</xdr:rowOff>
    </xdr:from>
    <xdr:to>
      <xdr:col>5</xdr:col>
      <xdr:colOff>409575</xdr:colOff>
      <xdr:row>95</xdr:row>
      <xdr:rowOff>153330</xdr:rowOff>
    </xdr:to>
    <xdr:sp macro="" textlink="">
      <xdr:nvSpPr>
        <xdr:cNvPr id="236" name="フローチャート : 判断 235"/>
        <xdr:cNvSpPr/>
      </xdr:nvSpPr>
      <xdr:spPr>
        <a:xfrm>
          <a:off x="3746500" y="1633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169857</xdr:rowOff>
    </xdr:from>
    <xdr:ext cx="534377" cy="259045"/>
    <xdr:sp macro="" textlink="">
      <xdr:nvSpPr>
        <xdr:cNvPr id="237" name="テキスト ボックス 236"/>
        <xdr:cNvSpPr txBox="1"/>
      </xdr:nvSpPr>
      <xdr:spPr>
        <a:xfrm>
          <a:off x="3530111" y="1611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76217</xdr:rowOff>
    </xdr:from>
    <xdr:to>
      <xdr:col>4</xdr:col>
      <xdr:colOff>155575</xdr:colOff>
      <xdr:row>97</xdr:row>
      <xdr:rowOff>98254</xdr:rowOff>
    </xdr:to>
    <xdr:cxnSp macro="">
      <xdr:nvCxnSpPr>
        <xdr:cNvPr id="238" name="直線コネクタ 237"/>
        <xdr:cNvCxnSpPr/>
      </xdr:nvCxnSpPr>
      <xdr:spPr>
        <a:xfrm flipV="1">
          <a:off x="2019300" y="16706867"/>
          <a:ext cx="8890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168041</xdr:rowOff>
    </xdr:from>
    <xdr:to>
      <xdr:col>4</xdr:col>
      <xdr:colOff>206375</xdr:colOff>
      <xdr:row>96</xdr:row>
      <xdr:rowOff>98191</xdr:rowOff>
    </xdr:to>
    <xdr:sp macro="" textlink="">
      <xdr:nvSpPr>
        <xdr:cNvPr id="239" name="フローチャート : 判断 238"/>
        <xdr:cNvSpPr/>
      </xdr:nvSpPr>
      <xdr:spPr>
        <a:xfrm>
          <a:off x="2857500" y="1645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114718</xdr:rowOff>
    </xdr:from>
    <xdr:ext cx="534377" cy="259045"/>
    <xdr:sp macro="" textlink="">
      <xdr:nvSpPr>
        <xdr:cNvPr id="240" name="テキスト ボックス 239"/>
        <xdr:cNvSpPr txBox="1"/>
      </xdr:nvSpPr>
      <xdr:spPr>
        <a:xfrm>
          <a:off x="2641111" y="162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46340</xdr:rowOff>
    </xdr:from>
    <xdr:to>
      <xdr:col>2</xdr:col>
      <xdr:colOff>638175</xdr:colOff>
      <xdr:row>97</xdr:row>
      <xdr:rowOff>98254</xdr:rowOff>
    </xdr:to>
    <xdr:cxnSp macro="">
      <xdr:nvCxnSpPr>
        <xdr:cNvPr id="241" name="直線コネクタ 240"/>
        <xdr:cNvCxnSpPr/>
      </xdr:nvCxnSpPr>
      <xdr:spPr>
        <a:xfrm>
          <a:off x="1130300" y="16676990"/>
          <a:ext cx="889000" cy="5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33350</xdr:rowOff>
    </xdr:from>
    <xdr:to>
      <xdr:col>3</xdr:col>
      <xdr:colOff>3175</xdr:colOff>
      <xdr:row>96</xdr:row>
      <xdr:rowOff>134950</xdr:rowOff>
    </xdr:to>
    <xdr:sp macro="" textlink="">
      <xdr:nvSpPr>
        <xdr:cNvPr id="242" name="フローチャート : 判断 241"/>
        <xdr:cNvSpPr/>
      </xdr:nvSpPr>
      <xdr:spPr>
        <a:xfrm>
          <a:off x="1968500" y="164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151477</xdr:rowOff>
    </xdr:from>
    <xdr:ext cx="534377" cy="259045"/>
    <xdr:sp macro="" textlink="">
      <xdr:nvSpPr>
        <xdr:cNvPr id="243" name="テキスト ボックス 242"/>
        <xdr:cNvSpPr txBox="1"/>
      </xdr:nvSpPr>
      <xdr:spPr>
        <a:xfrm>
          <a:off x="1752111" y="162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31133</xdr:rowOff>
    </xdr:from>
    <xdr:to>
      <xdr:col>1</xdr:col>
      <xdr:colOff>485775</xdr:colOff>
      <xdr:row>96</xdr:row>
      <xdr:rowOff>132733</xdr:rowOff>
    </xdr:to>
    <xdr:sp macro="" textlink="">
      <xdr:nvSpPr>
        <xdr:cNvPr id="244" name="フローチャート : 判断 243"/>
        <xdr:cNvSpPr/>
      </xdr:nvSpPr>
      <xdr:spPr>
        <a:xfrm>
          <a:off x="1079500" y="164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149260</xdr:rowOff>
    </xdr:from>
    <xdr:ext cx="534377" cy="259045"/>
    <xdr:sp macro="" textlink="">
      <xdr:nvSpPr>
        <xdr:cNvPr id="245" name="テキスト ボックス 244"/>
        <xdr:cNvSpPr txBox="1"/>
      </xdr:nvSpPr>
      <xdr:spPr>
        <a:xfrm>
          <a:off x="863111" y="162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107325</xdr:rowOff>
    </xdr:from>
    <xdr:to>
      <xdr:col>6</xdr:col>
      <xdr:colOff>561975</xdr:colOff>
      <xdr:row>97</xdr:row>
      <xdr:rowOff>37475</xdr:rowOff>
    </xdr:to>
    <xdr:sp macro="" textlink="">
      <xdr:nvSpPr>
        <xdr:cNvPr id="251" name="円/楕円 250"/>
        <xdr:cNvSpPr/>
      </xdr:nvSpPr>
      <xdr:spPr>
        <a:xfrm>
          <a:off x="4584700" y="165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85752</xdr:rowOff>
    </xdr:from>
    <xdr:ext cx="534377" cy="259045"/>
    <xdr:sp macro="" textlink="">
      <xdr:nvSpPr>
        <xdr:cNvPr id="252" name="扶助費該当値テキスト"/>
        <xdr:cNvSpPr txBox="1"/>
      </xdr:nvSpPr>
      <xdr:spPr>
        <a:xfrm>
          <a:off x="4686300" y="165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74,194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93838</xdr:rowOff>
    </xdr:from>
    <xdr:to>
      <xdr:col>5</xdr:col>
      <xdr:colOff>409575</xdr:colOff>
      <xdr:row>97</xdr:row>
      <xdr:rowOff>23988</xdr:rowOff>
    </xdr:to>
    <xdr:sp macro="" textlink="">
      <xdr:nvSpPr>
        <xdr:cNvPr id="253" name="円/楕円 252"/>
        <xdr:cNvSpPr/>
      </xdr:nvSpPr>
      <xdr:spPr>
        <a:xfrm>
          <a:off x="3746500" y="1655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15115</xdr:rowOff>
    </xdr:from>
    <xdr:ext cx="534377" cy="259045"/>
    <xdr:sp macro="" textlink="">
      <xdr:nvSpPr>
        <xdr:cNvPr id="254" name="テキスト ボックス 253"/>
        <xdr:cNvSpPr txBox="1"/>
      </xdr:nvSpPr>
      <xdr:spPr>
        <a:xfrm>
          <a:off x="3530111" y="166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74,784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25417</xdr:rowOff>
    </xdr:from>
    <xdr:to>
      <xdr:col>4</xdr:col>
      <xdr:colOff>206375</xdr:colOff>
      <xdr:row>97</xdr:row>
      <xdr:rowOff>127017</xdr:rowOff>
    </xdr:to>
    <xdr:sp macro="" textlink="">
      <xdr:nvSpPr>
        <xdr:cNvPr id="255" name="円/楕円 254"/>
        <xdr:cNvSpPr/>
      </xdr:nvSpPr>
      <xdr:spPr>
        <a:xfrm>
          <a:off x="2857500" y="1665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118144</xdr:rowOff>
    </xdr:from>
    <xdr:ext cx="534377" cy="259045"/>
    <xdr:sp macro="" textlink="">
      <xdr:nvSpPr>
        <xdr:cNvPr id="256" name="テキスト ボックス 255"/>
        <xdr:cNvSpPr txBox="1"/>
      </xdr:nvSpPr>
      <xdr:spPr>
        <a:xfrm>
          <a:off x="2641111" y="1674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70,277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47454</xdr:rowOff>
    </xdr:from>
    <xdr:to>
      <xdr:col>3</xdr:col>
      <xdr:colOff>3175</xdr:colOff>
      <xdr:row>97</xdr:row>
      <xdr:rowOff>149054</xdr:rowOff>
    </xdr:to>
    <xdr:sp macro="" textlink="">
      <xdr:nvSpPr>
        <xdr:cNvPr id="257" name="円/楕円 256"/>
        <xdr:cNvSpPr/>
      </xdr:nvSpPr>
      <xdr:spPr>
        <a:xfrm>
          <a:off x="1968500" y="166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140181</xdr:rowOff>
    </xdr:from>
    <xdr:ext cx="534377" cy="259045"/>
    <xdr:sp macro="" textlink="">
      <xdr:nvSpPr>
        <xdr:cNvPr id="258" name="テキスト ボックス 257"/>
        <xdr:cNvSpPr txBox="1"/>
      </xdr:nvSpPr>
      <xdr:spPr>
        <a:xfrm>
          <a:off x="1752111" y="167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69,313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166990</xdr:rowOff>
    </xdr:from>
    <xdr:to>
      <xdr:col>1</xdr:col>
      <xdr:colOff>485775</xdr:colOff>
      <xdr:row>97</xdr:row>
      <xdr:rowOff>97140</xdr:rowOff>
    </xdr:to>
    <xdr:sp macro="" textlink="">
      <xdr:nvSpPr>
        <xdr:cNvPr id="259" name="円/楕円 258"/>
        <xdr:cNvSpPr/>
      </xdr:nvSpPr>
      <xdr:spPr>
        <a:xfrm>
          <a:off x="1079500" y="1662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88267</xdr:rowOff>
    </xdr:from>
    <xdr:ext cx="534377" cy="259045"/>
    <xdr:sp macro="" textlink="">
      <xdr:nvSpPr>
        <xdr:cNvPr id="260" name="テキスト ボックス 259"/>
        <xdr:cNvSpPr txBox="1"/>
      </xdr:nvSpPr>
      <xdr:spPr>
        <a:xfrm>
          <a:off x="863111" y="1671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34487</xdr:rowOff>
    </xdr:from>
    <xdr:to>
      <xdr:col>15</xdr:col>
      <xdr:colOff>180340</xdr:colOff>
      <xdr:row>37</xdr:row>
      <xdr:rowOff>143186</xdr:rowOff>
    </xdr:to>
    <xdr:cxnSp macro="">
      <xdr:nvCxnSpPr>
        <xdr:cNvPr id="284" name="直線コネクタ 283"/>
        <xdr:cNvCxnSpPr/>
      </xdr:nvCxnSpPr>
      <xdr:spPr>
        <a:xfrm flipV="1">
          <a:off x="10475595" y="5349437"/>
          <a:ext cx="1270" cy="113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147013</xdr:rowOff>
    </xdr:from>
    <xdr:ext cx="534377" cy="259045"/>
    <xdr:sp macro="" textlink="">
      <xdr:nvSpPr>
        <xdr:cNvPr id="285" name="補助費等最小値テキスト"/>
        <xdr:cNvSpPr txBox="1"/>
      </xdr:nvSpPr>
      <xdr:spPr>
        <a:xfrm>
          <a:off x="10528300" y="64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12,817</a:t>
          </a:r>
          <a:endParaRPr kumimoji="1" lang="ja-JP" altLang="en-US" sz="1000" b="1">
            <a:latin typeface="ＭＳ Ｐゴシック"/>
          </a:endParaRPr>
        </a:p>
      </xdr:txBody>
    </xdr:sp>
    <xdr:clientData/>
  </xdr:oneCellAnchor>
  <xdr:twoCellAnchor>
    <xdr:from>
      <xdr:col>15</xdr:col>
      <xdr:colOff>92075</xdr:colOff>
      <xdr:row>37</xdr:row>
      <xdr:rowOff>143186</xdr:rowOff>
    </xdr:from>
    <xdr:to>
      <xdr:col>15</xdr:col>
      <xdr:colOff>269875</xdr:colOff>
      <xdr:row>37</xdr:row>
      <xdr:rowOff>143186</xdr:rowOff>
    </xdr:to>
    <xdr:cxnSp macro="">
      <xdr:nvCxnSpPr>
        <xdr:cNvPr id="286" name="直線コネクタ 285"/>
        <xdr:cNvCxnSpPr/>
      </xdr:nvCxnSpPr>
      <xdr:spPr>
        <a:xfrm>
          <a:off x="10388600" y="648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152614</xdr:rowOff>
    </xdr:from>
    <xdr:ext cx="534377" cy="259045"/>
    <xdr:sp macro="" textlink="">
      <xdr:nvSpPr>
        <xdr:cNvPr id="287" name="補助費等最大値テキスト"/>
        <xdr:cNvSpPr txBox="1"/>
      </xdr:nvSpPr>
      <xdr:spPr>
        <a:xfrm>
          <a:off x="10528300" y="51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72,523</a:t>
          </a:r>
          <a:endParaRPr kumimoji="1" lang="ja-JP" altLang="en-US" sz="1000" b="1">
            <a:latin typeface="ＭＳ Ｐゴシック"/>
          </a:endParaRPr>
        </a:p>
      </xdr:txBody>
    </xdr:sp>
    <xdr:clientData/>
  </xdr:oneCellAnchor>
  <xdr:twoCellAnchor>
    <xdr:from>
      <xdr:col>15</xdr:col>
      <xdr:colOff>92075</xdr:colOff>
      <xdr:row>31</xdr:row>
      <xdr:rowOff>34487</xdr:rowOff>
    </xdr:from>
    <xdr:to>
      <xdr:col>15</xdr:col>
      <xdr:colOff>269875</xdr:colOff>
      <xdr:row>31</xdr:row>
      <xdr:rowOff>34487</xdr:rowOff>
    </xdr:to>
    <xdr:cxnSp macro="">
      <xdr:nvCxnSpPr>
        <xdr:cNvPr id="288" name="直線コネクタ 287"/>
        <xdr:cNvCxnSpPr/>
      </xdr:nvCxnSpPr>
      <xdr:spPr>
        <a:xfrm>
          <a:off x="10388600" y="534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154006</xdr:rowOff>
    </xdr:from>
    <xdr:to>
      <xdr:col>15</xdr:col>
      <xdr:colOff>180975</xdr:colOff>
      <xdr:row>33</xdr:row>
      <xdr:rowOff>157645</xdr:rowOff>
    </xdr:to>
    <xdr:cxnSp macro="">
      <xdr:nvCxnSpPr>
        <xdr:cNvPr id="289" name="直線コネクタ 288"/>
        <xdr:cNvCxnSpPr/>
      </xdr:nvCxnSpPr>
      <xdr:spPr>
        <a:xfrm flipV="1">
          <a:off x="9639300" y="5811856"/>
          <a:ext cx="8382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69956</xdr:rowOff>
    </xdr:from>
    <xdr:ext cx="534377" cy="259045"/>
    <xdr:sp macro="" textlink="">
      <xdr:nvSpPr>
        <xdr:cNvPr id="290" name="補助費等平均値テキスト"/>
        <xdr:cNvSpPr txBox="1"/>
      </xdr:nvSpPr>
      <xdr:spPr>
        <a:xfrm>
          <a:off x="10528300" y="607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91529</xdr:rowOff>
    </xdr:from>
    <xdr:to>
      <xdr:col>15</xdr:col>
      <xdr:colOff>231775</xdr:colOff>
      <xdr:row>36</xdr:row>
      <xdr:rowOff>21679</xdr:rowOff>
    </xdr:to>
    <xdr:sp macro="" textlink="">
      <xdr:nvSpPr>
        <xdr:cNvPr id="291" name="フローチャート : 判断 290"/>
        <xdr:cNvSpPr/>
      </xdr:nvSpPr>
      <xdr:spPr>
        <a:xfrm>
          <a:off x="104267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157645</xdr:rowOff>
    </xdr:from>
    <xdr:to>
      <xdr:col>14</xdr:col>
      <xdr:colOff>28575</xdr:colOff>
      <xdr:row>34</xdr:row>
      <xdr:rowOff>16104</xdr:rowOff>
    </xdr:to>
    <xdr:cxnSp macro="">
      <xdr:nvCxnSpPr>
        <xdr:cNvPr id="292" name="直線コネクタ 291"/>
        <xdr:cNvCxnSpPr/>
      </xdr:nvCxnSpPr>
      <xdr:spPr>
        <a:xfrm flipV="1">
          <a:off x="8750300" y="5815495"/>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140164</xdr:rowOff>
    </xdr:from>
    <xdr:to>
      <xdr:col>14</xdr:col>
      <xdr:colOff>79375</xdr:colOff>
      <xdr:row>36</xdr:row>
      <xdr:rowOff>70314</xdr:rowOff>
    </xdr:to>
    <xdr:sp macro="" textlink="">
      <xdr:nvSpPr>
        <xdr:cNvPr id="293" name="フローチャート : 判断 292"/>
        <xdr:cNvSpPr/>
      </xdr:nvSpPr>
      <xdr:spPr>
        <a:xfrm>
          <a:off x="9588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61441</xdr:rowOff>
    </xdr:from>
    <xdr:ext cx="534377" cy="259045"/>
    <xdr:sp macro="" textlink="">
      <xdr:nvSpPr>
        <xdr:cNvPr id="294" name="テキスト ボックス 293"/>
        <xdr:cNvSpPr txBox="1"/>
      </xdr:nvSpPr>
      <xdr:spPr>
        <a:xfrm>
          <a:off x="9372111" y="62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169323</xdr:rowOff>
    </xdr:from>
    <xdr:to>
      <xdr:col>12</xdr:col>
      <xdr:colOff>511175</xdr:colOff>
      <xdr:row>34</xdr:row>
      <xdr:rowOff>16104</xdr:rowOff>
    </xdr:to>
    <xdr:cxnSp macro="">
      <xdr:nvCxnSpPr>
        <xdr:cNvPr id="295" name="直線コネクタ 294"/>
        <xdr:cNvCxnSpPr/>
      </xdr:nvCxnSpPr>
      <xdr:spPr>
        <a:xfrm>
          <a:off x="7861300" y="5827173"/>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98292</xdr:rowOff>
    </xdr:from>
    <xdr:to>
      <xdr:col>12</xdr:col>
      <xdr:colOff>561975</xdr:colOff>
      <xdr:row>36</xdr:row>
      <xdr:rowOff>28442</xdr:rowOff>
    </xdr:to>
    <xdr:sp macro="" textlink="">
      <xdr:nvSpPr>
        <xdr:cNvPr id="296" name="フローチャート : 判断 295"/>
        <xdr:cNvSpPr/>
      </xdr:nvSpPr>
      <xdr:spPr>
        <a:xfrm>
          <a:off x="8699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19569</xdr:rowOff>
    </xdr:from>
    <xdr:ext cx="534377" cy="259045"/>
    <xdr:sp macro="" textlink="">
      <xdr:nvSpPr>
        <xdr:cNvPr id="297" name="テキスト ボックス 296"/>
        <xdr:cNvSpPr txBox="1"/>
      </xdr:nvSpPr>
      <xdr:spPr>
        <a:xfrm>
          <a:off x="8483111" y="619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142481</xdr:rowOff>
    </xdr:from>
    <xdr:to>
      <xdr:col>11</xdr:col>
      <xdr:colOff>307975</xdr:colOff>
      <xdr:row>33</xdr:row>
      <xdr:rowOff>169323</xdr:rowOff>
    </xdr:to>
    <xdr:cxnSp macro="">
      <xdr:nvCxnSpPr>
        <xdr:cNvPr id="298" name="直線コネクタ 297"/>
        <xdr:cNvCxnSpPr/>
      </xdr:nvCxnSpPr>
      <xdr:spPr>
        <a:xfrm>
          <a:off x="6972300" y="5800331"/>
          <a:ext cx="889000" cy="2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158814</xdr:rowOff>
    </xdr:from>
    <xdr:to>
      <xdr:col>11</xdr:col>
      <xdr:colOff>358775</xdr:colOff>
      <xdr:row>36</xdr:row>
      <xdr:rowOff>88964</xdr:rowOff>
    </xdr:to>
    <xdr:sp macro="" textlink="">
      <xdr:nvSpPr>
        <xdr:cNvPr id="299" name="フローチャート : 判断 298"/>
        <xdr:cNvSpPr/>
      </xdr:nvSpPr>
      <xdr:spPr>
        <a:xfrm>
          <a:off x="7810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80091</xdr:rowOff>
    </xdr:from>
    <xdr:ext cx="534377" cy="259045"/>
    <xdr:sp macro="" textlink="">
      <xdr:nvSpPr>
        <xdr:cNvPr id="300" name="テキスト ボックス 299"/>
        <xdr:cNvSpPr txBox="1"/>
      </xdr:nvSpPr>
      <xdr:spPr>
        <a:xfrm>
          <a:off x="7594111" y="625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31921</xdr:rowOff>
    </xdr:from>
    <xdr:to>
      <xdr:col>10</xdr:col>
      <xdr:colOff>155575</xdr:colOff>
      <xdr:row>36</xdr:row>
      <xdr:rowOff>133521</xdr:rowOff>
    </xdr:to>
    <xdr:sp macro="" textlink="">
      <xdr:nvSpPr>
        <xdr:cNvPr id="301" name="フローチャート : 判断 300"/>
        <xdr:cNvSpPr/>
      </xdr:nvSpPr>
      <xdr:spPr>
        <a:xfrm>
          <a:off x="6921500" y="620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124648</xdr:rowOff>
    </xdr:from>
    <xdr:ext cx="534377" cy="259045"/>
    <xdr:sp macro="" textlink="">
      <xdr:nvSpPr>
        <xdr:cNvPr id="302" name="テキスト ボックス 301"/>
        <xdr:cNvSpPr txBox="1"/>
      </xdr:nvSpPr>
      <xdr:spPr>
        <a:xfrm>
          <a:off x="6705111" y="629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24,991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103206</xdr:rowOff>
    </xdr:from>
    <xdr:to>
      <xdr:col>15</xdr:col>
      <xdr:colOff>231775</xdr:colOff>
      <xdr:row>34</xdr:row>
      <xdr:rowOff>33356</xdr:rowOff>
    </xdr:to>
    <xdr:sp macro="" textlink="">
      <xdr:nvSpPr>
        <xdr:cNvPr id="308" name="円/楕円 307"/>
        <xdr:cNvSpPr/>
      </xdr:nvSpPr>
      <xdr:spPr>
        <a:xfrm>
          <a:off x="10426700" y="576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126083</xdr:rowOff>
    </xdr:from>
    <xdr:ext cx="534377" cy="259045"/>
    <xdr:sp macro="" textlink="">
      <xdr:nvSpPr>
        <xdr:cNvPr id="309" name="補助費等該当値テキスト"/>
        <xdr:cNvSpPr txBox="1"/>
      </xdr:nvSpPr>
      <xdr:spPr>
        <a:xfrm>
          <a:off x="10528300" y="56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48,249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106845</xdr:rowOff>
    </xdr:from>
    <xdr:to>
      <xdr:col>14</xdr:col>
      <xdr:colOff>79375</xdr:colOff>
      <xdr:row>34</xdr:row>
      <xdr:rowOff>36995</xdr:rowOff>
    </xdr:to>
    <xdr:sp macro="" textlink="">
      <xdr:nvSpPr>
        <xdr:cNvPr id="310" name="円/楕円 309"/>
        <xdr:cNvSpPr/>
      </xdr:nvSpPr>
      <xdr:spPr>
        <a:xfrm>
          <a:off x="9588500" y="57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53522</xdr:rowOff>
    </xdr:from>
    <xdr:ext cx="534377" cy="259045"/>
    <xdr:sp macro="" textlink="">
      <xdr:nvSpPr>
        <xdr:cNvPr id="311" name="テキスト ボックス 310"/>
        <xdr:cNvSpPr txBox="1"/>
      </xdr:nvSpPr>
      <xdr:spPr>
        <a:xfrm>
          <a:off x="9372111" y="55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48,058</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136754</xdr:rowOff>
    </xdr:from>
    <xdr:to>
      <xdr:col>12</xdr:col>
      <xdr:colOff>561975</xdr:colOff>
      <xdr:row>34</xdr:row>
      <xdr:rowOff>66904</xdr:rowOff>
    </xdr:to>
    <xdr:sp macro="" textlink="">
      <xdr:nvSpPr>
        <xdr:cNvPr id="312" name="円/楕円 311"/>
        <xdr:cNvSpPr/>
      </xdr:nvSpPr>
      <xdr:spPr>
        <a:xfrm>
          <a:off x="8699500" y="57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83431</xdr:rowOff>
    </xdr:from>
    <xdr:ext cx="534377" cy="259045"/>
    <xdr:sp macro="" textlink="">
      <xdr:nvSpPr>
        <xdr:cNvPr id="313" name="テキスト ボックス 312"/>
        <xdr:cNvSpPr txBox="1"/>
      </xdr:nvSpPr>
      <xdr:spPr>
        <a:xfrm>
          <a:off x="8483111" y="556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46,488</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118523</xdr:rowOff>
    </xdr:from>
    <xdr:to>
      <xdr:col>11</xdr:col>
      <xdr:colOff>358775</xdr:colOff>
      <xdr:row>34</xdr:row>
      <xdr:rowOff>48673</xdr:rowOff>
    </xdr:to>
    <xdr:sp macro="" textlink="">
      <xdr:nvSpPr>
        <xdr:cNvPr id="314" name="円/楕円 313"/>
        <xdr:cNvSpPr/>
      </xdr:nvSpPr>
      <xdr:spPr>
        <a:xfrm>
          <a:off x="7810500" y="5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65200</xdr:rowOff>
    </xdr:from>
    <xdr:ext cx="534377" cy="259045"/>
    <xdr:sp macro="" textlink="">
      <xdr:nvSpPr>
        <xdr:cNvPr id="315" name="テキスト ボックス 314"/>
        <xdr:cNvSpPr txBox="1"/>
      </xdr:nvSpPr>
      <xdr:spPr>
        <a:xfrm>
          <a:off x="7594111" y="555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47,445</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91681</xdr:rowOff>
    </xdr:from>
    <xdr:to>
      <xdr:col>10</xdr:col>
      <xdr:colOff>155575</xdr:colOff>
      <xdr:row>34</xdr:row>
      <xdr:rowOff>21831</xdr:rowOff>
    </xdr:to>
    <xdr:sp macro="" textlink="">
      <xdr:nvSpPr>
        <xdr:cNvPr id="316" name="円/楕円 315"/>
        <xdr:cNvSpPr/>
      </xdr:nvSpPr>
      <xdr:spPr>
        <a:xfrm>
          <a:off x="6921500" y="57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38358</xdr:rowOff>
    </xdr:from>
    <xdr:ext cx="534377" cy="259045"/>
    <xdr:sp macro="" textlink="">
      <xdr:nvSpPr>
        <xdr:cNvPr id="317" name="テキスト ボックス 316"/>
        <xdr:cNvSpPr txBox="1"/>
      </xdr:nvSpPr>
      <xdr:spPr>
        <a:xfrm>
          <a:off x="6705111" y="552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0" name="テキスト ボックス 329"/>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99078</xdr:rowOff>
    </xdr:from>
    <xdr:to>
      <xdr:col>15</xdr:col>
      <xdr:colOff>180340</xdr:colOff>
      <xdr:row>58</xdr:row>
      <xdr:rowOff>168778</xdr:rowOff>
    </xdr:to>
    <xdr:cxnSp macro="">
      <xdr:nvCxnSpPr>
        <xdr:cNvPr id="340" name="直線コネクタ 339"/>
        <xdr:cNvCxnSpPr/>
      </xdr:nvCxnSpPr>
      <xdr:spPr>
        <a:xfrm flipV="1">
          <a:off x="10475595" y="8671578"/>
          <a:ext cx="1270" cy="144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1155</xdr:rowOff>
    </xdr:from>
    <xdr:ext cx="534377" cy="259045"/>
    <xdr:sp macro="" textlink="">
      <xdr:nvSpPr>
        <xdr:cNvPr id="341" name="普通建設事業費最小値テキスト"/>
        <xdr:cNvSpPr txBox="1"/>
      </xdr:nvSpPr>
      <xdr:spPr>
        <a:xfrm>
          <a:off x="10528300" y="101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18,728</a:t>
          </a:r>
          <a:endParaRPr kumimoji="1" lang="ja-JP" altLang="en-US" sz="1000" b="1">
            <a:latin typeface="ＭＳ Ｐゴシック"/>
          </a:endParaRPr>
        </a:p>
      </xdr:txBody>
    </xdr:sp>
    <xdr:clientData/>
  </xdr:oneCellAnchor>
  <xdr:twoCellAnchor>
    <xdr:from>
      <xdr:col>15</xdr:col>
      <xdr:colOff>92075</xdr:colOff>
      <xdr:row>58</xdr:row>
      <xdr:rowOff>168778</xdr:rowOff>
    </xdr:from>
    <xdr:to>
      <xdr:col>15</xdr:col>
      <xdr:colOff>269875</xdr:colOff>
      <xdr:row>58</xdr:row>
      <xdr:rowOff>168778</xdr:rowOff>
    </xdr:to>
    <xdr:cxnSp macro="">
      <xdr:nvCxnSpPr>
        <xdr:cNvPr id="342" name="直線コネクタ 341"/>
        <xdr:cNvCxnSpPr/>
      </xdr:nvCxnSpPr>
      <xdr:spPr>
        <a:xfrm>
          <a:off x="10388600" y="101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45755</xdr:rowOff>
    </xdr:from>
    <xdr:ext cx="534377" cy="259045"/>
    <xdr:sp macro="" textlink="">
      <xdr:nvSpPr>
        <xdr:cNvPr id="343" name="普通建設事業費最大値テキスト"/>
        <xdr:cNvSpPr txBox="1"/>
      </xdr:nvSpPr>
      <xdr:spPr>
        <a:xfrm>
          <a:off x="10528300" y="84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81,777</a:t>
          </a:r>
          <a:endParaRPr kumimoji="1" lang="ja-JP" altLang="en-US" sz="1000" b="1">
            <a:latin typeface="ＭＳ Ｐゴシック"/>
          </a:endParaRPr>
        </a:p>
      </xdr:txBody>
    </xdr:sp>
    <xdr:clientData/>
  </xdr:oneCellAnchor>
  <xdr:twoCellAnchor>
    <xdr:from>
      <xdr:col>15</xdr:col>
      <xdr:colOff>92075</xdr:colOff>
      <xdr:row>50</xdr:row>
      <xdr:rowOff>99078</xdr:rowOff>
    </xdr:from>
    <xdr:to>
      <xdr:col>15</xdr:col>
      <xdr:colOff>269875</xdr:colOff>
      <xdr:row>50</xdr:row>
      <xdr:rowOff>99078</xdr:rowOff>
    </xdr:to>
    <xdr:cxnSp macro="">
      <xdr:nvCxnSpPr>
        <xdr:cNvPr id="344" name="直線コネクタ 343"/>
        <xdr:cNvCxnSpPr/>
      </xdr:nvCxnSpPr>
      <xdr:spPr>
        <a:xfrm>
          <a:off x="10388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153874</xdr:rowOff>
    </xdr:from>
    <xdr:to>
      <xdr:col>15</xdr:col>
      <xdr:colOff>180975</xdr:colOff>
      <xdr:row>55</xdr:row>
      <xdr:rowOff>75829</xdr:rowOff>
    </xdr:to>
    <xdr:cxnSp macro="">
      <xdr:nvCxnSpPr>
        <xdr:cNvPr id="345" name="直線コネクタ 344"/>
        <xdr:cNvCxnSpPr/>
      </xdr:nvCxnSpPr>
      <xdr:spPr>
        <a:xfrm flipV="1">
          <a:off x="9639300" y="8897824"/>
          <a:ext cx="838200" cy="60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43232</xdr:rowOff>
    </xdr:from>
    <xdr:ext cx="534377" cy="259045"/>
    <xdr:sp macro="" textlink="">
      <xdr:nvSpPr>
        <xdr:cNvPr id="346" name="普通建設事業費平均値テキスト"/>
        <xdr:cNvSpPr txBox="1"/>
      </xdr:nvSpPr>
      <xdr:spPr>
        <a:xfrm>
          <a:off x="10528300" y="947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64805</xdr:rowOff>
    </xdr:from>
    <xdr:to>
      <xdr:col>15</xdr:col>
      <xdr:colOff>231775</xdr:colOff>
      <xdr:row>55</xdr:row>
      <xdr:rowOff>166405</xdr:rowOff>
    </xdr:to>
    <xdr:sp macro="" textlink="">
      <xdr:nvSpPr>
        <xdr:cNvPr id="347" name="フローチャート : 判断 346"/>
        <xdr:cNvSpPr/>
      </xdr:nvSpPr>
      <xdr:spPr>
        <a:xfrm>
          <a:off x="10426700" y="949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75829</xdr:rowOff>
    </xdr:from>
    <xdr:to>
      <xdr:col>14</xdr:col>
      <xdr:colOff>28575</xdr:colOff>
      <xdr:row>57</xdr:row>
      <xdr:rowOff>28143</xdr:rowOff>
    </xdr:to>
    <xdr:cxnSp macro="">
      <xdr:nvCxnSpPr>
        <xdr:cNvPr id="348" name="直線コネクタ 347"/>
        <xdr:cNvCxnSpPr/>
      </xdr:nvCxnSpPr>
      <xdr:spPr>
        <a:xfrm flipV="1">
          <a:off x="8750300" y="9505579"/>
          <a:ext cx="889000" cy="29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103484</xdr:rowOff>
    </xdr:from>
    <xdr:to>
      <xdr:col>14</xdr:col>
      <xdr:colOff>79375</xdr:colOff>
      <xdr:row>56</xdr:row>
      <xdr:rowOff>33634</xdr:rowOff>
    </xdr:to>
    <xdr:sp macro="" textlink="">
      <xdr:nvSpPr>
        <xdr:cNvPr id="349" name="フローチャート : 判断 348"/>
        <xdr:cNvSpPr/>
      </xdr:nvSpPr>
      <xdr:spPr>
        <a:xfrm>
          <a:off x="9588500" y="953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24761</xdr:rowOff>
    </xdr:from>
    <xdr:ext cx="534377" cy="259045"/>
    <xdr:sp macro="" textlink="">
      <xdr:nvSpPr>
        <xdr:cNvPr id="350" name="テキスト ボックス 349"/>
        <xdr:cNvSpPr txBox="1"/>
      </xdr:nvSpPr>
      <xdr:spPr>
        <a:xfrm>
          <a:off x="9372111" y="96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28143</xdr:rowOff>
    </xdr:from>
    <xdr:to>
      <xdr:col>12</xdr:col>
      <xdr:colOff>511175</xdr:colOff>
      <xdr:row>57</xdr:row>
      <xdr:rowOff>142946</xdr:rowOff>
    </xdr:to>
    <xdr:cxnSp macro="">
      <xdr:nvCxnSpPr>
        <xdr:cNvPr id="351" name="直線コネクタ 350"/>
        <xdr:cNvCxnSpPr/>
      </xdr:nvCxnSpPr>
      <xdr:spPr>
        <a:xfrm flipV="1">
          <a:off x="7861300" y="9800793"/>
          <a:ext cx="889000" cy="11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117818</xdr:rowOff>
    </xdr:from>
    <xdr:to>
      <xdr:col>12</xdr:col>
      <xdr:colOff>561975</xdr:colOff>
      <xdr:row>56</xdr:row>
      <xdr:rowOff>47968</xdr:rowOff>
    </xdr:to>
    <xdr:sp macro="" textlink="">
      <xdr:nvSpPr>
        <xdr:cNvPr id="352" name="フローチャート : 判断 351"/>
        <xdr:cNvSpPr/>
      </xdr:nvSpPr>
      <xdr:spPr>
        <a:xfrm>
          <a:off x="8699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64495</xdr:rowOff>
    </xdr:from>
    <xdr:ext cx="534377" cy="259045"/>
    <xdr:sp macro="" textlink="">
      <xdr:nvSpPr>
        <xdr:cNvPr id="353" name="テキスト ボックス 352"/>
        <xdr:cNvSpPr txBox="1"/>
      </xdr:nvSpPr>
      <xdr:spPr>
        <a:xfrm>
          <a:off x="8483111" y="93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134991</xdr:rowOff>
    </xdr:from>
    <xdr:to>
      <xdr:col>11</xdr:col>
      <xdr:colOff>307975</xdr:colOff>
      <xdr:row>57</xdr:row>
      <xdr:rowOff>142946</xdr:rowOff>
    </xdr:to>
    <xdr:cxnSp macro="">
      <xdr:nvCxnSpPr>
        <xdr:cNvPr id="354" name="直線コネクタ 353"/>
        <xdr:cNvCxnSpPr/>
      </xdr:nvCxnSpPr>
      <xdr:spPr>
        <a:xfrm>
          <a:off x="6972300" y="9907641"/>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167722</xdr:rowOff>
    </xdr:from>
    <xdr:to>
      <xdr:col>11</xdr:col>
      <xdr:colOff>358775</xdr:colOff>
      <xdr:row>56</xdr:row>
      <xdr:rowOff>97872</xdr:rowOff>
    </xdr:to>
    <xdr:sp macro="" textlink="">
      <xdr:nvSpPr>
        <xdr:cNvPr id="355" name="フローチャート : 判断 354"/>
        <xdr:cNvSpPr/>
      </xdr:nvSpPr>
      <xdr:spPr>
        <a:xfrm>
          <a:off x="7810500" y="95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114399</xdr:rowOff>
    </xdr:from>
    <xdr:ext cx="534377" cy="259045"/>
    <xdr:sp macro="" textlink="">
      <xdr:nvSpPr>
        <xdr:cNvPr id="356" name="テキスト ボックス 355"/>
        <xdr:cNvSpPr txBox="1"/>
      </xdr:nvSpPr>
      <xdr:spPr>
        <a:xfrm>
          <a:off x="7594111" y="93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48552</xdr:rowOff>
    </xdr:from>
    <xdr:to>
      <xdr:col>10</xdr:col>
      <xdr:colOff>155575</xdr:colOff>
      <xdr:row>56</xdr:row>
      <xdr:rowOff>150152</xdr:rowOff>
    </xdr:to>
    <xdr:sp macro="" textlink="">
      <xdr:nvSpPr>
        <xdr:cNvPr id="357" name="フローチャート : 判断 356"/>
        <xdr:cNvSpPr/>
      </xdr:nvSpPr>
      <xdr:spPr>
        <a:xfrm>
          <a:off x="6921500" y="964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166679</xdr:rowOff>
    </xdr:from>
    <xdr:ext cx="534377" cy="259045"/>
    <xdr:sp macro="" textlink="">
      <xdr:nvSpPr>
        <xdr:cNvPr id="358" name="テキスト ボックス 357"/>
        <xdr:cNvSpPr txBox="1"/>
      </xdr:nvSpPr>
      <xdr:spPr>
        <a:xfrm>
          <a:off x="6705111" y="942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36,765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51</xdr:row>
      <xdr:rowOff>103074</xdr:rowOff>
    </xdr:from>
    <xdr:to>
      <xdr:col>15</xdr:col>
      <xdr:colOff>231775</xdr:colOff>
      <xdr:row>52</xdr:row>
      <xdr:rowOff>33224</xdr:rowOff>
    </xdr:to>
    <xdr:sp macro="" textlink="">
      <xdr:nvSpPr>
        <xdr:cNvPr id="364" name="円/楕円 363"/>
        <xdr:cNvSpPr/>
      </xdr:nvSpPr>
      <xdr:spPr>
        <a:xfrm>
          <a:off x="10426700" y="88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125951</xdr:rowOff>
    </xdr:from>
    <xdr:ext cx="534377" cy="259045"/>
    <xdr:sp macro="" textlink="">
      <xdr:nvSpPr>
        <xdr:cNvPr id="365" name="普通建設事業費該当値テキスト"/>
        <xdr:cNvSpPr txBox="1"/>
      </xdr:nvSpPr>
      <xdr:spPr>
        <a:xfrm>
          <a:off x="10528300" y="86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71,880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25029</xdr:rowOff>
    </xdr:from>
    <xdr:to>
      <xdr:col>14</xdr:col>
      <xdr:colOff>79375</xdr:colOff>
      <xdr:row>55</xdr:row>
      <xdr:rowOff>126629</xdr:rowOff>
    </xdr:to>
    <xdr:sp macro="" textlink="">
      <xdr:nvSpPr>
        <xdr:cNvPr id="366" name="円/楕円 365"/>
        <xdr:cNvSpPr/>
      </xdr:nvSpPr>
      <xdr:spPr>
        <a:xfrm>
          <a:off x="9588500" y="945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143156</xdr:rowOff>
    </xdr:from>
    <xdr:ext cx="534377" cy="259045"/>
    <xdr:sp macro="" textlink="">
      <xdr:nvSpPr>
        <xdr:cNvPr id="367" name="テキスト ボックス 366"/>
        <xdr:cNvSpPr txBox="1"/>
      </xdr:nvSpPr>
      <xdr:spPr>
        <a:xfrm>
          <a:off x="9372111" y="92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45,294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148793</xdr:rowOff>
    </xdr:from>
    <xdr:to>
      <xdr:col>12</xdr:col>
      <xdr:colOff>561975</xdr:colOff>
      <xdr:row>57</xdr:row>
      <xdr:rowOff>78943</xdr:rowOff>
    </xdr:to>
    <xdr:sp macro="" textlink="">
      <xdr:nvSpPr>
        <xdr:cNvPr id="368" name="円/楕円 367"/>
        <xdr:cNvSpPr/>
      </xdr:nvSpPr>
      <xdr:spPr>
        <a:xfrm>
          <a:off x="8699500" y="97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70070</xdr:rowOff>
    </xdr:from>
    <xdr:ext cx="534377" cy="259045"/>
    <xdr:sp macro="" textlink="">
      <xdr:nvSpPr>
        <xdr:cNvPr id="369" name="テキスト ボックス 368"/>
        <xdr:cNvSpPr txBox="1"/>
      </xdr:nvSpPr>
      <xdr:spPr>
        <a:xfrm>
          <a:off x="8483111" y="984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32,380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92146</xdr:rowOff>
    </xdr:from>
    <xdr:to>
      <xdr:col>11</xdr:col>
      <xdr:colOff>358775</xdr:colOff>
      <xdr:row>58</xdr:row>
      <xdr:rowOff>22296</xdr:rowOff>
    </xdr:to>
    <xdr:sp macro="" textlink="">
      <xdr:nvSpPr>
        <xdr:cNvPr id="370" name="円/楕円 369"/>
        <xdr:cNvSpPr/>
      </xdr:nvSpPr>
      <xdr:spPr>
        <a:xfrm>
          <a:off x="7810500" y="98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13423</xdr:rowOff>
    </xdr:from>
    <xdr:ext cx="534377" cy="259045"/>
    <xdr:sp macro="" textlink="">
      <xdr:nvSpPr>
        <xdr:cNvPr id="371" name="テキスト ボックス 370"/>
        <xdr:cNvSpPr txBox="1"/>
      </xdr:nvSpPr>
      <xdr:spPr>
        <a:xfrm>
          <a:off x="7594111" y="995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27,358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84191</xdr:rowOff>
    </xdr:from>
    <xdr:to>
      <xdr:col>10</xdr:col>
      <xdr:colOff>155575</xdr:colOff>
      <xdr:row>58</xdr:row>
      <xdr:rowOff>14341</xdr:rowOff>
    </xdr:to>
    <xdr:sp macro="" textlink="">
      <xdr:nvSpPr>
        <xdr:cNvPr id="372" name="円/楕円 371"/>
        <xdr:cNvSpPr/>
      </xdr:nvSpPr>
      <xdr:spPr>
        <a:xfrm>
          <a:off x="6921500" y="985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5468</xdr:rowOff>
    </xdr:from>
    <xdr:ext cx="534377" cy="259045"/>
    <xdr:sp macro="" textlink="">
      <xdr:nvSpPr>
        <xdr:cNvPr id="373" name="テキスト ボックス 372"/>
        <xdr:cNvSpPr txBox="1"/>
      </xdr:nvSpPr>
      <xdr:spPr>
        <a:xfrm>
          <a:off x="6705111" y="99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117435</xdr:rowOff>
    </xdr:from>
    <xdr:to>
      <xdr:col>15</xdr:col>
      <xdr:colOff>180340</xdr:colOff>
      <xdr:row>78</xdr:row>
      <xdr:rowOff>129436</xdr:rowOff>
    </xdr:to>
    <xdr:cxnSp macro="">
      <xdr:nvCxnSpPr>
        <xdr:cNvPr id="395" name="直線コネクタ 394"/>
        <xdr:cNvCxnSpPr/>
      </xdr:nvCxnSpPr>
      <xdr:spPr>
        <a:xfrm flipV="1">
          <a:off x="10475595" y="12290385"/>
          <a:ext cx="1270"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133263</xdr:rowOff>
    </xdr:from>
    <xdr:ext cx="378565" cy="259045"/>
    <xdr:sp macro="" textlink="">
      <xdr:nvSpPr>
        <xdr:cNvPr id="396" name="普通建設事業費 （ うち新規整備　）最小値テキスト"/>
        <xdr:cNvSpPr txBox="1"/>
      </xdr:nvSpPr>
      <xdr:spPr>
        <a:xfrm>
          <a:off x="10528300" y="13506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15</xdr:col>
      <xdr:colOff>92075</xdr:colOff>
      <xdr:row>78</xdr:row>
      <xdr:rowOff>129436</xdr:rowOff>
    </xdr:from>
    <xdr:to>
      <xdr:col>15</xdr:col>
      <xdr:colOff>269875</xdr:colOff>
      <xdr:row>78</xdr:row>
      <xdr:rowOff>129436</xdr:rowOff>
    </xdr:to>
    <xdr:cxnSp macro="">
      <xdr:nvCxnSpPr>
        <xdr:cNvPr id="397" name="直線コネクタ 396"/>
        <xdr:cNvCxnSpPr/>
      </xdr:nvCxnSpPr>
      <xdr:spPr>
        <a:xfrm>
          <a:off x="10388600" y="135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64112</xdr:rowOff>
    </xdr:from>
    <xdr:ext cx="534377" cy="259045"/>
    <xdr:sp macro="" textlink="">
      <xdr:nvSpPr>
        <xdr:cNvPr id="398" name="普通建設事業費 （ うち新規整備　）最大値テキスト"/>
        <xdr:cNvSpPr txBox="1"/>
      </xdr:nvSpPr>
      <xdr:spPr>
        <a:xfrm>
          <a:off x="10528300" y="120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53,474</a:t>
          </a:r>
          <a:endParaRPr kumimoji="1" lang="ja-JP" altLang="en-US" sz="1000" b="1">
            <a:latin typeface="ＭＳ Ｐゴシック"/>
          </a:endParaRPr>
        </a:p>
      </xdr:txBody>
    </xdr:sp>
    <xdr:clientData/>
  </xdr:oneCellAnchor>
  <xdr:twoCellAnchor>
    <xdr:from>
      <xdr:col>15</xdr:col>
      <xdr:colOff>92075</xdr:colOff>
      <xdr:row>71</xdr:row>
      <xdr:rowOff>117435</xdr:rowOff>
    </xdr:from>
    <xdr:to>
      <xdr:col>15</xdr:col>
      <xdr:colOff>269875</xdr:colOff>
      <xdr:row>71</xdr:row>
      <xdr:rowOff>117435</xdr:rowOff>
    </xdr:to>
    <xdr:cxnSp macro="">
      <xdr:nvCxnSpPr>
        <xdr:cNvPr id="399" name="直線コネクタ 398"/>
        <xdr:cNvCxnSpPr/>
      </xdr:nvCxnSpPr>
      <xdr:spPr>
        <a:xfrm>
          <a:off x="10388600" y="1229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117435</xdr:rowOff>
    </xdr:from>
    <xdr:to>
      <xdr:col>15</xdr:col>
      <xdr:colOff>180975</xdr:colOff>
      <xdr:row>75</xdr:row>
      <xdr:rowOff>35916</xdr:rowOff>
    </xdr:to>
    <xdr:cxnSp macro="">
      <xdr:nvCxnSpPr>
        <xdr:cNvPr id="400" name="直線コネクタ 399"/>
        <xdr:cNvCxnSpPr/>
      </xdr:nvCxnSpPr>
      <xdr:spPr>
        <a:xfrm flipV="1">
          <a:off x="9639300" y="12290385"/>
          <a:ext cx="838200" cy="60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32625</xdr:rowOff>
    </xdr:from>
    <xdr:ext cx="534377" cy="259045"/>
    <xdr:sp macro="" textlink="">
      <xdr:nvSpPr>
        <xdr:cNvPr id="401" name="普通建設事業費 （ うち新規整備　）平均値テキスト"/>
        <xdr:cNvSpPr txBox="1"/>
      </xdr:nvSpPr>
      <xdr:spPr>
        <a:xfrm>
          <a:off x="10528300" y="130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54198</xdr:rowOff>
    </xdr:from>
    <xdr:to>
      <xdr:col>15</xdr:col>
      <xdr:colOff>231775</xdr:colOff>
      <xdr:row>76</xdr:row>
      <xdr:rowOff>155798</xdr:rowOff>
    </xdr:to>
    <xdr:sp macro="" textlink="">
      <xdr:nvSpPr>
        <xdr:cNvPr id="402" name="フローチャート : 判断 401"/>
        <xdr:cNvSpPr/>
      </xdr:nvSpPr>
      <xdr:spPr>
        <a:xfrm>
          <a:off x="104267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112629</xdr:rowOff>
    </xdr:from>
    <xdr:to>
      <xdr:col>14</xdr:col>
      <xdr:colOff>79375</xdr:colOff>
      <xdr:row>77</xdr:row>
      <xdr:rowOff>42779</xdr:rowOff>
    </xdr:to>
    <xdr:sp macro="" textlink="">
      <xdr:nvSpPr>
        <xdr:cNvPr id="403" name="フローチャート : 判断 402"/>
        <xdr:cNvSpPr/>
      </xdr:nvSpPr>
      <xdr:spPr>
        <a:xfrm>
          <a:off x="9588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33906</xdr:rowOff>
    </xdr:from>
    <xdr:ext cx="534377" cy="259045"/>
    <xdr:sp macro="" textlink="">
      <xdr:nvSpPr>
        <xdr:cNvPr id="404" name="テキスト ボックス 403"/>
        <xdr:cNvSpPr txBox="1"/>
      </xdr:nvSpPr>
      <xdr:spPr>
        <a:xfrm>
          <a:off x="9372111" y="1323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71</xdr:row>
      <xdr:rowOff>66635</xdr:rowOff>
    </xdr:from>
    <xdr:to>
      <xdr:col>15</xdr:col>
      <xdr:colOff>231775</xdr:colOff>
      <xdr:row>71</xdr:row>
      <xdr:rowOff>168235</xdr:rowOff>
    </xdr:to>
    <xdr:sp macro="" textlink="">
      <xdr:nvSpPr>
        <xdr:cNvPr id="410" name="円/楕円 409"/>
        <xdr:cNvSpPr/>
      </xdr:nvSpPr>
      <xdr:spPr>
        <a:xfrm>
          <a:off x="10426700" y="122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19662</xdr:rowOff>
    </xdr:from>
    <xdr:ext cx="534377" cy="259045"/>
    <xdr:sp macro="" textlink="">
      <xdr:nvSpPr>
        <xdr:cNvPr id="411" name="普通建設事業費 （ うち新規整備　）該当値テキスト"/>
        <xdr:cNvSpPr txBox="1"/>
      </xdr:nvSpPr>
      <xdr:spPr>
        <a:xfrm>
          <a:off x="10528300" y="121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53,474</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156566</xdr:rowOff>
    </xdr:from>
    <xdr:to>
      <xdr:col>14</xdr:col>
      <xdr:colOff>79375</xdr:colOff>
      <xdr:row>75</xdr:row>
      <xdr:rowOff>86716</xdr:rowOff>
    </xdr:to>
    <xdr:sp macro="" textlink="">
      <xdr:nvSpPr>
        <xdr:cNvPr id="412" name="円/楕円 411"/>
        <xdr:cNvSpPr/>
      </xdr:nvSpPr>
      <xdr:spPr>
        <a:xfrm>
          <a:off x="9588500" y="128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103243</xdr:rowOff>
    </xdr:from>
    <xdr:ext cx="534377" cy="259045"/>
    <xdr:sp macro="" textlink="">
      <xdr:nvSpPr>
        <xdr:cNvPr id="413" name="テキスト ボックス 412"/>
        <xdr:cNvSpPr txBox="1"/>
      </xdr:nvSpPr>
      <xdr:spPr>
        <a:xfrm>
          <a:off x="9372111" y="126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29" name="テキスト ボックス 42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1" name="テキスト ボックス 43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3" name="テキスト ボックス 43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43848</xdr:rowOff>
    </xdr:from>
    <xdr:to>
      <xdr:col>15</xdr:col>
      <xdr:colOff>180340</xdr:colOff>
      <xdr:row>98</xdr:row>
      <xdr:rowOff>139700</xdr:rowOff>
    </xdr:to>
    <xdr:cxnSp macro="">
      <xdr:nvCxnSpPr>
        <xdr:cNvPr id="435" name="直線コネクタ 434"/>
        <xdr:cNvCxnSpPr/>
      </xdr:nvCxnSpPr>
      <xdr:spPr>
        <a:xfrm flipV="1">
          <a:off x="10475595" y="15474348"/>
          <a:ext cx="1270" cy="146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161975</xdr:rowOff>
    </xdr:from>
    <xdr:ext cx="534377" cy="259045"/>
    <xdr:sp macro="" textlink="">
      <xdr:nvSpPr>
        <xdr:cNvPr id="438" name="普通建設事業費 （ うち更新整備　）最大値テキスト"/>
        <xdr:cNvSpPr txBox="1"/>
      </xdr:nvSpPr>
      <xdr:spPr>
        <a:xfrm>
          <a:off x="10528300" y="152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64,193</a:t>
          </a:r>
          <a:endParaRPr kumimoji="1" lang="ja-JP" altLang="en-US" sz="1000" b="1">
            <a:latin typeface="ＭＳ Ｐゴシック"/>
          </a:endParaRPr>
        </a:p>
      </xdr:txBody>
    </xdr:sp>
    <xdr:clientData/>
  </xdr:oneCellAnchor>
  <xdr:twoCellAnchor>
    <xdr:from>
      <xdr:col>15</xdr:col>
      <xdr:colOff>92075</xdr:colOff>
      <xdr:row>90</xdr:row>
      <xdr:rowOff>43848</xdr:rowOff>
    </xdr:from>
    <xdr:to>
      <xdr:col>15</xdr:col>
      <xdr:colOff>269875</xdr:colOff>
      <xdr:row>90</xdr:row>
      <xdr:rowOff>43848</xdr:rowOff>
    </xdr:to>
    <xdr:cxnSp macro="">
      <xdr:nvCxnSpPr>
        <xdr:cNvPr id="439" name="直線コネクタ 438"/>
        <xdr:cNvCxnSpPr/>
      </xdr:nvCxnSpPr>
      <xdr:spPr>
        <a:xfrm>
          <a:off x="10388600" y="1547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164822</xdr:rowOff>
    </xdr:from>
    <xdr:to>
      <xdr:col>15</xdr:col>
      <xdr:colOff>180975</xdr:colOff>
      <xdr:row>97</xdr:row>
      <xdr:rowOff>65154</xdr:rowOff>
    </xdr:to>
    <xdr:cxnSp macro="">
      <xdr:nvCxnSpPr>
        <xdr:cNvPr id="440" name="直線コネクタ 439"/>
        <xdr:cNvCxnSpPr/>
      </xdr:nvCxnSpPr>
      <xdr:spPr>
        <a:xfrm flipV="1">
          <a:off x="9639300" y="16624022"/>
          <a:ext cx="838200" cy="7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29779</xdr:rowOff>
    </xdr:from>
    <xdr:ext cx="534377" cy="259045"/>
    <xdr:sp macro="" textlink="">
      <xdr:nvSpPr>
        <xdr:cNvPr id="441" name="普通建設事業費 （ うち更新整備　）平均値テキスト"/>
        <xdr:cNvSpPr txBox="1"/>
      </xdr:nvSpPr>
      <xdr:spPr>
        <a:xfrm>
          <a:off x="10528300" y="1631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6902</xdr:rowOff>
    </xdr:from>
    <xdr:to>
      <xdr:col>15</xdr:col>
      <xdr:colOff>231775</xdr:colOff>
      <xdr:row>96</xdr:row>
      <xdr:rowOff>108502</xdr:rowOff>
    </xdr:to>
    <xdr:sp macro="" textlink="">
      <xdr:nvSpPr>
        <xdr:cNvPr id="442" name="フローチャート : 判断 441"/>
        <xdr:cNvSpPr/>
      </xdr:nvSpPr>
      <xdr:spPr>
        <a:xfrm>
          <a:off x="104267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37099</xdr:rowOff>
    </xdr:from>
    <xdr:to>
      <xdr:col>14</xdr:col>
      <xdr:colOff>79375</xdr:colOff>
      <xdr:row>96</xdr:row>
      <xdr:rowOff>138699</xdr:rowOff>
    </xdr:to>
    <xdr:sp macro="" textlink="">
      <xdr:nvSpPr>
        <xdr:cNvPr id="443" name="フローチャート : 判断 442"/>
        <xdr:cNvSpPr/>
      </xdr:nvSpPr>
      <xdr:spPr>
        <a:xfrm>
          <a:off x="9588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155226</xdr:rowOff>
    </xdr:from>
    <xdr:ext cx="534377" cy="259045"/>
    <xdr:sp macro="" textlink="">
      <xdr:nvSpPr>
        <xdr:cNvPr id="444" name="テキスト ボックス 443"/>
        <xdr:cNvSpPr txBox="1"/>
      </xdr:nvSpPr>
      <xdr:spPr>
        <a:xfrm>
          <a:off x="9372111" y="162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114022</xdr:rowOff>
    </xdr:from>
    <xdr:to>
      <xdr:col>15</xdr:col>
      <xdr:colOff>231775</xdr:colOff>
      <xdr:row>97</xdr:row>
      <xdr:rowOff>44172</xdr:rowOff>
    </xdr:to>
    <xdr:sp macro="" textlink="">
      <xdr:nvSpPr>
        <xdr:cNvPr id="450" name="円/楕円 449"/>
        <xdr:cNvSpPr/>
      </xdr:nvSpPr>
      <xdr:spPr>
        <a:xfrm>
          <a:off x="10426700" y="165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92449</xdr:rowOff>
    </xdr:from>
    <xdr:ext cx="534377" cy="259045"/>
    <xdr:sp macro="" textlink="">
      <xdr:nvSpPr>
        <xdr:cNvPr id="451" name="普通建設事業費 （ うち更新整備　）該当値テキスト"/>
        <xdr:cNvSpPr txBox="1"/>
      </xdr:nvSpPr>
      <xdr:spPr>
        <a:xfrm>
          <a:off x="10528300" y="1655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13,901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14354</xdr:rowOff>
    </xdr:from>
    <xdr:to>
      <xdr:col>14</xdr:col>
      <xdr:colOff>79375</xdr:colOff>
      <xdr:row>97</xdr:row>
      <xdr:rowOff>115954</xdr:rowOff>
    </xdr:to>
    <xdr:sp macro="" textlink="">
      <xdr:nvSpPr>
        <xdr:cNvPr id="452" name="円/楕円 451"/>
        <xdr:cNvSpPr/>
      </xdr:nvSpPr>
      <xdr:spPr>
        <a:xfrm>
          <a:off x="9588500" y="166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107081</xdr:rowOff>
    </xdr:from>
    <xdr:ext cx="534377" cy="259045"/>
    <xdr:sp macro="" textlink="">
      <xdr:nvSpPr>
        <xdr:cNvPr id="453" name="テキスト ボックス 452"/>
        <xdr:cNvSpPr txBox="1"/>
      </xdr:nvSpPr>
      <xdr:spPr>
        <a:xfrm>
          <a:off x="9372111" y="167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4" name="直線コネクタ 46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5" name="テキスト ボックス 46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6" name="直線コネクタ 46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67" name="テキスト ボックス 46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8" name="直線コネクタ 46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69" name="テキスト ボックス 46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0" name="直線コネクタ 46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1" name="テキスト ボックス 47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2" name="直線コネクタ 47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3" name="テキスト ボックス 47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40945</xdr:rowOff>
    </xdr:from>
    <xdr:to>
      <xdr:col>23</xdr:col>
      <xdr:colOff>516889</xdr:colOff>
      <xdr:row>38</xdr:row>
      <xdr:rowOff>139700</xdr:rowOff>
    </xdr:to>
    <xdr:cxnSp macro="">
      <xdr:nvCxnSpPr>
        <xdr:cNvPr id="475" name="直線コネクタ 474"/>
        <xdr:cNvCxnSpPr/>
      </xdr:nvCxnSpPr>
      <xdr:spPr>
        <a:xfrm flipV="1">
          <a:off x="16317595" y="5527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7" name="直線コネクタ 47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159072</xdr:rowOff>
    </xdr:from>
    <xdr:ext cx="469744" cy="259045"/>
    <xdr:sp macro="" textlink="">
      <xdr:nvSpPr>
        <xdr:cNvPr id="478" name="災害復旧事業費最大値テキスト"/>
        <xdr:cNvSpPr txBox="1"/>
      </xdr:nvSpPr>
      <xdr:spPr>
        <a:xfrm>
          <a:off x="16370300" y="53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32</xdr:row>
      <xdr:rowOff>40945</xdr:rowOff>
    </xdr:from>
    <xdr:to>
      <xdr:col>23</xdr:col>
      <xdr:colOff>606425</xdr:colOff>
      <xdr:row>32</xdr:row>
      <xdr:rowOff>40945</xdr:rowOff>
    </xdr:to>
    <xdr:cxnSp macro="">
      <xdr:nvCxnSpPr>
        <xdr:cNvPr id="479" name="直線コネクタ 478"/>
        <xdr:cNvCxnSpPr/>
      </xdr:nvCxnSpPr>
      <xdr:spPr>
        <a:xfrm>
          <a:off x="16230600" y="552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170790</xdr:rowOff>
    </xdr:from>
    <xdr:to>
      <xdr:col>23</xdr:col>
      <xdr:colOff>517525</xdr:colOff>
      <xdr:row>38</xdr:row>
      <xdr:rowOff>69748</xdr:rowOff>
    </xdr:to>
    <xdr:cxnSp macro="">
      <xdr:nvCxnSpPr>
        <xdr:cNvPr id="480" name="直線コネクタ 479"/>
        <xdr:cNvCxnSpPr/>
      </xdr:nvCxnSpPr>
      <xdr:spPr>
        <a:xfrm flipV="1">
          <a:off x="15481300" y="6514440"/>
          <a:ext cx="8382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99331</xdr:rowOff>
    </xdr:from>
    <xdr:ext cx="378565" cy="259045"/>
    <xdr:sp macro="" textlink="">
      <xdr:nvSpPr>
        <xdr:cNvPr id="481" name="災害復旧事業費平均値テキスト"/>
        <xdr:cNvSpPr txBox="1"/>
      </xdr:nvSpPr>
      <xdr:spPr>
        <a:xfrm>
          <a:off x="16370300" y="6442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120904</xdr:rowOff>
    </xdr:from>
    <xdr:to>
      <xdr:col>23</xdr:col>
      <xdr:colOff>568325</xdr:colOff>
      <xdr:row>38</xdr:row>
      <xdr:rowOff>51054</xdr:rowOff>
    </xdr:to>
    <xdr:sp macro="" textlink="">
      <xdr:nvSpPr>
        <xdr:cNvPr id="482" name="フローチャート : 判断 481"/>
        <xdr:cNvSpPr/>
      </xdr:nvSpPr>
      <xdr:spPr>
        <a:xfrm>
          <a:off x="162687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66091</xdr:rowOff>
    </xdr:from>
    <xdr:to>
      <xdr:col>22</xdr:col>
      <xdr:colOff>365125</xdr:colOff>
      <xdr:row>38</xdr:row>
      <xdr:rowOff>69748</xdr:rowOff>
    </xdr:to>
    <xdr:cxnSp macro="">
      <xdr:nvCxnSpPr>
        <xdr:cNvPr id="483" name="直線コネクタ 482"/>
        <xdr:cNvCxnSpPr/>
      </xdr:nvCxnSpPr>
      <xdr:spPr>
        <a:xfrm>
          <a:off x="14592300" y="658119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112217</xdr:rowOff>
    </xdr:from>
    <xdr:to>
      <xdr:col>22</xdr:col>
      <xdr:colOff>415925</xdr:colOff>
      <xdr:row>38</xdr:row>
      <xdr:rowOff>42367</xdr:rowOff>
    </xdr:to>
    <xdr:sp macro="" textlink="">
      <xdr:nvSpPr>
        <xdr:cNvPr id="484" name="フローチャート : 判断 483"/>
        <xdr:cNvSpPr/>
      </xdr:nvSpPr>
      <xdr:spPr>
        <a:xfrm>
          <a:off x="15430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58894</xdr:rowOff>
    </xdr:from>
    <xdr:ext cx="378565" cy="259045"/>
    <xdr:sp macro="" textlink="">
      <xdr:nvSpPr>
        <xdr:cNvPr id="485" name="テキスト ボックス 484"/>
        <xdr:cNvSpPr txBox="1"/>
      </xdr:nvSpPr>
      <xdr:spPr>
        <a:xfrm>
          <a:off x="15292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66091</xdr:rowOff>
    </xdr:from>
    <xdr:to>
      <xdr:col>21</xdr:col>
      <xdr:colOff>161925</xdr:colOff>
      <xdr:row>38</xdr:row>
      <xdr:rowOff>128270</xdr:rowOff>
    </xdr:to>
    <xdr:cxnSp macro="">
      <xdr:nvCxnSpPr>
        <xdr:cNvPr id="486" name="直線コネクタ 485"/>
        <xdr:cNvCxnSpPr/>
      </xdr:nvCxnSpPr>
      <xdr:spPr>
        <a:xfrm flipV="1">
          <a:off x="13703300" y="6581191"/>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61925</xdr:rowOff>
    </xdr:from>
    <xdr:to>
      <xdr:col>21</xdr:col>
      <xdr:colOff>212725</xdr:colOff>
      <xdr:row>37</xdr:row>
      <xdr:rowOff>163525</xdr:rowOff>
    </xdr:to>
    <xdr:sp macro="" textlink="">
      <xdr:nvSpPr>
        <xdr:cNvPr id="487" name="フローチャート : 判断 486"/>
        <xdr:cNvSpPr/>
      </xdr:nvSpPr>
      <xdr:spPr>
        <a:xfrm>
          <a:off x="14541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8602</xdr:rowOff>
    </xdr:from>
    <xdr:ext cx="378565" cy="259045"/>
    <xdr:sp macro="" textlink="">
      <xdr:nvSpPr>
        <xdr:cNvPr id="488" name="テキスト ボックス 487"/>
        <xdr:cNvSpPr txBox="1"/>
      </xdr:nvSpPr>
      <xdr:spPr>
        <a:xfrm>
          <a:off x="14403017" y="618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120497</xdr:rowOff>
    </xdr:from>
    <xdr:to>
      <xdr:col>19</xdr:col>
      <xdr:colOff>644525</xdr:colOff>
      <xdr:row>38</xdr:row>
      <xdr:rowOff>128270</xdr:rowOff>
    </xdr:to>
    <xdr:cxnSp macro="">
      <xdr:nvCxnSpPr>
        <xdr:cNvPr id="489" name="直線コネクタ 488"/>
        <xdr:cNvCxnSpPr/>
      </xdr:nvCxnSpPr>
      <xdr:spPr>
        <a:xfrm>
          <a:off x="12814300" y="663559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157480</xdr:rowOff>
    </xdr:from>
    <xdr:to>
      <xdr:col>20</xdr:col>
      <xdr:colOff>9525</xdr:colOff>
      <xdr:row>36</xdr:row>
      <xdr:rowOff>87630</xdr:rowOff>
    </xdr:to>
    <xdr:sp macro="" textlink="">
      <xdr:nvSpPr>
        <xdr:cNvPr id="490" name="フローチャート : 判断 489"/>
        <xdr:cNvSpPr/>
      </xdr:nvSpPr>
      <xdr:spPr>
        <a:xfrm>
          <a:off x="13652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34</xdr:row>
      <xdr:rowOff>104157</xdr:rowOff>
    </xdr:from>
    <xdr:ext cx="378565" cy="259045"/>
    <xdr:sp macro="" textlink="">
      <xdr:nvSpPr>
        <xdr:cNvPr id="491" name="テキスト ボックス 490"/>
        <xdr:cNvSpPr txBox="1"/>
      </xdr:nvSpPr>
      <xdr:spPr>
        <a:xfrm>
          <a:off x="13514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141935</xdr:rowOff>
    </xdr:from>
    <xdr:to>
      <xdr:col>18</xdr:col>
      <xdr:colOff>492125</xdr:colOff>
      <xdr:row>36</xdr:row>
      <xdr:rowOff>72085</xdr:rowOff>
    </xdr:to>
    <xdr:sp macro="" textlink="">
      <xdr:nvSpPr>
        <xdr:cNvPr id="492" name="フローチャート : 判断 491"/>
        <xdr:cNvSpPr/>
      </xdr:nvSpPr>
      <xdr:spPr>
        <a:xfrm>
          <a:off x="12763500" y="61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88612</xdr:rowOff>
    </xdr:from>
    <xdr:ext cx="469744" cy="259045"/>
    <xdr:sp macro="" textlink="">
      <xdr:nvSpPr>
        <xdr:cNvPr id="493" name="テキスト ボックス 492"/>
        <xdr:cNvSpPr txBox="1"/>
      </xdr:nvSpPr>
      <xdr:spPr>
        <a:xfrm>
          <a:off x="12579427" y="59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4" name="テキスト ボックス 49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5" name="テキスト ボックス 49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6" name="テキスト ボックス 49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7" name="テキスト ボックス 49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8" name="テキスト ボックス 49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119990</xdr:rowOff>
    </xdr:from>
    <xdr:to>
      <xdr:col>23</xdr:col>
      <xdr:colOff>568325</xdr:colOff>
      <xdr:row>38</xdr:row>
      <xdr:rowOff>50140</xdr:rowOff>
    </xdr:to>
    <xdr:sp macro="" textlink="">
      <xdr:nvSpPr>
        <xdr:cNvPr id="499" name="円/楕円 498"/>
        <xdr:cNvSpPr/>
      </xdr:nvSpPr>
      <xdr:spPr>
        <a:xfrm>
          <a:off x="162687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142867</xdr:rowOff>
    </xdr:from>
    <xdr:ext cx="378565" cy="259045"/>
    <xdr:sp macro="" textlink="">
      <xdr:nvSpPr>
        <xdr:cNvPr id="500" name="災害復旧事業費該当値テキスト"/>
        <xdr:cNvSpPr txBox="1"/>
      </xdr:nvSpPr>
      <xdr:spPr>
        <a:xfrm>
          <a:off x="16370300" y="6315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18948</xdr:rowOff>
    </xdr:from>
    <xdr:to>
      <xdr:col>22</xdr:col>
      <xdr:colOff>415925</xdr:colOff>
      <xdr:row>38</xdr:row>
      <xdr:rowOff>120548</xdr:rowOff>
    </xdr:to>
    <xdr:sp macro="" textlink="">
      <xdr:nvSpPr>
        <xdr:cNvPr id="501" name="円/楕円 500"/>
        <xdr:cNvSpPr/>
      </xdr:nvSpPr>
      <xdr:spPr>
        <a:xfrm>
          <a:off x="154305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111675</xdr:rowOff>
    </xdr:from>
    <xdr:ext cx="378565" cy="259045"/>
    <xdr:sp macro="" textlink="">
      <xdr:nvSpPr>
        <xdr:cNvPr id="502" name="テキスト ボックス 501"/>
        <xdr:cNvSpPr txBox="1"/>
      </xdr:nvSpPr>
      <xdr:spPr>
        <a:xfrm>
          <a:off x="15292017" y="662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15291</xdr:rowOff>
    </xdr:from>
    <xdr:to>
      <xdr:col>21</xdr:col>
      <xdr:colOff>212725</xdr:colOff>
      <xdr:row>38</xdr:row>
      <xdr:rowOff>116891</xdr:rowOff>
    </xdr:to>
    <xdr:sp macro="" textlink="">
      <xdr:nvSpPr>
        <xdr:cNvPr id="503" name="円/楕円 502"/>
        <xdr:cNvSpPr/>
      </xdr:nvSpPr>
      <xdr:spPr>
        <a:xfrm>
          <a:off x="14541500" y="6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108018</xdr:rowOff>
    </xdr:from>
    <xdr:ext cx="378565" cy="259045"/>
    <xdr:sp macro="" textlink="">
      <xdr:nvSpPr>
        <xdr:cNvPr id="504" name="テキスト ボックス 503"/>
        <xdr:cNvSpPr txBox="1"/>
      </xdr:nvSpPr>
      <xdr:spPr>
        <a:xfrm>
          <a:off x="14403017" y="662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77470</xdr:rowOff>
    </xdr:from>
    <xdr:to>
      <xdr:col>20</xdr:col>
      <xdr:colOff>9525</xdr:colOff>
      <xdr:row>39</xdr:row>
      <xdr:rowOff>7620</xdr:rowOff>
    </xdr:to>
    <xdr:sp macro="" textlink="">
      <xdr:nvSpPr>
        <xdr:cNvPr id="505" name="円/楕円 504"/>
        <xdr:cNvSpPr/>
      </xdr:nvSpPr>
      <xdr:spPr>
        <a:xfrm>
          <a:off x="13652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38</xdr:row>
      <xdr:rowOff>170197</xdr:rowOff>
    </xdr:from>
    <xdr:ext cx="313932" cy="259045"/>
    <xdr:sp macro="" textlink="">
      <xdr:nvSpPr>
        <xdr:cNvPr id="506" name="テキスト ボックス 505"/>
        <xdr:cNvSpPr txBox="1"/>
      </xdr:nvSpPr>
      <xdr:spPr>
        <a:xfrm>
          <a:off x="13546333" y="6685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69697</xdr:rowOff>
    </xdr:from>
    <xdr:to>
      <xdr:col>18</xdr:col>
      <xdr:colOff>492125</xdr:colOff>
      <xdr:row>38</xdr:row>
      <xdr:rowOff>171297</xdr:rowOff>
    </xdr:to>
    <xdr:sp macro="" textlink="">
      <xdr:nvSpPr>
        <xdr:cNvPr id="507" name="円/楕円 506"/>
        <xdr:cNvSpPr/>
      </xdr:nvSpPr>
      <xdr:spPr>
        <a:xfrm>
          <a:off x="12763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38</xdr:row>
      <xdr:rowOff>162424</xdr:rowOff>
    </xdr:from>
    <xdr:ext cx="313932" cy="259045"/>
    <xdr:sp macro="" textlink="">
      <xdr:nvSpPr>
        <xdr:cNvPr id="508" name="テキスト ボックス 507"/>
        <xdr:cNvSpPr txBox="1"/>
      </xdr:nvSpPr>
      <xdr:spPr>
        <a:xfrm>
          <a:off x="12657333" y="6677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9" name="正方形/長方形 50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0" name="正方形/長方形 50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1" name="正方形/長方形 51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2" name="正方形/長方形 51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3" name="正方形/長方形 51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4" name="正方形/長方形 51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5" name="正方形/長方形 51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6" name="正方形/長方形 51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7" name="テキスト ボックス 51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8" name="直線コネクタ 51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9" name="直線コネクタ 51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0" name="テキスト ボックス 51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1" name="直線コネクタ 52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2" name="テキスト ボックス 52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4" name="直線コネクタ 52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6" name="直線コネクタ 52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9" name="直線コネクタ 52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1" name="フローチャート : 判断 53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2" name="直線コネクタ 53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3" name="フローチャート : 判断 53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4" name="テキスト ボックス 53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5" name="直線コネクタ 53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6" name="フローチャート : 判断 53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7" name="テキスト ボックス 53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8" name="直線コネクタ 53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9" name="フローチャート : 判断 53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0" name="テキスト ボックス 53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1" name="フローチャート : 判断 54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2" name="テキスト ボックス 54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3" name="テキスト ボックス 54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4" name="テキスト ボックス 54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5" name="テキスト ボックス 54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6" name="テキスト ボックス 54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7" name="テキスト ボックス 54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円/楕円 54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0" name="円/楕円 54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1" name="テキスト ボックス 55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2" name="円/楕円 55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3" name="テキスト ボックス 55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4" name="円/楕円 55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5" name="テキスト ボックス 55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円/楕円 55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7" name="テキスト ボックス 55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8" name="正方形/長方形 55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9" name="正方形/長方形 55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0" name="正方形/長方形 55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1" name="正方形/長方形 56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2" name="正方形/長方形 56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3" name="正方形/長方形 56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4" name="正方形/長方形 56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5" name="正方形/長方形 56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6" name="テキスト ボックス 56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7" name="直線コネクタ 56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68" name="直線コネクタ 56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69" name="テキスト ボックス 56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0" name="直線コネクタ 56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1" name="テキスト ボックス 57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3" name="テキスト ボックス 57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4" name="直線コネクタ 57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5" name="テキスト ボックス 57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6" name="直線コネクタ 57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77" name="テキスト ボックス 57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8" name="直線コネクタ 57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9" name="テキスト ボックス 57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43135</xdr:rowOff>
    </xdr:from>
    <xdr:to>
      <xdr:col>23</xdr:col>
      <xdr:colOff>516889</xdr:colOff>
      <xdr:row>77</xdr:row>
      <xdr:rowOff>104724</xdr:rowOff>
    </xdr:to>
    <xdr:cxnSp macro="">
      <xdr:nvCxnSpPr>
        <xdr:cNvPr id="581" name="直線コネクタ 580"/>
        <xdr:cNvCxnSpPr/>
      </xdr:nvCxnSpPr>
      <xdr:spPr>
        <a:xfrm flipV="1">
          <a:off x="16317595" y="12216085"/>
          <a:ext cx="1269" cy="109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108551</xdr:rowOff>
    </xdr:from>
    <xdr:ext cx="534377" cy="259045"/>
    <xdr:sp macro="" textlink="">
      <xdr:nvSpPr>
        <xdr:cNvPr id="582" name="公債費最小値テキスト"/>
        <xdr:cNvSpPr txBox="1"/>
      </xdr:nvSpPr>
      <xdr:spPr>
        <a:xfrm>
          <a:off x="16370300" y="133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77</xdr:row>
      <xdr:rowOff>104724</xdr:rowOff>
    </xdr:from>
    <xdr:to>
      <xdr:col>23</xdr:col>
      <xdr:colOff>606425</xdr:colOff>
      <xdr:row>77</xdr:row>
      <xdr:rowOff>104724</xdr:rowOff>
    </xdr:to>
    <xdr:cxnSp macro="">
      <xdr:nvCxnSpPr>
        <xdr:cNvPr id="583" name="直線コネクタ 582"/>
        <xdr:cNvCxnSpPr/>
      </xdr:nvCxnSpPr>
      <xdr:spPr>
        <a:xfrm>
          <a:off x="16230600" y="1330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161262</xdr:rowOff>
    </xdr:from>
    <xdr:ext cx="534377" cy="259045"/>
    <xdr:sp macro="" textlink="">
      <xdr:nvSpPr>
        <xdr:cNvPr id="584" name="公債費最大値テキスト"/>
        <xdr:cNvSpPr txBox="1"/>
      </xdr:nvSpPr>
      <xdr:spPr>
        <a:xfrm>
          <a:off x="16370300" y="119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72,069</a:t>
          </a:r>
          <a:endParaRPr kumimoji="1" lang="ja-JP" altLang="en-US" sz="1000" b="1">
            <a:latin typeface="ＭＳ Ｐゴシック"/>
          </a:endParaRPr>
        </a:p>
      </xdr:txBody>
    </xdr:sp>
    <xdr:clientData/>
  </xdr:oneCellAnchor>
  <xdr:twoCellAnchor>
    <xdr:from>
      <xdr:col>23</xdr:col>
      <xdr:colOff>428625</xdr:colOff>
      <xdr:row>71</xdr:row>
      <xdr:rowOff>43135</xdr:rowOff>
    </xdr:from>
    <xdr:to>
      <xdr:col>23</xdr:col>
      <xdr:colOff>606425</xdr:colOff>
      <xdr:row>71</xdr:row>
      <xdr:rowOff>43135</xdr:rowOff>
    </xdr:to>
    <xdr:cxnSp macro="">
      <xdr:nvCxnSpPr>
        <xdr:cNvPr id="585" name="直線コネクタ 584"/>
        <xdr:cNvCxnSpPr/>
      </xdr:nvCxnSpPr>
      <xdr:spPr>
        <a:xfrm>
          <a:off x="16230600" y="1221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16694</xdr:rowOff>
    </xdr:from>
    <xdr:to>
      <xdr:col>23</xdr:col>
      <xdr:colOff>517525</xdr:colOff>
      <xdr:row>75</xdr:row>
      <xdr:rowOff>85807</xdr:rowOff>
    </xdr:to>
    <xdr:cxnSp macro="">
      <xdr:nvCxnSpPr>
        <xdr:cNvPr id="586" name="直線コネクタ 585"/>
        <xdr:cNvCxnSpPr/>
      </xdr:nvCxnSpPr>
      <xdr:spPr>
        <a:xfrm>
          <a:off x="15481300" y="12875444"/>
          <a:ext cx="8382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18997</xdr:rowOff>
    </xdr:from>
    <xdr:ext cx="534377" cy="259045"/>
    <xdr:sp macro="" textlink="">
      <xdr:nvSpPr>
        <xdr:cNvPr id="587" name="公債費平均値テキスト"/>
        <xdr:cNvSpPr txBox="1"/>
      </xdr:nvSpPr>
      <xdr:spPr>
        <a:xfrm>
          <a:off x="16370300" y="1287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40570</xdr:rowOff>
    </xdr:from>
    <xdr:to>
      <xdr:col>23</xdr:col>
      <xdr:colOff>568325</xdr:colOff>
      <xdr:row>75</xdr:row>
      <xdr:rowOff>142170</xdr:rowOff>
    </xdr:to>
    <xdr:sp macro="" textlink="">
      <xdr:nvSpPr>
        <xdr:cNvPr id="588" name="フローチャート : 判断 587"/>
        <xdr:cNvSpPr/>
      </xdr:nvSpPr>
      <xdr:spPr>
        <a:xfrm>
          <a:off x="162687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120859</xdr:rowOff>
    </xdr:from>
    <xdr:to>
      <xdr:col>22</xdr:col>
      <xdr:colOff>365125</xdr:colOff>
      <xdr:row>75</xdr:row>
      <xdr:rowOff>16694</xdr:rowOff>
    </xdr:to>
    <xdr:cxnSp macro="">
      <xdr:nvCxnSpPr>
        <xdr:cNvPr id="589" name="直線コネクタ 588"/>
        <xdr:cNvCxnSpPr/>
      </xdr:nvCxnSpPr>
      <xdr:spPr>
        <a:xfrm>
          <a:off x="14592300" y="12808159"/>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6299</xdr:rowOff>
    </xdr:from>
    <xdr:to>
      <xdr:col>22</xdr:col>
      <xdr:colOff>415925</xdr:colOff>
      <xdr:row>75</xdr:row>
      <xdr:rowOff>107899</xdr:rowOff>
    </xdr:to>
    <xdr:sp macro="" textlink="">
      <xdr:nvSpPr>
        <xdr:cNvPr id="590" name="フローチャート : 判断 589"/>
        <xdr:cNvSpPr/>
      </xdr:nvSpPr>
      <xdr:spPr>
        <a:xfrm>
          <a:off x="15430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99026</xdr:rowOff>
    </xdr:from>
    <xdr:ext cx="534377" cy="259045"/>
    <xdr:sp macro="" textlink="">
      <xdr:nvSpPr>
        <xdr:cNvPr id="591" name="テキスト ボックス 590"/>
        <xdr:cNvSpPr txBox="1"/>
      </xdr:nvSpPr>
      <xdr:spPr>
        <a:xfrm>
          <a:off x="15214111" y="129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96857</xdr:rowOff>
    </xdr:from>
    <xdr:to>
      <xdr:col>21</xdr:col>
      <xdr:colOff>161925</xdr:colOff>
      <xdr:row>74</xdr:row>
      <xdr:rowOff>120859</xdr:rowOff>
    </xdr:to>
    <xdr:cxnSp macro="">
      <xdr:nvCxnSpPr>
        <xdr:cNvPr id="592" name="直線コネクタ 591"/>
        <xdr:cNvCxnSpPr/>
      </xdr:nvCxnSpPr>
      <xdr:spPr>
        <a:xfrm>
          <a:off x="13703300" y="12784157"/>
          <a:ext cx="889000" cy="2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7328</xdr:rowOff>
    </xdr:from>
    <xdr:to>
      <xdr:col>21</xdr:col>
      <xdr:colOff>212725</xdr:colOff>
      <xdr:row>75</xdr:row>
      <xdr:rowOff>108928</xdr:rowOff>
    </xdr:to>
    <xdr:sp macro="" textlink="">
      <xdr:nvSpPr>
        <xdr:cNvPr id="593" name="フローチャート : 判断 592"/>
        <xdr:cNvSpPr/>
      </xdr:nvSpPr>
      <xdr:spPr>
        <a:xfrm>
          <a:off x="14541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100055</xdr:rowOff>
    </xdr:from>
    <xdr:ext cx="534377" cy="259045"/>
    <xdr:sp macro="" textlink="">
      <xdr:nvSpPr>
        <xdr:cNvPr id="594" name="テキスト ボックス 593"/>
        <xdr:cNvSpPr txBox="1"/>
      </xdr:nvSpPr>
      <xdr:spPr>
        <a:xfrm>
          <a:off x="14325111" y="129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90608</xdr:rowOff>
    </xdr:from>
    <xdr:to>
      <xdr:col>19</xdr:col>
      <xdr:colOff>644525</xdr:colOff>
      <xdr:row>74</xdr:row>
      <xdr:rowOff>96857</xdr:rowOff>
    </xdr:to>
    <xdr:cxnSp macro="">
      <xdr:nvCxnSpPr>
        <xdr:cNvPr id="595" name="直線コネクタ 594"/>
        <xdr:cNvCxnSpPr/>
      </xdr:nvCxnSpPr>
      <xdr:spPr>
        <a:xfrm>
          <a:off x="12814300" y="12777908"/>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11900</xdr:rowOff>
    </xdr:from>
    <xdr:to>
      <xdr:col>20</xdr:col>
      <xdr:colOff>9525</xdr:colOff>
      <xdr:row>75</xdr:row>
      <xdr:rowOff>113500</xdr:rowOff>
    </xdr:to>
    <xdr:sp macro="" textlink="">
      <xdr:nvSpPr>
        <xdr:cNvPr id="596" name="フローチャート : 判断 595"/>
        <xdr:cNvSpPr/>
      </xdr:nvSpPr>
      <xdr:spPr>
        <a:xfrm>
          <a:off x="13652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104627</xdr:rowOff>
    </xdr:from>
    <xdr:ext cx="534377" cy="259045"/>
    <xdr:sp macro="" textlink="">
      <xdr:nvSpPr>
        <xdr:cNvPr id="597" name="テキスト ボックス 596"/>
        <xdr:cNvSpPr txBox="1"/>
      </xdr:nvSpPr>
      <xdr:spPr>
        <a:xfrm>
          <a:off x="13436111" y="1296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12167</xdr:rowOff>
    </xdr:from>
    <xdr:to>
      <xdr:col>18</xdr:col>
      <xdr:colOff>492125</xdr:colOff>
      <xdr:row>75</xdr:row>
      <xdr:rowOff>113767</xdr:rowOff>
    </xdr:to>
    <xdr:sp macro="" textlink="">
      <xdr:nvSpPr>
        <xdr:cNvPr id="598" name="フローチャート : 判断 597"/>
        <xdr:cNvSpPr/>
      </xdr:nvSpPr>
      <xdr:spPr>
        <a:xfrm>
          <a:off x="12763500" y="128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104894</xdr:rowOff>
    </xdr:from>
    <xdr:ext cx="534377" cy="259045"/>
    <xdr:sp macro="" textlink="">
      <xdr:nvSpPr>
        <xdr:cNvPr id="599" name="テキスト ボックス 598"/>
        <xdr:cNvSpPr txBox="1"/>
      </xdr:nvSpPr>
      <xdr:spPr>
        <a:xfrm>
          <a:off x="12547111" y="1296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0" name="テキスト ボックス 59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1" name="テキスト ボックス 60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2" name="テキスト ボックス 60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3" name="テキスト ボックス 60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4" name="テキスト ボックス 60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35007</xdr:rowOff>
    </xdr:from>
    <xdr:to>
      <xdr:col>23</xdr:col>
      <xdr:colOff>568325</xdr:colOff>
      <xdr:row>75</xdr:row>
      <xdr:rowOff>136607</xdr:rowOff>
    </xdr:to>
    <xdr:sp macro="" textlink="">
      <xdr:nvSpPr>
        <xdr:cNvPr id="605" name="円/楕円 604"/>
        <xdr:cNvSpPr/>
      </xdr:nvSpPr>
      <xdr:spPr>
        <a:xfrm>
          <a:off x="16268700" y="128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57884</xdr:rowOff>
    </xdr:from>
    <xdr:ext cx="534377" cy="259045"/>
    <xdr:sp macro="" textlink="">
      <xdr:nvSpPr>
        <xdr:cNvPr id="606" name="公債費該当値テキスト"/>
        <xdr:cNvSpPr txBox="1"/>
      </xdr:nvSpPr>
      <xdr:spPr>
        <a:xfrm>
          <a:off x="16370300" y="1274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33,829</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137344</xdr:rowOff>
    </xdr:from>
    <xdr:to>
      <xdr:col>22</xdr:col>
      <xdr:colOff>415925</xdr:colOff>
      <xdr:row>75</xdr:row>
      <xdr:rowOff>67494</xdr:rowOff>
    </xdr:to>
    <xdr:sp macro="" textlink="">
      <xdr:nvSpPr>
        <xdr:cNvPr id="607" name="円/楕円 606"/>
        <xdr:cNvSpPr/>
      </xdr:nvSpPr>
      <xdr:spPr>
        <a:xfrm>
          <a:off x="15430500" y="128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84021</xdr:rowOff>
    </xdr:from>
    <xdr:ext cx="534377" cy="259045"/>
    <xdr:sp macro="" textlink="">
      <xdr:nvSpPr>
        <xdr:cNvPr id="608" name="テキスト ボックス 607"/>
        <xdr:cNvSpPr txBox="1"/>
      </xdr:nvSpPr>
      <xdr:spPr>
        <a:xfrm>
          <a:off x="15214111" y="125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37,457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70059</xdr:rowOff>
    </xdr:from>
    <xdr:to>
      <xdr:col>21</xdr:col>
      <xdr:colOff>212725</xdr:colOff>
      <xdr:row>75</xdr:row>
      <xdr:rowOff>209</xdr:rowOff>
    </xdr:to>
    <xdr:sp macro="" textlink="">
      <xdr:nvSpPr>
        <xdr:cNvPr id="609" name="円/楕円 608"/>
        <xdr:cNvSpPr/>
      </xdr:nvSpPr>
      <xdr:spPr>
        <a:xfrm>
          <a:off x="14541500" y="127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16736</xdr:rowOff>
    </xdr:from>
    <xdr:ext cx="534377" cy="259045"/>
    <xdr:sp macro="" textlink="">
      <xdr:nvSpPr>
        <xdr:cNvPr id="610" name="テキスト ボックス 609"/>
        <xdr:cNvSpPr txBox="1"/>
      </xdr:nvSpPr>
      <xdr:spPr>
        <a:xfrm>
          <a:off x="14325111" y="125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40,989</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46057</xdr:rowOff>
    </xdr:from>
    <xdr:to>
      <xdr:col>20</xdr:col>
      <xdr:colOff>9525</xdr:colOff>
      <xdr:row>74</xdr:row>
      <xdr:rowOff>147657</xdr:rowOff>
    </xdr:to>
    <xdr:sp macro="" textlink="">
      <xdr:nvSpPr>
        <xdr:cNvPr id="611" name="円/楕円 610"/>
        <xdr:cNvSpPr/>
      </xdr:nvSpPr>
      <xdr:spPr>
        <a:xfrm>
          <a:off x="13652500" y="127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164184</xdr:rowOff>
    </xdr:from>
    <xdr:ext cx="534377" cy="259045"/>
    <xdr:sp macro="" textlink="">
      <xdr:nvSpPr>
        <xdr:cNvPr id="612" name="テキスト ボックス 611"/>
        <xdr:cNvSpPr txBox="1"/>
      </xdr:nvSpPr>
      <xdr:spPr>
        <a:xfrm>
          <a:off x="13436111" y="1250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42,249</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39808</xdr:rowOff>
    </xdr:from>
    <xdr:to>
      <xdr:col>18</xdr:col>
      <xdr:colOff>492125</xdr:colOff>
      <xdr:row>74</xdr:row>
      <xdr:rowOff>141408</xdr:rowOff>
    </xdr:to>
    <xdr:sp macro="" textlink="">
      <xdr:nvSpPr>
        <xdr:cNvPr id="613" name="円/楕円 612"/>
        <xdr:cNvSpPr/>
      </xdr:nvSpPr>
      <xdr:spPr>
        <a:xfrm>
          <a:off x="12763500" y="127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157935</xdr:rowOff>
    </xdr:from>
    <xdr:ext cx="534377" cy="259045"/>
    <xdr:sp macro="" textlink="">
      <xdr:nvSpPr>
        <xdr:cNvPr id="614" name="テキスト ボックス 613"/>
        <xdr:cNvSpPr txBox="1"/>
      </xdr:nvSpPr>
      <xdr:spPr>
        <a:xfrm>
          <a:off x="12547111" y="1250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5" name="正方形/長方形 61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6" name="正方形/長方形 61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7" name="正方形/長方形 61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8" name="正方形/長方形 61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9" name="正方形/長方形 61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0" name="正方形/長方形 61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1" name="正方形/長方形 62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5" name="直線コネクタ 62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6" name="テキスト ボックス 62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7" name="直線コネクタ 62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8" name="テキスト ボックス 62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9" name="直線コネクタ 62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0" name="テキスト ボックス 62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1" name="直線コネクタ 63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2" name="テキスト ボックス 63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3" name="直線コネクタ 63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4" name="テキスト ボックス 63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5" name="直線コネクタ 63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6" name="テキスト ボックス 63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123165</xdr:rowOff>
    </xdr:from>
    <xdr:to>
      <xdr:col>23</xdr:col>
      <xdr:colOff>516889</xdr:colOff>
      <xdr:row>99</xdr:row>
      <xdr:rowOff>43687</xdr:rowOff>
    </xdr:to>
    <xdr:cxnSp macro="">
      <xdr:nvCxnSpPr>
        <xdr:cNvPr id="638" name="直線コネクタ 637"/>
        <xdr:cNvCxnSpPr/>
      </xdr:nvCxnSpPr>
      <xdr:spPr>
        <a:xfrm flipV="1">
          <a:off x="16317595" y="15725115"/>
          <a:ext cx="1269" cy="129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47514</xdr:rowOff>
    </xdr:from>
    <xdr:ext cx="313932" cy="259045"/>
    <xdr:sp macro="" textlink="">
      <xdr:nvSpPr>
        <xdr:cNvPr id="639" name="積立金最小値テキスト"/>
        <xdr:cNvSpPr txBox="1"/>
      </xdr:nvSpPr>
      <xdr:spPr>
        <a:xfrm>
          <a:off x="16370300" y="17021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99</xdr:row>
      <xdr:rowOff>43687</xdr:rowOff>
    </xdr:from>
    <xdr:to>
      <xdr:col>23</xdr:col>
      <xdr:colOff>606425</xdr:colOff>
      <xdr:row>99</xdr:row>
      <xdr:rowOff>43687</xdr:rowOff>
    </xdr:to>
    <xdr:cxnSp macro="">
      <xdr:nvCxnSpPr>
        <xdr:cNvPr id="640" name="直線コネクタ 639"/>
        <xdr:cNvCxnSpPr/>
      </xdr:nvCxnSpPr>
      <xdr:spPr>
        <a:xfrm>
          <a:off x="16230600" y="1701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69842</xdr:rowOff>
    </xdr:from>
    <xdr:ext cx="534377" cy="259045"/>
    <xdr:sp macro="" textlink="">
      <xdr:nvSpPr>
        <xdr:cNvPr id="641" name="積立金最大値テキスト"/>
        <xdr:cNvSpPr txBox="1"/>
      </xdr:nvSpPr>
      <xdr:spPr>
        <a:xfrm>
          <a:off x="16370300" y="155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33,934</a:t>
          </a:r>
          <a:endParaRPr kumimoji="1" lang="ja-JP" altLang="en-US" sz="1000" b="1">
            <a:latin typeface="ＭＳ Ｐゴシック"/>
          </a:endParaRPr>
        </a:p>
      </xdr:txBody>
    </xdr:sp>
    <xdr:clientData/>
  </xdr:oneCellAnchor>
  <xdr:twoCellAnchor>
    <xdr:from>
      <xdr:col>23</xdr:col>
      <xdr:colOff>428625</xdr:colOff>
      <xdr:row>91</xdr:row>
      <xdr:rowOff>123165</xdr:rowOff>
    </xdr:from>
    <xdr:to>
      <xdr:col>23</xdr:col>
      <xdr:colOff>606425</xdr:colOff>
      <xdr:row>91</xdr:row>
      <xdr:rowOff>123165</xdr:rowOff>
    </xdr:to>
    <xdr:cxnSp macro="">
      <xdr:nvCxnSpPr>
        <xdr:cNvPr id="642" name="直線コネクタ 641"/>
        <xdr:cNvCxnSpPr/>
      </xdr:nvCxnSpPr>
      <xdr:spPr>
        <a:xfrm>
          <a:off x="16230600" y="1572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15075</xdr:rowOff>
    </xdr:from>
    <xdr:to>
      <xdr:col>23</xdr:col>
      <xdr:colOff>517525</xdr:colOff>
      <xdr:row>97</xdr:row>
      <xdr:rowOff>116154</xdr:rowOff>
    </xdr:to>
    <xdr:cxnSp macro="">
      <xdr:nvCxnSpPr>
        <xdr:cNvPr id="643" name="直線コネクタ 642"/>
        <xdr:cNvCxnSpPr/>
      </xdr:nvCxnSpPr>
      <xdr:spPr>
        <a:xfrm flipV="1">
          <a:off x="15481300" y="16645725"/>
          <a:ext cx="838200" cy="10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36085</xdr:rowOff>
    </xdr:from>
    <xdr:ext cx="469744" cy="259045"/>
    <xdr:sp macro="" textlink="">
      <xdr:nvSpPr>
        <xdr:cNvPr id="644" name="積立金平均値テキスト"/>
        <xdr:cNvSpPr txBox="1"/>
      </xdr:nvSpPr>
      <xdr:spPr>
        <a:xfrm>
          <a:off x="16370300" y="166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57658</xdr:rowOff>
    </xdr:from>
    <xdr:to>
      <xdr:col>23</xdr:col>
      <xdr:colOff>568325</xdr:colOff>
      <xdr:row>97</xdr:row>
      <xdr:rowOff>159258</xdr:rowOff>
    </xdr:to>
    <xdr:sp macro="" textlink="">
      <xdr:nvSpPr>
        <xdr:cNvPr id="645" name="フローチャート : 判断 644"/>
        <xdr:cNvSpPr/>
      </xdr:nvSpPr>
      <xdr:spPr>
        <a:xfrm>
          <a:off x="162687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51651</xdr:rowOff>
    </xdr:from>
    <xdr:to>
      <xdr:col>22</xdr:col>
      <xdr:colOff>365125</xdr:colOff>
      <xdr:row>97</xdr:row>
      <xdr:rowOff>116154</xdr:rowOff>
    </xdr:to>
    <xdr:cxnSp macro="">
      <xdr:nvCxnSpPr>
        <xdr:cNvPr id="646" name="直線コネクタ 645"/>
        <xdr:cNvCxnSpPr/>
      </xdr:nvCxnSpPr>
      <xdr:spPr>
        <a:xfrm>
          <a:off x="14592300" y="16682301"/>
          <a:ext cx="8890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114464</xdr:rowOff>
    </xdr:from>
    <xdr:to>
      <xdr:col>22</xdr:col>
      <xdr:colOff>415925</xdr:colOff>
      <xdr:row>98</xdr:row>
      <xdr:rowOff>44614</xdr:rowOff>
    </xdr:to>
    <xdr:sp macro="" textlink="">
      <xdr:nvSpPr>
        <xdr:cNvPr id="647" name="フローチャート : 判断 646"/>
        <xdr:cNvSpPr/>
      </xdr:nvSpPr>
      <xdr:spPr>
        <a:xfrm>
          <a:off x="15430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35741</xdr:rowOff>
    </xdr:from>
    <xdr:ext cx="469744" cy="259045"/>
    <xdr:sp macro="" textlink="">
      <xdr:nvSpPr>
        <xdr:cNvPr id="648" name="テキスト ボックス 647"/>
        <xdr:cNvSpPr txBox="1"/>
      </xdr:nvSpPr>
      <xdr:spPr>
        <a:xfrm>
          <a:off x="15246427" y="1683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51651</xdr:rowOff>
    </xdr:from>
    <xdr:to>
      <xdr:col>21</xdr:col>
      <xdr:colOff>161925</xdr:colOff>
      <xdr:row>98</xdr:row>
      <xdr:rowOff>23837</xdr:rowOff>
    </xdr:to>
    <xdr:cxnSp macro="">
      <xdr:nvCxnSpPr>
        <xdr:cNvPr id="649" name="直線コネクタ 648"/>
        <xdr:cNvCxnSpPr/>
      </xdr:nvCxnSpPr>
      <xdr:spPr>
        <a:xfrm flipV="1">
          <a:off x="13703300" y="16682301"/>
          <a:ext cx="889000" cy="14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64669</xdr:rowOff>
    </xdr:from>
    <xdr:to>
      <xdr:col>21</xdr:col>
      <xdr:colOff>212725</xdr:colOff>
      <xdr:row>97</xdr:row>
      <xdr:rowOff>166269</xdr:rowOff>
    </xdr:to>
    <xdr:sp macro="" textlink="">
      <xdr:nvSpPr>
        <xdr:cNvPr id="650" name="フローチャート : 判断 649"/>
        <xdr:cNvSpPr/>
      </xdr:nvSpPr>
      <xdr:spPr>
        <a:xfrm>
          <a:off x="14541500" y="1669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157396</xdr:rowOff>
    </xdr:from>
    <xdr:ext cx="469744" cy="259045"/>
    <xdr:sp macro="" textlink="">
      <xdr:nvSpPr>
        <xdr:cNvPr id="651" name="テキスト ボックス 650"/>
        <xdr:cNvSpPr txBox="1"/>
      </xdr:nvSpPr>
      <xdr:spPr>
        <a:xfrm>
          <a:off x="14357427" y="167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19265</xdr:rowOff>
    </xdr:from>
    <xdr:to>
      <xdr:col>19</xdr:col>
      <xdr:colOff>644525</xdr:colOff>
      <xdr:row>98</xdr:row>
      <xdr:rowOff>23837</xdr:rowOff>
    </xdr:to>
    <xdr:cxnSp macro="">
      <xdr:nvCxnSpPr>
        <xdr:cNvPr id="652" name="直線コネクタ 651"/>
        <xdr:cNvCxnSpPr/>
      </xdr:nvCxnSpPr>
      <xdr:spPr>
        <a:xfrm>
          <a:off x="12814300" y="16649915"/>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108026</xdr:rowOff>
    </xdr:from>
    <xdr:to>
      <xdr:col>20</xdr:col>
      <xdr:colOff>9525</xdr:colOff>
      <xdr:row>98</xdr:row>
      <xdr:rowOff>38176</xdr:rowOff>
    </xdr:to>
    <xdr:sp macro="" textlink="">
      <xdr:nvSpPr>
        <xdr:cNvPr id="653" name="フローチャート : 判断 652"/>
        <xdr:cNvSpPr/>
      </xdr:nvSpPr>
      <xdr:spPr>
        <a:xfrm>
          <a:off x="13652500" y="167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54703</xdr:rowOff>
    </xdr:from>
    <xdr:ext cx="469744" cy="259045"/>
    <xdr:sp macro="" textlink="">
      <xdr:nvSpPr>
        <xdr:cNvPr id="654" name="テキスト ボックス 653"/>
        <xdr:cNvSpPr txBox="1"/>
      </xdr:nvSpPr>
      <xdr:spPr>
        <a:xfrm>
          <a:off x="13468427" y="1651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106045</xdr:rowOff>
    </xdr:from>
    <xdr:to>
      <xdr:col>18</xdr:col>
      <xdr:colOff>492125</xdr:colOff>
      <xdr:row>98</xdr:row>
      <xdr:rowOff>36195</xdr:rowOff>
    </xdr:to>
    <xdr:sp macro="" textlink="">
      <xdr:nvSpPr>
        <xdr:cNvPr id="655" name="フローチャート : 判断 654"/>
        <xdr:cNvSpPr/>
      </xdr:nvSpPr>
      <xdr:spPr>
        <a:xfrm>
          <a:off x="12763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27322</xdr:rowOff>
    </xdr:from>
    <xdr:ext cx="469744" cy="259045"/>
    <xdr:sp macro="" textlink="">
      <xdr:nvSpPr>
        <xdr:cNvPr id="656" name="テキスト ボックス 655"/>
        <xdr:cNvSpPr txBox="1"/>
      </xdr:nvSpPr>
      <xdr:spPr>
        <a:xfrm>
          <a:off x="12579427" y="168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7" name="テキスト ボックス 65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8" name="テキスト ボックス 65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9" name="テキスト ボックス 65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0" name="テキスト ボックス 65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1" name="テキスト ボックス 66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135725</xdr:rowOff>
    </xdr:from>
    <xdr:to>
      <xdr:col>23</xdr:col>
      <xdr:colOff>568325</xdr:colOff>
      <xdr:row>97</xdr:row>
      <xdr:rowOff>65875</xdr:rowOff>
    </xdr:to>
    <xdr:sp macro="" textlink="">
      <xdr:nvSpPr>
        <xdr:cNvPr id="662" name="円/楕円 661"/>
        <xdr:cNvSpPr/>
      </xdr:nvSpPr>
      <xdr:spPr>
        <a:xfrm>
          <a:off x="16268700" y="165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158602</xdr:rowOff>
    </xdr:from>
    <xdr:ext cx="469744" cy="259045"/>
    <xdr:sp macro="" textlink="">
      <xdr:nvSpPr>
        <xdr:cNvPr id="663" name="積立金該当値テキスト"/>
        <xdr:cNvSpPr txBox="1"/>
      </xdr:nvSpPr>
      <xdr:spPr>
        <a:xfrm>
          <a:off x="16370300" y="1644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9,771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65354</xdr:rowOff>
    </xdr:from>
    <xdr:to>
      <xdr:col>22</xdr:col>
      <xdr:colOff>415925</xdr:colOff>
      <xdr:row>97</xdr:row>
      <xdr:rowOff>166954</xdr:rowOff>
    </xdr:to>
    <xdr:sp macro="" textlink="">
      <xdr:nvSpPr>
        <xdr:cNvPr id="664" name="円/楕円 663"/>
        <xdr:cNvSpPr/>
      </xdr:nvSpPr>
      <xdr:spPr>
        <a:xfrm>
          <a:off x="15430500" y="1669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12031</xdr:rowOff>
    </xdr:from>
    <xdr:ext cx="469744" cy="259045"/>
    <xdr:sp macro="" textlink="">
      <xdr:nvSpPr>
        <xdr:cNvPr id="665" name="テキスト ボックス 664"/>
        <xdr:cNvSpPr txBox="1"/>
      </xdr:nvSpPr>
      <xdr:spPr>
        <a:xfrm>
          <a:off x="15246427" y="1647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851</xdr:rowOff>
    </xdr:from>
    <xdr:to>
      <xdr:col>21</xdr:col>
      <xdr:colOff>212725</xdr:colOff>
      <xdr:row>97</xdr:row>
      <xdr:rowOff>102451</xdr:rowOff>
    </xdr:to>
    <xdr:sp macro="" textlink="">
      <xdr:nvSpPr>
        <xdr:cNvPr id="666" name="円/楕円 665"/>
        <xdr:cNvSpPr/>
      </xdr:nvSpPr>
      <xdr:spPr>
        <a:xfrm>
          <a:off x="14541500" y="166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118978</xdr:rowOff>
    </xdr:from>
    <xdr:ext cx="469744" cy="259045"/>
    <xdr:sp macro="" textlink="">
      <xdr:nvSpPr>
        <xdr:cNvPr id="667" name="テキスト ボックス 666"/>
        <xdr:cNvSpPr txBox="1"/>
      </xdr:nvSpPr>
      <xdr:spPr>
        <a:xfrm>
          <a:off x="14357427" y="1640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144487</xdr:rowOff>
    </xdr:from>
    <xdr:to>
      <xdr:col>20</xdr:col>
      <xdr:colOff>9525</xdr:colOff>
      <xdr:row>98</xdr:row>
      <xdr:rowOff>74637</xdr:rowOff>
    </xdr:to>
    <xdr:sp macro="" textlink="">
      <xdr:nvSpPr>
        <xdr:cNvPr id="668" name="円/楕円 667"/>
        <xdr:cNvSpPr/>
      </xdr:nvSpPr>
      <xdr:spPr>
        <a:xfrm>
          <a:off x="13652500" y="1677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65764</xdr:rowOff>
    </xdr:from>
    <xdr:ext cx="469744" cy="259045"/>
    <xdr:sp macro="" textlink="">
      <xdr:nvSpPr>
        <xdr:cNvPr id="669" name="テキスト ボックス 668"/>
        <xdr:cNvSpPr txBox="1"/>
      </xdr:nvSpPr>
      <xdr:spPr>
        <a:xfrm>
          <a:off x="13468427" y="168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139915</xdr:rowOff>
    </xdr:from>
    <xdr:to>
      <xdr:col>18</xdr:col>
      <xdr:colOff>492125</xdr:colOff>
      <xdr:row>97</xdr:row>
      <xdr:rowOff>70065</xdr:rowOff>
    </xdr:to>
    <xdr:sp macro="" textlink="">
      <xdr:nvSpPr>
        <xdr:cNvPr id="670" name="円/楕円 669"/>
        <xdr:cNvSpPr/>
      </xdr:nvSpPr>
      <xdr:spPr>
        <a:xfrm>
          <a:off x="12763500" y="165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86592</xdr:rowOff>
    </xdr:from>
    <xdr:ext cx="469744" cy="259045"/>
    <xdr:sp macro="" textlink="">
      <xdr:nvSpPr>
        <xdr:cNvPr id="671" name="テキスト ボックス 670"/>
        <xdr:cNvSpPr txBox="1"/>
      </xdr:nvSpPr>
      <xdr:spPr>
        <a:xfrm>
          <a:off x="12579427" y="1637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2" name="正方形/長方形 67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3" name="正方形/長方形 67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4" name="正方形/長方形 67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5" name="正方形/長方形 67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6" name="正方形/長方形 67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7" name="正方形/長方形 67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8" name="正方形/長方形 67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9" name="正方形/長方形 67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0" name="テキスト ボックス 67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1" name="直線コネクタ 68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2" name="直線コネクタ 68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3" name="テキスト ボックス 68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4" name="直線コネクタ 68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5" name="テキスト ボックス 68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6" name="直線コネクタ 68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7" name="テキスト ボックス 68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8" name="直線コネクタ 68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89" name="テキスト ボックス 68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0" name="直線コネクタ 68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1" name="テキスト ボックス 69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2" name="直線コネクタ 69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3" name="テキスト ボックス 69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153188</xdr:rowOff>
    </xdr:from>
    <xdr:to>
      <xdr:col>32</xdr:col>
      <xdr:colOff>186689</xdr:colOff>
      <xdr:row>39</xdr:row>
      <xdr:rowOff>44450</xdr:rowOff>
    </xdr:to>
    <xdr:cxnSp macro="">
      <xdr:nvCxnSpPr>
        <xdr:cNvPr id="695" name="直線コネクタ 694"/>
        <xdr:cNvCxnSpPr/>
      </xdr:nvCxnSpPr>
      <xdr:spPr>
        <a:xfrm flipV="1">
          <a:off x="22159595" y="5468138"/>
          <a:ext cx="1269" cy="1262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7" name="直線コネクタ 69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99865</xdr:rowOff>
    </xdr:from>
    <xdr:ext cx="534377" cy="259045"/>
    <xdr:sp macro="" textlink="">
      <xdr:nvSpPr>
        <xdr:cNvPr id="698" name="投資及び出資金最大値テキスト"/>
        <xdr:cNvSpPr txBox="1"/>
      </xdr:nvSpPr>
      <xdr:spPr>
        <a:xfrm>
          <a:off x="22212300" y="52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16,573</a:t>
          </a:r>
          <a:endParaRPr kumimoji="1" lang="ja-JP" altLang="en-US" sz="1000" b="1">
            <a:latin typeface="ＭＳ Ｐゴシック"/>
          </a:endParaRPr>
        </a:p>
      </xdr:txBody>
    </xdr:sp>
    <xdr:clientData/>
  </xdr:oneCellAnchor>
  <xdr:twoCellAnchor>
    <xdr:from>
      <xdr:col>32</xdr:col>
      <xdr:colOff>98425</xdr:colOff>
      <xdr:row>31</xdr:row>
      <xdr:rowOff>153188</xdr:rowOff>
    </xdr:from>
    <xdr:to>
      <xdr:col>32</xdr:col>
      <xdr:colOff>276225</xdr:colOff>
      <xdr:row>31</xdr:row>
      <xdr:rowOff>153188</xdr:rowOff>
    </xdr:to>
    <xdr:cxnSp macro="">
      <xdr:nvCxnSpPr>
        <xdr:cNvPr id="699" name="直線コネクタ 698"/>
        <xdr:cNvCxnSpPr/>
      </xdr:nvCxnSpPr>
      <xdr:spPr>
        <a:xfrm>
          <a:off x="22072600" y="546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0" name="直線コネクタ 69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83354</xdr:rowOff>
    </xdr:from>
    <xdr:ext cx="469744" cy="259045"/>
    <xdr:sp macro="" textlink="">
      <xdr:nvSpPr>
        <xdr:cNvPr id="701" name="投資及び出資金平均値テキスト"/>
        <xdr:cNvSpPr txBox="1"/>
      </xdr:nvSpPr>
      <xdr:spPr>
        <a:xfrm>
          <a:off x="22212300" y="6427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60478</xdr:rowOff>
    </xdr:from>
    <xdr:to>
      <xdr:col>32</xdr:col>
      <xdr:colOff>238125</xdr:colOff>
      <xdr:row>38</xdr:row>
      <xdr:rowOff>162078</xdr:rowOff>
    </xdr:to>
    <xdr:sp macro="" textlink="">
      <xdr:nvSpPr>
        <xdr:cNvPr id="702" name="フローチャート : 判断 701"/>
        <xdr:cNvSpPr/>
      </xdr:nvSpPr>
      <xdr:spPr>
        <a:xfrm>
          <a:off x="22110700" y="657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84607</xdr:rowOff>
    </xdr:from>
    <xdr:to>
      <xdr:col>31</xdr:col>
      <xdr:colOff>34925</xdr:colOff>
      <xdr:row>39</xdr:row>
      <xdr:rowOff>44450</xdr:rowOff>
    </xdr:to>
    <xdr:cxnSp macro="">
      <xdr:nvCxnSpPr>
        <xdr:cNvPr id="703" name="直線コネクタ 702"/>
        <xdr:cNvCxnSpPr/>
      </xdr:nvCxnSpPr>
      <xdr:spPr>
        <a:xfrm>
          <a:off x="20434300" y="6599707"/>
          <a:ext cx="889000" cy="13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94386</xdr:rowOff>
    </xdr:from>
    <xdr:to>
      <xdr:col>31</xdr:col>
      <xdr:colOff>85725</xdr:colOff>
      <xdr:row>39</xdr:row>
      <xdr:rowOff>24536</xdr:rowOff>
    </xdr:to>
    <xdr:sp macro="" textlink="">
      <xdr:nvSpPr>
        <xdr:cNvPr id="704" name="フローチャート : 判断 703"/>
        <xdr:cNvSpPr/>
      </xdr:nvSpPr>
      <xdr:spPr>
        <a:xfrm>
          <a:off x="21272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41063</xdr:rowOff>
    </xdr:from>
    <xdr:ext cx="378565" cy="259045"/>
    <xdr:sp macro="" textlink="">
      <xdr:nvSpPr>
        <xdr:cNvPr id="705" name="テキスト ボックス 704"/>
        <xdr:cNvSpPr txBox="1"/>
      </xdr:nvSpPr>
      <xdr:spPr>
        <a:xfrm>
          <a:off x="21134017" y="63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77978</xdr:rowOff>
    </xdr:from>
    <xdr:to>
      <xdr:col>29</xdr:col>
      <xdr:colOff>517525</xdr:colOff>
      <xdr:row>38</xdr:row>
      <xdr:rowOff>84607</xdr:rowOff>
    </xdr:to>
    <xdr:cxnSp macro="">
      <xdr:nvCxnSpPr>
        <xdr:cNvPr id="706" name="直線コネクタ 705"/>
        <xdr:cNvCxnSpPr/>
      </xdr:nvCxnSpPr>
      <xdr:spPr>
        <a:xfrm>
          <a:off x="19545300" y="6593078"/>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91872</xdr:rowOff>
    </xdr:from>
    <xdr:to>
      <xdr:col>29</xdr:col>
      <xdr:colOff>568325</xdr:colOff>
      <xdr:row>39</xdr:row>
      <xdr:rowOff>22022</xdr:rowOff>
    </xdr:to>
    <xdr:sp macro="" textlink="">
      <xdr:nvSpPr>
        <xdr:cNvPr id="707" name="フローチャート : 判断 706"/>
        <xdr:cNvSpPr/>
      </xdr:nvSpPr>
      <xdr:spPr>
        <a:xfrm>
          <a:off x="20383500" y="66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13149</xdr:rowOff>
    </xdr:from>
    <xdr:ext cx="378565" cy="259045"/>
    <xdr:sp macro="" textlink="">
      <xdr:nvSpPr>
        <xdr:cNvPr id="708" name="テキスト ボックス 707"/>
        <xdr:cNvSpPr txBox="1"/>
      </xdr:nvSpPr>
      <xdr:spPr>
        <a:xfrm>
          <a:off x="20245017" y="6699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114249</xdr:rowOff>
    </xdr:from>
    <xdr:to>
      <xdr:col>28</xdr:col>
      <xdr:colOff>314325</xdr:colOff>
      <xdr:row>38</xdr:row>
      <xdr:rowOff>77978</xdr:rowOff>
    </xdr:to>
    <xdr:cxnSp macro="">
      <xdr:nvCxnSpPr>
        <xdr:cNvPr id="709" name="直線コネクタ 708"/>
        <xdr:cNvCxnSpPr/>
      </xdr:nvCxnSpPr>
      <xdr:spPr>
        <a:xfrm>
          <a:off x="18656300" y="6457899"/>
          <a:ext cx="889000" cy="1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92253</xdr:rowOff>
    </xdr:from>
    <xdr:to>
      <xdr:col>28</xdr:col>
      <xdr:colOff>365125</xdr:colOff>
      <xdr:row>39</xdr:row>
      <xdr:rowOff>22403</xdr:rowOff>
    </xdr:to>
    <xdr:sp macro="" textlink="">
      <xdr:nvSpPr>
        <xdr:cNvPr id="710" name="フローチャート : 判断 709"/>
        <xdr:cNvSpPr/>
      </xdr:nvSpPr>
      <xdr:spPr>
        <a:xfrm>
          <a:off x="19494500" y="660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13530</xdr:rowOff>
    </xdr:from>
    <xdr:ext cx="378565" cy="259045"/>
    <xdr:sp macro="" textlink="">
      <xdr:nvSpPr>
        <xdr:cNvPr id="711" name="テキスト ボックス 710"/>
        <xdr:cNvSpPr txBox="1"/>
      </xdr:nvSpPr>
      <xdr:spPr>
        <a:xfrm>
          <a:off x="19356017" y="6700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87757</xdr:rowOff>
    </xdr:from>
    <xdr:to>
      <xdr:col>27</xdr:col>
      <xdr:colOff>161925</xdr:colOff>
      <xdr:row>39</xdr:row>
      <xdr:rowOff>17907</xdr:rowOff>
    </xdr:to>
    <xdr:sp macro="" textlink="">
      <xdr:nvSpPr>
        <xdr:cNvPr id="712" name="フローチャート : 判断 711"/>
        <xdr:cNvSpPr/>
      </xdr:nvSpPr>
      <xdr:spPr>
        <a:xfrm>
          <a:off x="18605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9034</xdr:rowOff>
    </xdr:from>
    <xdr:ext cx="469744" cy="259045"/>
    <xdr:sp macro="" textlink="">
      <xdr:nvSpPr>
        <xdr:cNvPr id="713" name="テキスト ボックス 712"/>
        <xdr:cNvSpPr txBox="1"/>
      </xdr:nvSpPr>
      <xdr:spPr>
        <a:xfrm>
          <a:off x="18421427" y="669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4" name="テキスト ボックス 71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5" name="テキスト ボックス 71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6" name="テキスト ボックス 71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7" name="テキスト ボックス 71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8" name="テキスト ボックス 71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19" name="円/楕円 71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2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1" name="円/楕円 72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2" name="テキスト ボックス 72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33807</xdr:rowOff>
    </xdr:from>
    <xdr:to>
      <xdr:col>29</xdr:col>
      <xdr:colOff>568325</xdr:colOff>
      <xdr:row>38</xdr:row>
      <xdr:rowOff>135407</xdr:rowOff>
    </xdr:to>
    <xdr:sp macro="" textlink="">
      <xdr:nvSpPr>
        <xdr:cNvPr id="723" name="円/楕円 722"/>
        <xdr:cNvSpPr/>
      </xdr:nvSpPr>
      <xdr:spPr>
        <a:xfrm>
          <a:off x="20383500" y="654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151934</xdr:rowOff>
    </xdr:from>
    <xdr:ext cx="469744" cy="259045"/>
    <xdr:sp macro="" textlink="">
      <xdr:nvSpPr>
        <xdr:cNvPr id="724" name="テキスト ボックス 723"/>
        <xdr:cNvSpPr txBox="1"/>
      </xdr:nvSpPr>
      <xdr:spPr>
        <a:xfrm>
          <a:off x="20199427"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27178</xdr:rowOff>
    </xdr:from>
    <xdr:to>
      <xdr:col>28</xdr:col>
      <xdr:colOff>365125</xdr:colOff>
      <xdr:row>38</xdr:row>
      <xdr:rowOff>128778</xdr:rowOff>
    </xdr:to>
    <xdr:sp macro="" textlink="">
      <xdr:nvSpPr>
        <xdr:cNvPr id="725" name="円/楕円 724"/>
        <xdr:cNvSpPr/>
      </xdr:nvSpPr>
      <xdr:spPr>
        <a:xfrm>
          <a:off x="19494500" y="65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145305</xdr:rowOff>
    </xdr:from>
    <xdr:ext cx="469744" cy="259045"/>
    <xdr:sp macro="" textlink="">
      <xdr:nvSpPr>
        <xdr:cNvPr id="726" name="テキスト ボックス 725"/>
        <xdr:cNvSpPr txBox="1"/>
      </xdr:nvSpPr>
      <xdr:spPr>
        <a:xfrm>
          <a:off x="19310427" y="631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63449</xdr:rowOff>
    </xdr:from>
    <xdr:to>
      <xdr:col>27</xdr:col>
      <xdr:colOff>161925</xdr:colOff>
      <xdr:row>37</xdr:row>
      <xdr:rowOff>165049</xdr:rowOff>
    </xdr:to>
    <xdr:sp macro="" textlink="">
      <xdr:nvSpPr>
        <xdr:cNvPr id="727" name="円/楕円 726"/>
        <xdr:cNvSpPr/>
      </xdr:nvSpPr>
      <xdr:spPr>
        <a:xfrm>
          <a:off x="18605500" y="640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10126</xdr:rowOff>
    </xdr:from>
    <xdr:ext cx="469744" cy="259045"/>
    <xdr:sp macro="" textlink="">
      <xdr:nvSpPr>
        <xdr:cNvPr id="728" name="テキスト ボックス 727"/>
        <xdr:cNvSpPr txBox="1"/>
      </xdr:nvSpPr>
      <xdr:spPr>
        <a:xfrm>
          <a:off x="18421427" y="618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9" name="正方形/長方形 72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0" name="正方形/長方形 72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1" name="正方形/長方形 73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2" name="正方形/長方形 73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3" name="正方形/長方形 73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4" name="正方形/長方形 73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5" name="正方形/長方形 73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6" name="正方形/長方形 73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7" name="テキスト ボックス 73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8" name="直線コネクタ 73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9" name="直線コネクタ 73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0" name="テキスト ボックス 73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1" name="直線コネクタ 74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2" name="テキスト ボックス 74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3" name="直線コネクタ 74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4" name="テキスト ボックス 74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5" name="直線コネクタ 74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6" name="テキスト ボックス 74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8" name="テキスト ボックス 74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79281</xdr:rowOff>
    </xdr:from>
    <xdr:to>
      <xdr:col>32</xdr:col>
      <xdr:colOff>186689</xdr:colOff>
      <xdr:row>58</xdr:row>
      <xdr:rowOff>139700</xdr:rowOff>
    </xdr:to>
    <xdr:cxnSp macro="">
      <xdr:nvCxnSpPr>
        <xdr:cNvPr id="750" name="直線コネクタ 749"/>
        <xdr:cNvCxnSpPr/>
      </xdr:nvCxnSpPr>
      <xdr:spPr>
        <a:xfrm flipV="1">
          <a:off x="22159595" y="8823231"/>
          <a:ext cx="1269" cy="126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2" name="直線コネクタ 75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25958</xdr:rowOff>
    </xdr:from>
    <xdr:ext cx="534377" cy="259045"/>
    <xdr:sp macro="" textlink="">
      <xdr:nvSpPr>
        <xdr:cNvPr id="753" name="貸付金最大値テキスト"/>
        <xdr:cNvSpPr txBox="1"/>
      </xdr:nvSpPr>
      <xdr:spPr>
        <a:xfrm>
          <a:off x="22212300" y="859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55,143</a:t>
          </a:r>
          <a:endParaRPr kumimoji="1" lang="ja-JP" altLang="en-US" sz="1000" b="1">
            <a:latin typeface="ＭＳ Ｐゴシック"/>
          </a:endParaRPr>
        </a:p>
      </xdr:txBody>
    </xdr:sp>
    <xdr:clientData/>
  </xdr:oneCellAnchor>
  <xdr:twoCellAnchor>
    <xdr:from>
      <xdr:col>32</xdr:col>
      <xdr:colOff>98425</xdr:colOff>
      <xdr:row>51</xdr:row>
      <xdr:rowOff>79281</xdr:rowOff>
    </xdr:from>
    <xdr:to>
      <xdr:col>32</xdr:col>
      <xdr:colOff>276225</xdr:colOff>
      <xdr:row>51</xdr:row>
      <xdr:rowOff>79281</xdr:rowOff>
    </xdr:to>
    <xdr:cxnSp macro="">
      <xdr:nvCxnSpPr>
        <xdr:cNvPr id="754" name="直線コネクタ 753"/>
        <xdr:cNvCxnSpPr/>
      </xdr:nvCxnSpPr>
      <xdr:spPr>
        <a:xfrm>
          <a:off x="22072600" y="8823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129756</xdr:rowOff>
    </xdr:from>
    <xdr:to>
      <xdr:col>32</xdr:col>
      <xdr:colOff>187325</xdr:colOff>
      <xdr:row>57</xdr:row>
      <xdr:rowOff>148364</xdr:rowOff>
    </xdr:to>
    <xdr:cxnSp macro="">
      <xdr:nvCxnSpPr>
        <xdr:cNvPr id="755" name="直線コネクタ 754"/>
        <xdr:cNvCxnSpPr/>
      </xdr:nvCxnSpPr>
      <xdr:spPr>
        <a:xfrm>
          <a:off x="21323300" y="9902406"/>
          <a:ext cx="8382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89580</xdr:rowOff>
    </xdr:from>
    <xdr:ext cx="469744" cy="259045"/>
    <xdr:sp macro="" textlink="">
      <xdr:nvSpPr>
        <xdr:cNvPr id="756" name="貸付金平均値テキスト"/>
        <xdr:cNvSpPr txBox="1"/>
      </xdr:nvSpPr>
      <xdr:spPr>
        <a:xfrm>
          <a:off x="22212300" y="9690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66703</xdr:rowOff>
    </xdr:from>
    <xdr:to>
      <xdr:col>32</xdr:col>
      <xdr:colOff>238125</xdr:colOff>
      <xdr:row>57</xdr:row>
      <xdr:rowOff>168303</xdr:rowOff>
    </xdr:to>
    <xdr:sp macro="" textlink="">
      <xdr:nvSpPr>
        <xdr:cNvPr id="757" name="フローチャート : 判断 756"/>
        <xdr:cNvSpPr/>
      </xdr:nvSpPr>
      <xdr:spPr>
        <a:xfrm>
          <a:off x="221107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129756</xdr:rowOff>
    </xdr:from>
    <xdr:to>
      <xdr:col>31</xdr:col>
      <xdr:colOff>34925</xdr:colOff>
      <xdr:row>57</xdr:row>
      <xdr:rowOff>140957</xdr:rowOff>
    </xdr:to>
    <xdr:cxnSp macro="">
      <xdr:nvCxnSpPr>
        <xdr:cNvPr id="758" name="直線コネクタ 757"/>
        <xdr:cNvCxnSpPr/>
      </xdr:nvCxnSpPr>
      <xdr:spPr>
        <a:xfrm flipV="1">
          <a:off x="20434300" y="9902406"/>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60965</xdr:rowOff>
    </xdr:from>
    <xdr:to>
      <xdr:col>31</xdr:col>
      <xdr:colOff>85725</xdr:colOff>
      <xdr:row>57</xdr:row>
      <xdr:rowOff>162565</xdr:rowOff>
    </xdr:to>
    <xdr:sp macro="" textlink="">
      <xdr:nvSpPr>
        <xdr:cNvPr id="759" name="フローチャート : 判断 758"/>
        <xdr:cNvSpPr/>
      </xdr:nvSpPr>
      <xdr:spPr>
        <a:xfrm>
          <a:off x="21272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7642</xdr:rowOff>
    </xdr:from>
    <xdr:ext cx="469744" cy="259045"/>
    <xdr:sp macro="" textlink="">
      <xdr:nvSpPr>
        <xdr:cNvPr id="760" name="テキスト ボックス 759"/>
        <xdr:cNvSpPr txBox="1"/>
      </xdr:nvSpPr>
      <xdr:spPr>
        <a:xfrm>
          <a:off x="21088427"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140957</xdr:rowOff>
    </xdr:from>
    <xdr:to>
      <xdr:col>29</xdr:col>
      <xdr:colOff>517525</xdr:colOff>
      <xdr:row>57</xdr:row>
      <xdr:rowOff>143426</xdr:rowOff>
    </xdr:to>
    <xdr:cxnSp macro="">
      <xdr:nvCxnSpPr>
        <xdr:cNvPr id="761" name="直線コネクタ 760"/>
        <xdr:cNvCxnSpPr/>
      </xdr:nvCxnSpPr>
      <xdr:spPr>
        <a:xfrm flipV="1">
          <a:off x="19545300" y="991360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53764</xdr:rowOff>
    </xdr:from>
    <xdr:to>
      <xdr:col>29</xdr:col>
      <xdr:colOff>568325</xdr:colOff>
      <xdr:row>57</xdr:row>
      <xdr:rowOff>155364</xdr:rowOff>
    </xdr:to>
    <xdr:sp macro="" textlink="">
      <xdr:nvSpPr>
        <xdr:cNvPr id="762" name="フローチャート : 判断 761"/>
        <xdr:cNvSpPr/>
      </xdr:nvSpPr>
      <xdr:spPr>
        <a:xfrm>
          <a:off x="20383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441</xdr:rowOff>
    </xdr:from>
    <xdr:ext cx="469744" cy="259045"/>
    <xdr:sp macro="" textlink="">
      <xdr:nvSpPr>
        <xdr:cNvPr id="763" name="テキスト ボックス 762"/>
        <xdr:cNvSpPr txBox="1"/>
      </xdr:nvSpPr>
      <xdr:spPr>
        <a:xfrm>
          <a:off x="20199427"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143426</xdr:rowOff>
    </xdr:from>
    <xdr:to>
      <xdr:col>28</xdr:col>
      <xdr:colOff>314325</xdr:colOff>
      <xdr:row>57</xdr:row>
      <xdr:rowOff>152044</xdr:rowOff>
    </xdr:to>
    <xdr:cxnSp macro="">
      <xdr:nvCxnSpPr>
        <xdr:cNvPr id="764" name="直線コネクタ 763"/>
        <xdr:cNvCxnSpPr/>
      </xdr:nvCxnSpPr>
      <xdr:spPr>
        <a:xfrm flipV="1">
          <a:off x="18656300" y="9916076"/>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30493</xdr:rowOff>
    </xdr:from>
    <xdr:to>
      <xdr:col>28</xdr:col>
      <xdr:colOff>365125</xdr:colOff>
      <xdr:row>57</xdr:row>
      <xdr:rowOff>132093</xdr:rowOff>
    </xdr:to>
    <xdr:sp macro="" textlink="">
      <xdr:nvSpPr>
        <xdr:cNvPr id="765" name="フローチャート : 判断 764"/>
        <xdr:cNvSpPr/>
      </xdr:nvSpPr>
      <xdr:spPr>
        <a:xfrm>
          <a:off x="19494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148620</xdr:rowOff>
    </xdr:from>
    <xdr:ext cx="534377" cy="259045"/>
    <xdr:sp macro="" textlink="">
      <xdr:nvSpPr>
        <xdr:cNvPr id="766" name="テキスト ボックス 765"/>
        <xdr:cNvSpPr txBox="1"/>
      </xdr:nvSpPr>
      <xdr:spPr>
        <a:xfrm>
          <a:off x="19278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14925</xdr:rowOff>
    </xdr:from>
    <xdr:to>
      <xdr:col>27</xdr:col>
      <xdr:colOff>161925</xdr:colOff>
      <xdr:row>57</xdr:row>
      <xdr:rowOff>116525</xdr:rowOff>
    </xdr:to>
    <xdr:sp macro="" textlink="">
      <xdr:nvSpPr>
        <xdr:cNvPr id="767" name="フローチャート : 判断 766"/>
        <xdr:cNvSpPr/>
      </xdr:nvSpPr>
      <xdr:spPr>
        <a:xfrm>
          <a:off x="18605500" y="978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133052</xdr:rowOff>
    </xdr:from>
    <xdr:ext cx="534377" cy="259045"/>
    <xdr:sp macro="" textlink="">
      <xdr:nvSpPr>
        <xdr:cNvPr id="768" name="テキスト ボックス 767"/>
        <xdr:cNvSpPr txBox="1"/>
      </xdr:nvSpPr>
      <xdr:spPr>
        <a:xfrm>
          <a:off x="18389111" y="956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10,736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97564</xdr:rowOff>
    </xdr:from>
    <xdr:to>
      <xdr:col>32</xdr:col>
      <xdr:colOff>238125</xdr:colOff>
      <xdr:row>58</xdr:row>
      <xdr:rowOff>27714</xdr:rowOff>
    </xdr:to>
    <xdr:sp macro="" textlink="">
      <xdr:nvSpPr>
        <xdr:cNvPr id="774" name="円/楕円 773"/>
        <xdr:cNvSpPr/>
      </xdr:nvSpPr>
      <xdr:spPr>
        <a:xfrm>
          <a:off x="22110700" y="987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75991</xdr:rowOff>
    </xdr:from>
    <xdr:ext cx="469744" cy="259045"/>
    <xdr:sp macro="" textlink="">
      <xdr:nvSpPr>
        <xdr:cNvPr id="775" name="貸付金該当値テキスト"/>
        <xdr:cNvSpPr txBox="1"/>
      </xdr:nvSpPr>
      <xdr:spPr>
        <a:xfrm>
          <a:off x="22212300" y="984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7,121</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78956</xdr:rowOff>
    </xdr:from>
    <xdr:to>
      <xdr:col>31</xdr:col>
      <xdr:colOff>85725</xdr:colOff>
      <xdr:row>58</xdr:row>
      <xdr:rowOff>9106</xdr:rowOff>
    </xdr:to>
    <xdr:sp macro="" textlink="">
      <xdr:nvSpPr>
        <xdr:cNvPr id="776" name="円/楕円 775"/>
        <xdr:cNvSpPr/>
      </xdr:nvSpPr>
      <xdr:spPr>
        <a:xfrm>
          <a:off x="21272500" y="985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233</xdr:rowOff>
    </xdr:from>
    <xdr:ext cx="469744" cy="259045"/>
    <xdr:sp macro="" textlink="">
      <xdr:nvSpPr>
        <xdr:cNvPr id="777" name="テキスト ボックス 776"/>
        <xdr:cNvSpPr txBox="1"/>
      </xdr:nvSpPr>
      <xdr:spPr>
        <a:xfrm>
          <a:off x="21088427" y="994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7,935</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90157</xdr:rowOff>
    </xdr:from>
    <xdr:to>
      <xdr:col>29</xdr:col>
      <xdr:colOff>568325</xdr:colOff>
      <xdr:row>58</xdr:row>
      <xdr:rowOff>20307</xdr:rowOff>
    </xdr:to>
    <xdr:sp macro="" textlink="">
      <xdr:nvSpPr>
        <xdr:cNvPr id="778" name="円/楕円 777"/>
        <xdr:cNvSpPr/>
      </xdr:nvSpPr>
      <xdr:spPr>
        <a:xfrm>
          <a:off x="20383500" y="98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11434</xdr:rowOff>
    </xdr:from>
    <xdr:ext cx="469744" cy="259045"/>
    <xdr:sp macro="" textlink="">
      <xdr:nvSpPr>
        <xdr:cNvPr id="779" name="テキスト ボックス 778"/>
        <xdr:cNvSpPr txBox="1"/>
      </xdr:nvSpPr>
      <xdr:spPr>
        <a:xfrm>
          <a:off x="20199427" y="995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7,445</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92626</xdr:rowOff>
    </xdr:from>
    <xdr:to>
      <xdr:col>28</xdr:col>
      <xdr:colOff>365125</xdr:colOff>
      <xdr:row>58</xdr:row>
      <xdr:rowOff>22776</xdr:rowOff>
    </xdr:to>
    <xdr:sp macro="" textlink="">
      <xdr:nvSpPr>
        <xdr:cNvPr id="780" name="円/楕円 779"/>
        <xdr:cNvSpPr/>
      </xdr:nvSpPr>
      <xdr:spPr>
        <a:xfrm>
          <a:off x="19494500" y="986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13903</xdr:rowOff>
    </xdr:from>
    <xdr:ext cx="469744" cy="259045"/>
    <xdr:sp macro="" textlink="">
      <xdr:nvSpPr>
        <xdr:cNvPr id="781" name="テキスト ボックス 780"/>
        <xdr:cNvSpPr txBox="1"/>
      </xdr:nvSpPr>
      <xdr:spPr>
        <a:xfrm>
          <a:off x="19310427" y="995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7,337</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101244</xdr:rowOff>
    </xdr:from>
    <xdr:to>
      <xdr:col>27</xdr:col>
      <xdr:colOff>161925</xdr:colOff>
      <xdr:row>58</xdr:row>
      <xdr:rowOff>31394</xdr:rowOff>
    </xdr:to>
    <xdr:sp macro="" textlink="">
      <xdr:nvSpPr>
        <xdr:cNvPr id="782" name="円/楕円 781"/>
        <xdr:cNvSpPr/>
      </xdr:nvSpPr>
      <xdr:spPr>
        <a:xfrm>
          <a:off x="18605500" y="98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22521</xdr:rowOff>
    </xdr:from>
    <xdr:ext cx="469744" cy="259045"/>
    <xdr:sp macro="" textlink="">
      <xdr:nvSpPr>
        <xdr:cNvPr id="783" name="テキスト ボックス 782"/>
        <xdr:cNvSpPr txBox="1"/>
      </xdr:nvSpPr>
      <xdr:spPr>
        <a:xfrm>
          <a:off x="18421427" y="996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5" name="正方形/長方形 78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6" name="正方形/長方形 78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7" name="正方形/長方形 78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8" name="正方形/長方形 78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9" name="正方形/長方形 78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0" name="正方形/長方形 78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1" name="正方形/長方形 79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2" name="テキスト ボックス 79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3" name="直線コネクタ 79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4" name="テキスト ボックス 79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5" name="直線コネクタ 79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6" name="テキスト ボックス 79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7" name="直線コネクタ 79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8" name="テキスト ボックス 79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9" name="直線コネクタ 79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0" name="テキスト ボックス 79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01" name="直線コネクタ 80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2" name="テキスト ボックス 80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3" name="直線コネクタ 80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4" name="テキスト ボックス 80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12736</xdr:rowOff>
    </xdr:from>
    <xdr:to>
      <xdr:col>32</xdr:col>
      <xdr:colOff>186689</xdr:colOff>
      <xdr:row>77</xdr:row>
      <xdr:rowOff>33858</xdr:rowOff>
    </xdr:to>
    <xdr:cxnSp macro="">
      <xdr:nvCxnSpPr>
        <xdr:cNvPr id="806" name="直線コネクタ 805"/>
        <xdr:cNvCxnSpPr/>
      </xdr:nvCxnSpPr>
      <xdr:spPr>
        <a:xfrm flipV="1">
          <a:off x="22159595" y="12014236"/>
          <a:ext cx="1269" cy="1221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37685</xdr:rowOff>
    </xdr:from>
    <xdr:ext cx="534377" cy="259045"/>
    <xdr:sp macro="" textlink="">
      <xdr:nvSpPr>
        <xdr:cNvPr id="807" name="繰出金最小値テキスト"/>
        <xdr:cNvSpPr txBox="1"/>
      </xdr:nvSpPr>
      <xdr:spPr>
        <a:xfrm>
          <a:off x="22212300" y="132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26,065</a:t>
          </a:r>
          <a:endParaRPr kumimoji="1" lang="ja-JP" altLang="en-US" sz="1000" b="1">
            <a:latin typeface="ＭＳ Ｐゴシック"/>
          </a:endParaRPr>
        </a:p>
      </xdr:txBody>
    </xdr:sp>
    <xdr:clientData/>
  </xdr:oneCellAnchor>
  <xdr:twoCellAnchor>
    <xdr:from>
      <xdr:col>32</xdr:col>
      <xdr:colOff>98425</xdr:colOff>
      <xdr:row>77</xdr:row>
      <xdr:rowOff>33858</xdr:rowOff>
    </xdr:from>
    <xdr:to>
      <xdr:col>32</xdr:col>
      <xdr:colOff>276225</xdr:colOff>
      <xdr:row>77</xdr:row>
      <xdr:rowOff>33858</xdr:rowOff>
    </xdr:to>
    <xdr:cxnSp macro="">
      <xdr:nvCxnSpPr>
        <xdr:cNvPr id="808" name="直線コネクタ 807"/>
        <xdr:cNvCxnSpPr/>
      </xdr:nvCxnSpPr>
      <xdr:spPr>
        <a:xfrm>
          <a:off x="22072600" y="1323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130863</xdr:rowOff>
    </xdr:from>
    <xdr:ext cx="534377" cy="259045"/>
    <xdr:sp macro="" textlink="">
      <xdr:nvSpPr>
        <xdr:cNvPr id="809" name="繰出金最大値テキスト"/>
        <xdr:cNvSpPr txBox="1"/>
      </xdr:nvSpPr>
      <xdr:spPr>
        <a:xfrm>
          <a:off x="22212300" y="117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52,777</a:t>
          </a:r>
          <a:endParaRPr kumimoji="1" lang="ja-JP" altLang="en-US" sz="1000" b="1">
            <a:latin typeface="ＭＳ Ｐゴシック"/>
          </a:endParaRPr>
        </a:p>
      </xdr:txBody>
    </xdr:sp>
    <xdr:clientData/>
  </xdr:oneCellAnchor>
  <xdr:twoCellAnchor>
    <xdr:from>
      <xdr:col>32</xdr:col>
      <xdr:colOff>98425</xdr:colOff>
      <xdr:row>70</xdr:row>
      <xdr:rowOff>12736</xdr:rowOff>
    </xdr:from>
    <xdr:to>
      <xdr:col>32</xdr:col>
      <xdr:colOff>276225</xdr:colOff>
      <xdr:row>70</xdr:row>
      <xdr:rowOff>12736</xdr:rowOff>
    </xdr:to>
    <xdr:cxnSp macro="">
      <xdr:nvCxnSpPr>
        <xdr:cNvPr id="810" name="直線コネクタ 809"/>
        <xdr:cNvCxnSpPr/>
      </xdr:nvCxnSpPr>
      <xdr:spPr>
        <a:xfrm>
          <a:off x="22072600" y="120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18405</xdr:rowOff>
    </xdr:from>
    <xdr:to>
      <xdr:col>32</xdr:col>
      <xdr:colOff>187325</xdr:colOff>
      <xdr:row>77</xdr:row>
      <xdr:rowOff>105364</xdr:rowOff>
    </xdr:to>
    <xdr:cxnSp macro="">
      <xdr:nvCxnSpPr>
        <xdr:cNvPr id="811" name="直線コネクタ 810"/>
        <xdr:cNvCxnSpPr/>
      </xdr:nvCxnSpPr>
      <xdr:spPr>
        <a:xfrm flipV="1">
          <a:off x="21323300" y="13220055"/>
          <a:ext cx="838200" cy="8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99204</xdr:rowOff>
    </xdr:from>
    <xdr:ext cx="534377" cy="259045"/>
    <xdr:sp macro="" textlink="">
      <xdr:nvSpPr>
        <xdr:cNvPr id="812" name="繰出金平均値テキスト"/>
        <xdr:cNvSpPr txBox="1"/>
      </xdr:nvSpPr>
      <xdr:spPr>
        <a:xfrm>
          <a:off x="22212300" y="1261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76327</xdr:rowOff>
    </xdr:from>
    <xdr:to>
      <xdr:col>32</xdr:col>
      <xdr:colOff>238125</xdr:colOff>
      <xdr:row>75</xdr:row>
      <xdr:rowOff>6477</xdr:rowOff>
    </xdr:to>
    <xdr:sp macro="" textlink="">
      <xdr:nvSpPr>
        <xdr:cNvPr id="813" name="フローチャート : 判断 812"/>
        <xdr:cNvSpPr/>
      </xdr:nvSpPr>
      <xdr:spPr>
        <a:xfrm>
          <a:off x="221107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105364</xdr:rowOff>
    </xdr:from>
    <xdr:to>
      <xdr:col>31</xdr:col>
      <xdr:colOff>34925</xdr:colOff>
      <xdr:row>77</xdr:row>
      <xdr:rowOff>146969</xdr:rowOff>
    </xdr:to>
    <xdr:cxnSp macro="">
      <xdr:nvCxnSpPr>
        <xdr:cNvPr id="814" name="直線コネクタ 813"/>
        <xdr:cNvCxnSpPr/>
      </xdr:nvCxnSpPr>
      <xdr:spPr>
        <a:xfrm flipV="1">
          <a:off x="20434300" y="13307014"/>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91506</xdr:rowOff>
    </xdr:from>
    <xdr:to>
      <xdr:col>31</xdr:col>
      <xdr:colOff>85725</xdr:colOff>
      <xdr:row>75</xdr:row>
      <xdr:rowOff>21656</xdr:rowOff>
    </xdr:to>
    <xdr:sp macro="" textlink="">
      <xdr:nvSpPr>
        <xdr:cNvPr id="815" name="フローチャート : 判断 814"/>
        <xdr:cNvSpPr/>
      </xdr:nvSpPr>
      <xdr:spPr>
        <a:xfrm>
          <a:off x="21272500" y="12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38183</xdr:rowOff>
    </xdr:from>
    <xdr:ext cx="534377" cy="259045"/>
    <xdr:sp macro="" textlink="">
      <xdr:nvSpPr>
        <xdr:cNvPr id="816" name="テキスト ボックス 815"/>
        <xdr:cNvSpPr txBox="1"/>
      </xdr:nvSpPr>
      <xdr:spPr>
        <a:xfrm>
          <a:off x="21056111" y="1255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146969</xdr:rowOff>
    </xdr:from>
    <xdr:to>
      <xdr:col>29</xdr:col>
      <xdr:colOff>517525</xdr:colOff>
      <xdr:row>78</xdr:row>
      <xdr:rowOff>17993</xdr:rowOff>
    </xdr:to>
    <xdr:cxnSp macro="">
      <xdr:nvCxnSpPr>
        <xdr:cNvPr id="817" name="直線コネクタ 816"/>
        <xdr:cNvCxnSpPr/>
      </xdr:nvCxnSpPr>
      <xdr:spPr>
        <a:xfrm flipV="1">
          <a:off x="19545300" y="13348619"/>
          <a:ext cx="889000" cy="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13919</xdr:rowOff>
    </xdr:from>
    <xdr:to>
      <xdr:col>29</xdr:col>
      <xdr:colOff>568325</xdr:colOff>
      <xdr:row>75</xdr:row>
      <xdr:rowOff>115519</xdr:rowOff>
    </xdr:to>
    <xdr:sp macro="" textlink="">
      <xdr:nvSpPr>
        <xdr:cNvPr id="818" name="フローチャート : 判断 817"/>
        <xdr:cNvSpPr/>
      </xdr:nvSpPr>
      <xdr:spPr>
        <a:xfrm>
          <a:off x="20383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132046</xdr:rowOff>
    </xdr:from>
    <xdr:ext cx="534377" cy="259045"/>
    <xdr:sp macro="" textlink="">
      <xdr:nvSpPr>
        <xdr:cNvPr id="819" name="テキスト ボックス 818"/>
        <xdr:cNvSpPr txBox="1"/>
      </xdr:nvSpPr>
      <xdr:spPr>
        <a:xfrm>
          <a:off x="20167111" y="126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17993</xdr:rowOff>
    </xdr:from>
    <xdr:to>
      <xdr:col>28</xdr:col>
      <xdr:colOff>314325</xdr:colOff>
      <xdr:row>78</xdr:row>
      <xdr:rowOff>30886</xdr:rowOff>
    </xdr:to>
    <xdr:cxnSp macro="">
      <xdr:nvCxnSpPr>
        <xdr:cNvPr id="820" name="直線コネクタ 819"/>
        <xdr:cNvCxnSpPr/>
      </xdr:nvCxnSpPr>
      <xdr:spPr>
        <a:xfrm flipV="1">
          <a:off x="18656300" y="13391093"/>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141570</xdr:rowOff>
    </xdr:from>
    <xdr:to>
      <xdr:col>28</xdr:col>
      <xdr:colOff>365125</xdr:colOff>
      <xdr:row>75</xdr:row>
      <xdr:rowOff>71720</xdr:rowOff>
    </xdr:to>
    <xdr:sp macro="" textlink="">
      <xdr:nvSpPr>
        <xdr:cNvPr id="821" name="フローチャート : 判断 820"/>
        <xdr:cNvSpPr/>
      </xdr:nvSpPr>
      <xdr:spPr>
        <a:xfrm>
          <a:off x="19494500" y="1282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88247</xdr:rowOff>
    </xdr:from>
    <xdr:ext cx="534377" cy="259045"/>
    <xdr:sp macro="" textlink="">
      <xdr:nvSpPr>
        <xdr:cNvPr id="822" name="テキスト ボックス 821"/>
        <xdr:cNvSpPr txBox="1"/>
      </xdr:nvSpPr>
      <xdr:spPr>
        <a:xfrm>
          <a:off x="19278111" y="1260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167539</xdr:rowOff>
    </xdr:from>
    <xdr:to>
      <xdr:col>27</xdr:col>
      <xdr:colOff>161925</xdr:colOff>
      <xdr:row>75</xdr:row>
      <xdr:rowOff>97689</xdr:rowOff>
    </xdr:to>
    <xdr:sp macro="" textlink="">
      <xdr:nvSpPr>
        <xdr:cNvPr id="823" name="フローチャート : 判断 822"/>
        <xdr:cNvSpPr/>
      </xdr:nvSpPr>
      <xdr:spPr>
        <a:xfrm>
          <a:off x="18605500" y="128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114216</xdr:rowOff>
    </xdr:from>
    <xdr:ext cx="534377" cy="259045"/>
    <xdr:sp macro="" textlink="">
      <xdr:nvSpPr>
        <xdr:cNvPr id="824" name="テキスト ボックス 823"/>
        <xdr:cNvSpPr txBox="1"/>
      </xdr:nvSpPr>
      <xdr:spPr>
        <a:xfrm>
          <a:off x="18389111" y="126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5" name="テキスト ボックス 82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6" name="テキスト ボックス 82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7" name="テキスト ボックス 82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8" name="テキスト ボックス 82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9" name="テキスト ボックス 82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139055</xdr:rowOff>
    </xdr:from>
    <xdr:to>
      <xdr:col>32</xdr:col>
      <xdr:colOff>238125</xdr:colOff>
      <xdr:row>77</xdr:row>
      <xdr:rowOff>69205</xdr:rowOff>
    </xdr:to>
    <xdr:sp macro="" textlink="">
      <xdr:nvSpPr>
        <xdr:cNvPr id="830" name="円/楕円 829"/>
        <xdr:cNvSpPr/>
      </xdr:nvSpPr>
      <xdr:spPr>
        <a:xfrm>
          <a:off x="22110700" y="1316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53982</xdr:rowOff>
    </xdr:from>
    <xdr:ext cx="534377" cy="259045"/>
    <xdr:sp macro="" textlink="">
      <xdr:nvSpPr>
        <xdr:cNvPr id="831" name="繰出金該当値テキスト"/>
        <xdr:cNvSpPr txBox="1"/>
      </xdr:nvSpPr>
      <xdr:spPr>
        <a:xfrm>
          <a:off x="22212300" y="1308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26,403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54564</xdr:rowOff>
    </xdr:from>
    <xdr:to>
      <xdr:col>31</xdr:col>
      <xdr:colOff>85725</xdr:colOff>
      <xdr:row>77</xdr:row>
      <xdr:rowOff>156164</xdr:rowOff>
    </xdr:to>
    <xdr:sp macro="" textlink="">
      <xdr:nvSpPr>
        <xdr:cNvPr id="832" name="円/楕円 831"/>
        <xdr:cNvSpPr/>
      </xdr:nvSpPr>
      <xdr:spPr>
        <a:xfrm>
          <a:off x="21272500" y="132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147291</xdr:rowOff>
    </xdr:from>
    <xdr:ext cx="534377" cy="259045"/>
    <xdr:sp macro="" textlink="">
      <xdr:nvSpPr>
        <xdr:cNvPr id="833" name="テキスト ボックス 832"/>
        <xdr:cNvSpPr txBox="1"/>
      </xdr:nvSpPr>
      <xdr:spPr>
        <a:xfrm>
          <a:off x="21056111" y="1334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24,501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96169</xdr:rowOff>
    </xdr:from>
    <xdr:to>
      <xdr:col>29</xdr:col>
      <xdr:colOff>568325</xdr:colOff>
      <xdr:row>78</xdr:row>
      <xdr:rowOff>26319</xdr:rowOff>
    </xdr:to>
    <xdr:sp macro="" textlink="">
      <xdr:nvSpPr>
        <xdr:cNvPr id="834" name="円/楕円 833"/>
        <xdr:cNvSpPr/>
      </xdr:nvSpPr>
      <xdr:spPr>
        <a:xfrm>
          <a:off x="20383500" y="132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17446</xdr:rowOff>
    </xdr:from>
    <xdr:ext cx="534377" cy="259045"/>
    <xdr:sp macro="" textlink="">
      <xdr:nvSpPr>
        <xdr:cNvPr id="835" name="テキスト ボックス 834"/>
        <xdr:cNvSpPr txBox="1"/>
      </xdr:nvSpPr>
      <xdr:spPr>
        <a:xfrm>
          <a:off x="20167111" y="1339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138643</xdr:rowOff>
    </xdr:from>
    <xdr:to>
      <xdr:col>28</xdr:col>
      <xdr:colOff>365125</xdr:colOff>
      <xdr:row>78</xdr:row>
      <xdr:rowOff>68793</xdr:rowOff>
    </xdr:to>
    <xdr:sp macro="" textlink="">
      <xdr:nvSpPr>
        <xdr:cNvPr id="836" name="円/楕円 835"/>
        <xdr:cNvSpPr/>
      </xdr:nvSpPr>
      <xdr:spPr>
        <a:xfrm>
          <a:off x="19494500" y="1334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59920</xdr:rowOff>
    </xdr:from>
    <xdr:ext cx="534377" cy="259045"/>
    <xdr:sp macro="" textlink="">
      <xdr:nvSpPr>
        <xdr:cNvPr id="837" name="テキスト ボックス 836"/>
        <xdr:cNvSpPr txBox="1"/>
      </xdr:nvSpPr>
      <xdr:spPr>
        <a:xfrm>
          <a:off x="19278111" y="1343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151536</xdr:rowOff>
    </xdr:from>
    <xdr:to>
      <xdr:col>27</xdr:col>
      <xdr:colOff>161925</xdr:colOff>
      <xdr:row>78</xdr:row>
      <xdr:rowOff>81686</xdr:rowOff>
    </xdr:to>
    <xdr:sp macro="" textlink="">
      <xdr:nvSpPr>
        <xdr:cNvPr id="838" name="円/楕円 837"/>
        <xdr:cNvSpPr/>
      </xdr:nvSpPr>
      <xdr:spPr>
        <a:xfrm>
          <a:off x="18605500" y="133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72813</xdr:rowOff>
    </xdr:from>
    <xdr:ext cx="534377" cy="259045"/>
    <xdr:sp macro="" textlink="">
      <xdr:nvSpPr>
        <xdr:cNvPr id="839" name="テキスト ボックス 838"/>
        <xdr:cNvSpPr txBox="1"/>
      </xdr:nvSpPr>
      <xdr:spPr>
        <a:xfrm>
          <a:off x="18389111" y="1344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22,380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0" name="正方形/長方形 83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1" name="正方形/長方形 84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2" name="正方形/長方形 84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3" name="正方形/長方形 84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4" name="正方形/長方形 84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5" name="正方形/長方形 84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6" name="正方形/長方形 84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7" name="正方形/長方形 84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8" name="テキスト ボックス 84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9" name="直線コネクタ 84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0" name="直線コネクタ 84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1" name="テキスト ボックス 85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2" name="直線コネクタ 85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3" name="テキスト ボックス 85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5" name="直線コネクタ 85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9" name="直線コネクタ 85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0" name="直線コネクタ 85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2" name="フローチャート : 判断 86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3" name="直線コネクタ 86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4" name="フローチャート : 判断 86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5" name="テキスト ボックス 86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6" name="直線コネクタ 86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7" name="フローチャート : 判断 86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8" name="テキスト ボックス 86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9" name="直線コネクタ 86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0" name="フローチャート : 判断 86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1" name="テキスト ボックス 87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2" name="フローチャート : 判断 87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3" name="テキスト ボックス 87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4" name="テキスト ボックス 87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5" name="テキスト ボックス 87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6" name="テキスト ボックス 87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7" name="テキスト ボックス 87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8" name="テキスト ボックス 87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円/楕円 87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1" name="円/楕円 88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2" name="テキスト ボックス 88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3" name="円/楕円 88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4" name="テキスト ボックス 88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5" name="円/楕円 88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6" name="テキスト ボックス 88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円/楕円 88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8" name="テキスト ボックス 88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9" name="正方形/長方形 88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0" name="正方形/長方形 88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1" name="テキスト ボックス 89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歳出決算総額は、住民一人当たり</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379,594</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円となっています。</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住民一人当たりの人件費は、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53,255</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円となっており、平成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年度以降ほぼ横ばいで推移するとともに、類似団体の平均を下回る水準を維持しています。平成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年度は、前年度より増額となるなど、年によって増減も見られることから、引き続き、</a:t>
          </a:r>
          <a:r>
            <a:rPr kumimoji="0" lang="ja-JP" altLang="ja-JP" sz="1100" b="0" i="0" u="none" strike="noStrike" kern="0" cap="none" spc="0" normalizeH="0" baseline="0" noProof="0">
              <a:ln>
                <a:noFill/>
              </a:ln>
              <a:solidFill>
                <a:prstClr val="black"/>
              </a:solidFill>
              <a:effectLst/>
              <a:uLnTx/>
              <a:uFillTx/>
              <a:latin typeface="+mn-lt"/>
              <a:ea typeface="+mn-ea"/>
              <a:cs typeface="+mn-cs"/>
            </a:rPr>
            <a:t>職員の適正配置や給与制度の見直し等に</a:t>
          </a:r>
          <a:r>
            <a:rPr kumimoji="0" lang="ja-JP" altLang="en-US" sz="1100" b="0" i="0" u="none" strike="noStrike" kern="0" cap="none" spc="0" normalizeH="0" baseline="0" noProof="0">
              <a:ln>
                <a:noFill/>
              </a:ln>
              <a:solidFill>
                <a:prstClr val="black"/>
              </a:solidFill>
              <a:effectLst/>
              <a:uLnTx/>
              <a:uFillTx/>
              <a:latin typeface="+mn-lt"/>
              <a:ea typeface="+mn-ea"/>
              <a:cs typeface="+mn-cs"/>
            </a:rPr>
            <a:t>よる人件費の抑制に努めてまいります</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住民一人当たりの公債費は、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33,829</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円となっており、計画的な市債の発行に努めてきたことで、平成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年度以降、毎年減少しています。しかしながら、平成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年度も、類似団体平均を若干上回っているため、引き続き、</a:t>
          </a:r>
          <a:r>
            <a:rPr kumimoji="1" lang="ja-JP" altLang="ja-JP" sz="1100" b="0" i="0" u="none" strike="noStrike" kern="0" cap="none" spc="0" normalizeH="0" baseline="0" noProof="0">
              <a:ln>
                <a:noFill/>
              </a:ln>
              <a:solidFill>
                <a:prstClr val="black"/>
              </a:solidFill>
              <a:effectLst/>
              <a:uLnTx/>
              <a:uFillTx/>
              <a:latin typeface="+mn-lt"/>
              <a:ea typeface="+mn-ea"/>
              <a:cs typeface="+mn-cs"/>
            </a:rPr>
            <a:t>効果的かつ効率的な市債の発行</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に努めていきます。</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住民一人当たりの扶助費は、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74,194</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円となっており、類似団体の平均を下回っています。扶助を必要とする方には適切な支援を行いつつ、今後も現在の状況を維持できるよう、扶助に頼らないまちづくりを進めていきます。</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住民一人当たりの普通建設事業費は、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71,880</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円となっており、類似団体と比較して高い状況となっています。特に、新規整備に関しては類似団体内で最高額となっており、これは、</a:t>
          </a:r>
          <a:r>
            <a:rPr kumimoji="1" lang="ja-JP" altLang="ja-JP" sz="1100" b="0" i="0" u="none" strike="noStrike" kern="0" cap="none" spc="0" normalizeH="0" baseline="0" noProof="0">
              <a:ln>
                <a:noFill/>
              </a:ln>
              <a:solidFill>
                <a:prstClr val="black"/>
              </a:solidFill>
              <a:effectLst/>
              <a:uLnTx/>
              <a:uFillTx/>
              <a:latin typeface="+mn-lt"/>
              <a:ea typeface="+mn-ea"/>
              <a:cs typeface="+mn-cs"/>
            </a:rPr>
            <a:t>四日市市クリーンセンターの整備工事が最終年度を迎えたこと</a:t>
          </a:r>
          <a:r>
            <a:rPr kumimoji="1" lang="ja-JP" altLang="en-US" sz="1100" b="0" i="0" u="none" strike="noStrike" kern="0" cap="none" spc="0" normalizeH="0" baseline="0" noProof="0">
              <a:ln>
                <a:noFill/>
              </a:ln>
              <a:solidFill>
                <a:prstClr val="black"/>
              </a:solidFill>
              <a:effectLst/>
              <a:uLnTx/>
              <a:uFillTx/>
              <a:latin typeface="+mn-lt"/>
              <a:ea typeface="+mn-ea"/>
              <a:cs typeface="+mn-cs"/>
            </a:rPr>
            <a:t>や、</a:t>
          </a:r>
          <a:r>
            <a:rPr kumimoji="1" lang="ja-JP" altLang="ja-JP" sz="1100" b="0" i="0" u="none" strike="noStrike" kern="0" cap="none" spc="0" normalizeH="0" baseline="0" noProof="0">
              <a:ln>
                <a:noFill/>
              </a:ln>
              <a:solidFill>
                <a:prstClr val="black"/>
              </a:solidFill>
              <a:effectLst/>
              <a:uLnTx/>
              <a:uFillTx/>
              <a:latin typeface="+mn-lt"/>
              <a:ea typeface="+mn-ea"/>
              <a:cs typeface="+mn-cs"/>
            </a:rPr>
            <a:t>消防救急無線のデジタル化や新消防指令センター及び新消防分署の整備など</a:t>
          </a:r>
          <a:r>
            <a:rPr kumimoji="1" lang="ja-JP" altLang="en-US" sz="1100" b="0" i="0" u="none" strike="noStrike" kern="0" cap="none" spc="0" normalizeH="0" baseline="0" noProof="0">
              <a:ln>
                <a:noFill/>
              </a:ln>
              <a:solidFill>
                <a:prstClr val="black"/>
              </a:solidFill>
              <a:effectLst/>
              <a:uLnTx/>
              <a:uFillTx/>
              <a:latin typeface="+mn-lt"/>
              <a:ea typeface="+mn-ea"/>
              <a:cs typeface="+mn-cs"/>
            </a:rPr>
            <a:t>を行ったこと</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が主な要因です。</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下水道事業や四日市港管理組合への負担金支出額が多額であることから、住民一人当たりの補助費等は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48,249</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円と、類似団体と比較して高い水準にあります。反面、下水道事業への繰出金を補助費として整理していることから、住民一人当たりの繰出金は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26,403</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円と、類似団体と比較して低い水準となっています。</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三重県四日市市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312,457
304,586
206.44
121,626,802
118,606,653
2,575,802
69,585,958
73,904,707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77651</xdr:rowOff>
    </xdr:from>
    <xdr:to>
      <xdr:col>6</xdr:col>
      <xdr:colOff>510540</xdr:colOff>
      <xdr:row>39</xdr:row>
      <xdr:rowOff>35741</xdr:rowOff>
    </xdr:to>
    <xdr:cxnSp macro="">
      <xdr:nvCxnSpPr>
        <xdr:cNvPr id="58" name="直線コネクタ 57"/>
        <xdr:cNvCxnSpPr/>
      </xdr:nvCxnSpPr>
      <xdr:spPr>
        <a:xfrm flipV="1">
          <a:off x="4633595" y="5221151"/>
          <a:ext cx="127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39568</xdr:rowOff>
    </xdr:from>
    <xdr:ext cx="469744" cy="259045"/>
    <xdr:sp macro="" textlink="">
      <xdr:nvSpPr>
        <xdr:cNvPr id="59" name="議会費最小値テキスト"/>
        <xdr:cNvSpPr txBox="1"/>
      </xdr:nvSpPr>
      <xdr:spPr>
        <a:xfrm>
          <a:off x="4686300" y="672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1,558</a:t>
          </a:r>
          <a:endParaRPr kumimoji="1" lang="ja-JP" altLang="en-US" sz="1000" b="1">
            <a:latin typeface="ＭＳ Ｐゴシック"/>
          </a:endParaRPr>
        </a:p>
      </xdr:txBody>
    </xdr:sp>
    <xdr:clientData/>
  </xdr:oneCellAnchor>
  <xdr:twoCellAnchor>
    <xdr:from>
      <xdr:col>6</xdr:col>
      <xdr:colOff>422275</xdr:colOff>
      <xdr:row>39</xdr:row>
      <xdr:rowOff>35741</xdr:rowOff>
    </xdr:from>
    <xdr:to>
      <xdr:col>6</xdr:col>
      <xdr:colOff>600075</xdr:colOff>
      <xdr:row>39</xdr:row>
      <xdr:rowOff>35741</xdr:rowOff>
    </xdr:to>
    <xdr:cxnSp macro="">
      <xdr:nvCxnSpPr>
        <xdr:cNvPr id="60" name="直線コネクタ 59"/>
        <xdr:cNvCxnSpPr/>
      </xdr:nvCxnSpPr>
      <xdr:spPr>
        <a:xfrm>
          <a:off x="4546600" y="672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24328</xdr:rowOff>
    </xdr:from>
    <xdr:ext cx="469744" cy="259045"/>
    <xdr:sp macro="" textlink="">
      <xdr:nvSpPr>
        <xdr:cNvPr id="61" name="議会費最大値テキスト"/>
        <xdr:cNvSpPr txBox="1"/>
      </xdr:nvSpPr>
      <xdr:spPr>
        <a:xfrm>
          <a:off x="4686300" y="49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a:t>
          </a:r>
          <a:endParaRPr kumimoji="1" lang="ja-JP" altLang="en-US" sz="1000" b="1">
            <a:latin typeface="ＭＳ Ｐゴシック"/>
          </a:endParaRPr>
        </a:p>
      </xdr:txBody>
    </xdr:sp>
    <xdr:clientData/>
  </xdr:oneCellAnchor>
  <xdr:twoCellAnchor>
    <xdr:from>
      <xdr:col>6</xdr:col>
      <xdr:colOff>422275</xdr:colOff>
      <xdr:row>30</xdr:row>
      <xdr:rowOff>77651</xdr:rowOff>
    </xdr:from>
    <xdr:to>
      <xdr:col>6</xdr:col>
      <xdr:colOff>600075</xdr:colOff>
      <xdr:row>30</xdr:row>
      <xdr:rowOff>77651</xdr:rowOff>
    </xdr:to>
    <xdr:cxnSp macro="">
      <xdr:nvCxnSpPr>
        <xdr:cNvPr id="62" name="直線コネクタ 61"/>
        <xdr:cNvCxnSpPr/>
      </xdr:nvCxnSpPr>
      <xdr:spPr>
        <a:xfrm>
          <a:off x="4546600" y="522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6350</xdr:rowOff>
    </xdr:from>
    <xdr:to>
      <xdr:col>6</xdr:col>
      <xdr:colOff>511175</xdr:colOff>
      <xdr:row>35</xdr:row>
      <xdr:rowOff>13970</xdr:rowOff>
    </xdr:to>
    <xdr:cxnSp macro="">
      <xdr:nvCxnSpPr>
        <xdr:cNvPr id="63" name="直線コネクタ 62"/>
        <xdr:cNvCxnSpPr/>
      </xdr:nvCxnSpPr>
      <xdr:spPr>
        <a:xfrm flipV="1">
          <a:off x="3797300" y="6007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3646</xdr:rowOff>
    </xdr:from>
    <xdr:ext cx="469744" cy="259045"/>
    <xdr:sp macro="" textlink="">
      <xdr:nvSpPr>
        <xdr:cNvPr id="64" name="議会費平均値テキスト"/>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25219</xdr:rowOff>
    </xdr:from>
    <xdr:to>
      <xdr:col>6</xdr:col>
      <xdr:colOff>561975</xdr:colOff>
      <xdr:row>35</xdr:row>
      <xdr:rowOff>126819</xdr:rowOff>
    </xdr:to>
    <xdr:sp macro="" textlink="">
      <xdr:nvSpPr>
        <xdr:cNvPr id="65" name="フローチャート :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166914</xdr:rowOff>
    </xdr:from>
    <xdr:to>
      <xdr:col>5</xdr:col>
      <xdr:colOff>358775</xdr:colOff>
      <xdr:row>35</xdr:row>
      <xdr:rowOff>13970</xdr:rowOff>
    </xdr:to>
    <xdr:cxnSp macro="">
      <xdr:nvCxnSpPr>
        <xdr:cNvPr id="66" name="直線コネクタ 65"/>
        <xdr:cNvCxnSpPr/>
      </xdr:nvCxnSpPr>
      <xdr:spPr>
        <a:xfrm>
          <a:off x="2908300" y="5996214"/>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86178</xdr:rowOff>
    </xdr:from>
    <xdr:to>
      <xdr:col>5</xdr:col>
      <xdr:colOff>409575</xdr:colOff>
      <xdr:row>36</xdr:row>
      <xdr:rowOff>16328</xdr:rowOff>
    </xdr:to>
    <xdr:sp macro="" textlink="">
      <xdr:nvSpPr>
        <xdr:cNvPr id="67" name="フローチャート : 判断 66"/>
        <xdr:cNvSpPr/>
      </xdr:nvSpPr>
      <xdr:spPr>
        <a:xfrm>
          <a:off x="3746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7455</xdr:rowOff>
    </xdr:from>
    <xdr:ext cx="469744" cy="259045"/>
    <xdr:sp macro="" textlink="">
      <xdr:nvSpPr>
        <xdr:cNvPr id="68" name="テキスト ボックス 67"/>
        <xdr:cNvSpPr txBox="1"/>
      </xdr:nvSpPr>
      <xdr:spPr>
        <a:xfrm>
          <a:off x="3562427"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166914</xdr:rowOff>
    </xdr:from>
    <xdr:to>
      <xdr:col>4</xdr:col>
      <xdr:colOff>155575</xdr:colOff>
      <xdr:row>35</xdr:row>
      <xdr:rowOff>15058</xdr:rowOff>
    </xdr:to>
    <xdr:cxnSp macro="">
      <xdr:nvCxnSpPr>
        <xdr:cNvPr id="69" name="直線コネクタ 68"/>
        <xdr:cNvCxnSpPr/>
      </xdr:nvCxnSpPr>
      <xdr:spPr>
        <a:xfrm flipV="1">
          <a:off x="2019300" y="59962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146050</xdr:rowOff>
    </xdr:from>
    <xdr:to>
      <xdr:col>4</xdr:col>
      <xdr:colOff>206375</xdr:colOff>
      <xdr:row>36</xdr:row>
      <xdr:rowOff>76200</xdr:rowOff>
    </xdr:to>
    <xdr:sp macro="" textlink="">
      <xdr:nvSpPr>
        <xdr:cNvPr id="70" name="フローチャート : 判断 69"/>
        <xdr:cNvSpPr/>
      </xdr:nvSpPr>
      <xdr:spPr>
        <a:xfrm>
          <a:off x="2857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67327</xdr:rowOff>
    </xdr:from>
    <xdr:ext cx="469744" cy="259045"/>
    <xdr:sp macro="" textlink="">
      <xdr:nvSpPr>
        <xdr:cNvPr id="71" name="テキスト ボックス 70"/>
        <xdr:cNvSpPr txBox="1"/>
      </xdr:nvSpPr>
      <xdr:spPr>
        <a:xfrm>
          <a:off x="2673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79284</xdr:rowOff>
    </xdr:from>
    <xdr:to>
      <xdr:col>2</xdr:col>
      <xdr:colOff>638175</xdr:colOff>
      <xdr:row>35</xdr:row>
      <xdr:rowOff>15058</xdr:rowOff>
    </xdr:to>
    <xdr:cxnSp macro="">
      <xdr:nvCxnSpPr>
        <xdr:cNvPr id="72" name="直線コネクタ 71"/>
        <xdr:cNvCxnSpPr/>
      </xdr:nvCxnSpPr>
      <xdr:spPr>
        <a:xfrm>
          <a:off x="1130300" y="5737134"/>
          <a:ext cx="889000" cy="27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60053</xdr:rowOff>
    </xdr:from>
    <xdr:to>
      <xdr:col>3</xdr:col>
      <xdr:colOff>3175</xdr:colOff>
      <xdr:row>35</xdr:row>
      <xdr:rowOff>161653</xdr:rowOff>
    </xdr:to>
    <xdr:sp macro="" textlink="">
      <xdr:nvSpPr>
        <xdr:cNvPr id="73" name="フローチャート : 判断 72"/>
        <xdr:cNvSpPr/>
      </xdr:nvSpPr>
      <xdr:spPr>
        <a:xfrm>
          <a:off x="1968500" y="60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152780</xdr:rowOff>
    </xdr:from>
    <xdr:ext cx="469744" cy="259045"/>
    <xdr:sp macro="" textlink="">
      <xdr:nvSpPr>
        <xdr:cNvPr id="74" name="テキスト ボックス 73"/>
        <xdr:cNvSpPr txBox="1"/>
      </xdr:nvSpPr>
      <xdr:spPr>
        <a:xfrm>
          <a:off x="1784427" y="615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93799</xdr:rowOff>
    </xdr:from>
    <xdr:to>
      <xdr:col>1</xdr:col>
      <xdr:colOff>485775</xdr:colOff>
      <xdr:row>34</xdr:row>
      <xdr:rowOff>23949</xdr:rowOff>
    </xdr:to>
    <xdr:sp macro="" textlink="">
      <xdr:nvSpPr>
        <xdr:cNvPr id="75" name="フローチャート : 判断 74"/>
        <xdr:cNvSpPr/>
      </xdr:nvSpPr>
      <xdr:spPr>
        <a:xfrm>
          <a:off x="1079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15076</xdr:rowOff>
    </xdr:from>
    <xdr:ext cx="469744" cy="259045"/>
    <xdr:sp macro="" textlink="">
      <xdr:nvSpPr>
        <xdr:cNvPr id="76" name="テキスト ボックス 75"/>
        <xdr:cNvSpPr txBox="1"/>
      </xdr:nvSpPr>
      <xdr:spPr>
        <a:xfrm>
          <a:off x="895427" y="58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127000</xdr:rowOff>
    </xdr:from>
    <xdr:to>
      <xdr:col>6</xdr:col>
      <xdr:colOff>561975</xdr:colOff>
      <xdr:row>35</xdr:row>
      <xdr:rowOff>57150</xdr:rowOff>
    </xdr:to>
    <xdr:sp macro="" textlink="">
      <xdr:nvSpPr>
        <xdr:cNvPr id="82" name="円/楕円 81"/>
        <xdr:cNvSpPr/>
      </xdr:nvSpPr>
      <xdr:spPr>
        <a:xfrm>
          <a:off x="45847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149877</xdr:rowOff>
    </xdr:from>
    <xdr:ext cx="469744" cy="259045"/>
    <xdr:sp macro="" textlink="">
      <xdr:nvSpPr>
        <xdr:cNvPr id="83" name="議会費該当値テキスト"/>
        <xdr:cNvSpPr txBox="1"/>
      </xdr:nvSpPr>
      <xdr:spPr>
        <a:xfrm>
          <a:off x="4686300"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134620</xdr:rowOff>
    </xdr:from>
    <xdr:to>
      <xdr:col>5</xdr:col>
      <xdr:colOff>409575</xdr:colOff>
      <xdr:row>35</xdr:row>
      <xdr:rowOff>64770</xdr:rowOff>
    </xdr:to>
    <xdr:sp macro="" textlink="">
      <xdr:nvSpPr>
        <xdr:cNvPr id="84" name="円/楕円 83"/>
        <xdr:cNvSpPr/>
      </xdr:nvSpPr>
      <xdr:spPr>
        <a:xfrm>
          <a:off x="3746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81297</xdr:rowOff>
    </xdr:from>
    <xdr:ext cx="469744" cy="259045"/>
    <xdr:sp macro="" textlink="">
      <xdr:nvSpPr>
        <xdr:cNvPr id="85" name="テキスト ボックス 84"/>
        <xdr:cNvSpPr txBox="1"/>
      </xdr:nvSpPr>
      <xdr:spPr>
        <a:xfrm>
          <a:off x="3562427" y="57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116114</xdr:rowOff>
    </xdr:from>
    <xdr:to>
      <xdr:col>4</xdr:col>
      <xdr:colOff>206375</xdr:colOff>
      <xdr:row>35</xdr:row>
      <xdr:rowOff>46264</xdr:rowOff>
    </xdr:to>
    <xdr:sp macro="" textlink="">
      <xdr:nvSpPr>
        <xdr:cNvPr id="86" name="円/楕円 85"/>
        <xdr:cNvSpPr/>
      </xdr:nvSpPr>
      <xdr:spPr>
        <a:xfrm>
          <a:off x="2857500" y="59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62791</xdr:rowOff>
    </xdr:from>
    <xdr:ext cx="469744" cy="259045"/>
    <xdr:sp macro="" textlink="">
      <xdr:nvSpPr>
        <xdr:cNvPr id="87" name="テキスト ボックス 86"/>
        <xdr:cNvSpPr txBox="1"/>
      </xdr:nvSpPr>
      <xdr:spPr>
        <a:xfrm>
          <a:off x="2673427" y="572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135708</xdr:rowOff>
    </xdr:from>
    <xdr:to>
      <xdr:col>3</xdr:col>
      <xdr:colOff>3175</xdr:colOff>
      <xdr:row>35</xdr:row>
      <xdr:rowOff>65858</xdr:rowOff>
    </xdr:to>
    <xdr:sp macro="" textlink="">
      <xdr:nvSpPr>
        <xdr:cNvPr id="88" name="円/楕円 87"/>
        <xdr:cNvSpPr/>
      </xdr:nvSpPr>
      <xdr:spPr>
        <a:xfrm>
          <a:off x="1968500" y="59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82385</xdr:rowOff>
    </xdr:from>
    <xdr:ext cx="469744" cy="259045"/>
    <xdr:sp macro="" textlink="">
      <xdr:nvSpPr>
        <xdr:cNvPr id="89" name="テキスト ボックス 88"/>
        <xdr:cNvSpPr txBox="1"/>
      </xdr:nvSpPr>
      <xdr:spPr>
        <a:xfrm>
          <a:off x="1784427" y="574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28484</xdr:rowOff>
    </xdr:from>
    <xdr:to>
      <xdr:col>1</xdr:col>
      <xdr:colOff>485775</xdr:colOff>
      <xdr:row>33</xdr:row>
      <xdr:rowOff>130084</xdr:rowOff>
    </xdr:to>
    <xdr:sp macro="" textlink="">
      <xdr:nvSpPr>
        <xdr:cNvPr id="90" name="円/楕円 89"/>
        <xdr:cNvSpPr/>
      </xdr:nvSpPr>
      <xdr:spPr>
        <a:xfrm>
          <a:off x="1079500" y="568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146611</xdr:rowOff>
    </xdr:from>
    <xdr:ext cx="469744" cy="259045"/>
    <xdr:sp macro="" textlink="">
      <xdr:nvSpPr>
        <xdr:cNvPr id="91" name="テキスト ボックス 90"/>
        <xdr:cNvSpPr txBox="1"/>
      </xdr:nvSpPr>
      <xdr:spPr>
        <a:xfrm>
          <a:off x="895427" y="546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113849</xdr:rowOff>
    </xdr:from>
    <xdr:to>
      <xdr:col>6</xdr:col>
      <xdr:colOff>510540</xdr:colOff>
      <xdr:row>58</xdr:row>
      <xdr:rowOff>107467</xdr:rowOff>
    </xdr:to>
    <xdr:cxnSp macro="">
      <xdr:nvCxnSpPr>
        <xdr:cNvPr id="116" name="直線コネクタ 115"/>
        <xdr:cNvCxnSpPr/>
      </xdr:nvCxnSpPr>
      <xdr:spPr>
        <a:xfrm flipV="1">
          <a:off x="4633595" y="8857799"/>
          <a:ext cx="1270"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111294</xdr:rowOff>
    </xdr:from>
    <xdr:ext cx="534377" cy="259045"/>
    <xdr:sp macro="" textlink="">
      <xdr:nvSpPr>
        <xdr:cNvPr id="117" name="総務費最小値テキスト"/>
        <xdr:cNvSpPr txBox="1"/>
      </xdr:nvSpPr>
      <xdr:spPr>
        <a:xfrm>
          <a:off x="4686300" y="1005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25,692</a:t>
          </a:r>
          <a:endParaRPr kumimoji="1" lang="ja-JP" altLang="en-US" sz="1000" b="1">
            <a:latin typeface="ＭＳ Ｐゴシック"/>
          </a:endParaRPr>
        </a:p>
      </xdr:txBody>
    </xdr:sp>
    <xdr:clientData/>
  </xdr:oneCellAnchor>
  <xdr:twoCellAnchor>
    <xdr:from>
      <xdr:col>6</xdr:col>
      <xdr:colOff>422275</xdr:colOff>
      <xdr:row>58</xdr:row>
      <xdr:rowOff>107467</xdr:rowOff>
    </xdr:from>
    <xdr:to>
      <xdr:col>6</xdr:col>
      <xdr:colOff>600075</xdr:colOff>
      <xdr:row>58</xdr:row>
      <xdr:rowOff>107467</xdr:rowOff>
    </xdr:to>
    <xdr:cxnSp macro="">
      <xdr:nvCxnSpPr>
        <xdr:cNvPr id="118" name="直線コネクタ 117"/>
        <xdr:cNvCxnSpPr/>
      </xdr:nvCxnSpPr>
      <xdr:spPr>
        <a:xfrm>
          <a:off x="4546600" y="1005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60526</xdr:rowOff>
    </xdr:from>
    <xdr:ext cx="534377" cy="259045"/>
    <xdr:sp macro="" textlink="">
      <xdr:nvSpPr>
        <xdr:cNvPr id="119" name="総務費最大値テキスト"/>
        <xdr:cNvSpPr txBox="1"/>
      </xdr:nvSpPr>
      <xdr:spPr>
        <a:xfrm>
          <a:off x="4686300" y="86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88,357</a:t>
          </a:r>
          <a:endParaRPr kumimoji="1" lang="ja-JP" altLang="en-US" sz="1000" b="1">
            <a:latin typeface="ＭＳ Ｐゴシック"/>
          </a:endParaRPr>
        </a:p>
      </xdr:txBody>
    </xdr:sp>
    <xdr:clientData/>
  </xdr:oneCellAnchor>
  <xdr:twoCellAnchor>
    <xdr:from>
      <xdr:col>6</xdr:col>
      <xdr:colOff>422275</xdr:colOff>
      <xdr:row>51</xdr:row>
      <xdr:rowOff>113849</xdr:rowOff>
    </xdr:from>
    <xdr:to>
      <xdr:col>6</xdr:col>
      <xdr:colOff>600075</xdr:colOff>
      <xdr:row>51</xdr:row>
      <xdr:rowOff>113849</xdr:rowOff>
    </xdr:to>
    <xdr:cxnSp macro="">
      <xdr:nvCxnSpPr>
        <xdr:cNvPr id="120" name="直線コネクタ 119"/>
        <xdr:cNvCxnSpPr/>
      </xdr:nvCxnSpPr>
      <xdr:spPr>
        <a:xfrm>
          <a:off x="4546600" y="885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116345</xdr:rowOff>
    </xdr:from>
    <xdr:to>
      <xdr:col>6</xdr:col>
      <xdr:colOff>511175</xdr:colOff>
      <xdr:row>57</xdr:row>
      <xdr:rowOff>66281</xdr:rowOff>
    </xdr:to>
    <xdr:cxnSp macro="">
      <xdr:nvCxnSpPr>
        <xdr:cNvPr id="121" name="直線コネクタ 120"/>
        <xdr:cNvCxnSpPr/>
      </xdr:nvCxnSpPr>
      <xdr:spPr>
        <a:xfrm flipV="1">
          <a:off x="3797300" y="9717545"/>
          <a:ext cx="838200" cy="1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95445</xdr:rowOff>
    </xdr:from>
    <xdr:ext cx="534377" cy="259045"/>
    <xdr:sp macro="" textlink="">
      <xdr:nvSpPr>
        <xdr:cNvPr id="122" name="総務費平均値テキスト"/>
        <xdr:cNvSpPr txBox="1"/>
      </xdr:nvSpPr>
      <xdr:spPr>
        <a:xfrm>
          <a:off x="4686300" y="9696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117018</xdr:rowOff>
    </xdr:from>
    <xdr:to>
      <xdr:col>6</xdr:col>
      <xdr:colOff>561975</xdr:colOff>
      <xdr:row>57</xdr:row>
      <xdr:rowOff>47168</xdr:rowOff>
    </xdr:to>
    <xdr:sp macro="" textlink="">
      <xdr:nvSpPr>
        <xdr:cNvPr id="123" name="フローチャート : 判断 122"/>
        <xdr:cNvSpPr/>
      </xdr:nvSpPr>
      <xdr:spPr>
        <a:xfrm>
          <a:off x="45847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42526</xdr:rowOff>
    </xdr:from>
    <xdr:to>
      <xdr:col>5</xdr:col>
      <xdr:colOff>358775</xdr:colOff>
      <xdr:row>57</xdr:row>
      <xdr:rowOff>66281</xdr:rowOff>
    </xdr:to>
    <xdr:cxnSp macro="">
      <xdr:nvCxnSpPr>
        <xdr:cNvPr id="124" name="直線コネクタ 123"/>
        <xdr:cNvCxnSpPr/>
      </xdr:nvCxnSpPr>
      <xdr:spPr>
        <a:xfrm>
          <a:off x="2908300" y="9815176"/>
          <a:ext cx="889000" cy="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22282</xdr:rowOff>
    </xdr:from>
    <xdr:to>
      <xdr:col>5</xdr:col>
      <xdr:colOff>409575</xdr:colOff>
      <xdr:row>57</xdr:row>
      <xdr:rowOff>123882</xdr:rowOff>
    </xdr:to>
    <xdr:sp macro="" textlink="">
      <xdr:nvSpPr>
        <xdr:cNvPr id="125" name="フローチャート : 判断 124"/>
        <xdr:cNvSpPr/>
      </xdr:nvSpPr>
      <xdr:spPr>
        <a:xfrm>
          <a:off x="3746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115009</xdr:rowOff>
    </xdr:from>
    <xdr:ext cx="534377" cy="259045"/>
    <xdr:sp macro="" textlink="">
      <xdr:nvSpPr>
        <xdr:cNvPr id="126" name="テキスト ボックス 125"/>
        <xdr:cNvSpPr txBox="1"/>
      </xdr:nvSpPr>
      <xdr:spPr>
        <a:xfrm>
          <a:off x="3530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42526</xdr:rowOff>
    </xdr:from>
    <xdr:to>
      <xdr:col>4</xdr:col>
      <xdr:colOff>155575</xdr:colOff>
      <xdr:row>57</xdr:row>
      <xdr:rowOff>106991</xdr:rowOff>
    </xdr:to>
    <xdr:cxnSp macro="">
      <xdr:nvCxnSpPr>
        <xdr:cNvPr id="127" name="直線コネクタ 126"/>
        <xdr:cNvCxnSpPr/>
      </xdr:nvCxnSpPr>
      <xdr:spPr>
        <a:xfrm flipV="1">
          <a:off x="2019300" y="9815176"/>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156775</xdr:rowOff>
    </xdr:from>
    <xdr:to>
      <xdr:col>4</xdr:col>
      <xdr:colOff>206375</xdr:colOff>
      <xdr:row>57</xdr:row>
      <xdr:rowOff>86925</xdr:rowOff>
    </xdr:to>
    <xdr:sp macro="" textlink="">
      <xdr:nvSpPr>
        <xdr:cNvPr id="128" name="フローチャート : 判断 127"/>
        <xdr:cNvSpPr/>
      </xdr:nvSpPr>
      <xdr:spPr>
        <a:xfrm>
          <a:off x="2857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103452</xdr:rowOff>
    </xdr:from>
    <xdr:ext cx="534377" cy="259045"/>
    <xdr:sp macro="" textlink="">
      <xdr:nvSpPr>
        <xdr:cNvPr id="129" name="テキスト ボックス 128"/>
        <xdr:cNvSpPr txBox="1"/>
      </xdr:nvSpPr>
      <xdr:spPr>
        <a:xfrm>
          <a:off x="2641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142786</xdr:rowOff>
    </xdr:from>
    <xdr:to>
      <xdr:col>2</xdr:col>
      <xdr:colOff>638175</xdr:colOff>
      <xdr:row>57</xdr:row>
      <xdr:rowOff>106991</xdr:rowOff>
    </xdr:to>
    <xdr:cxnSp macro="">
      <xdr:nvCxnSpPr>
        <xdr:cNvPr id="130" name="直線コネクタ 129"/>
        <xdr:cNvCxnSpPr/>
      </xdr:nvCxnSpPr>
      <xdr:spPr>
        <a:xfrm>
          <a:off x="1130300" y="9743986"/>
          <a:ext cx="889000" cy="13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167100</xdr:rowOff>
    </xdr:from>
    <xdr:to>
      <xdr:col>3</xdr:col>
      <xdr:colOff>3175</xdr:colOff>
      <xdr:row>57</xdr:row>
      <xdr:rowOff>97250</xdr:rowOff>
    </xdr:to>
    <xdr:sp macro="" textlink="">
      <xdr:nvSpPr>
        <xdr:cNvPr id="131" name="フローチャート : 判断 130"/>
        <xdr:cNvSpPr/>
      </xdr:nvSpPr>
      <xdr:spPr>
        <a:xfrm>
          <a:off x="1968500" y="97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113777</xdr:rowOff>
    </xdr:from>
    <xdr:ext cx="534377" cy="259045"/>
    <xdr:sp macro="" textlink="">
      <xdr:nvSpPr>
        <xdr:cNvPr id="132" name="テキスト ボックス 131"/>
        <xdr:cNvSpPr txBox="1"/>
      </xdr:nvSpPr>
      <xdr:spPr>
        <a:xfrm>
          <a:off x="1752111" y="954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7766</xdr:rowOff>
    </xdr:from>
    <xdr:to>
      <xdr:col>1</xdr:col>
      <xdr:colOff>485775</xdr:colOff>
      <xdr:row>57</xdr:row>
      <xdr:rowOff>109366</xdr:rowOff>
    </xdr:to>
    <xdr:sp macro="" textlink="">
      <xdr:nvSpPr>
        <xdr:cNvPr id="133" name="フローチャート : 判断 132"/>
        <xdr:cNvSpPr/>
      </xdr:nvSpPr>
      <xdr:spPr>
        <a:xfrm>
          <a:off x="1079500" y="97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100493</xdr:rowOff>
    </xdr:from>
    <xdr:ext cx="534377" cy="259045"/>
    <xdr:sp macro="" textlink="">
      <xdr:nvSpPr>
        <xdr:cNvPr id="134" name="テキスト ボックス 133"/>
        <xdr:cNvSpPr txBox="1"/>
      </xdr:nvSpPr>
      <xdr:spPr>
        <a:xfrm>
          <a:off x="863111" y="98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65545</xdr:rowOff>
    </xdr:from>
    <xdr:to>
      <xdr:col>6</xdr:col>
      <xdr:colOff>561975</xdr:colOff>
      <xdr:row>56</xdr:row>
      <xdr:rowOff>167145</xdr:rowOff>
    </xdr:to>
    <xdr:sp macro="" textlink="">
      <xdr:nvSpPr>
        <xdr:cNvPr id="140" name="円/楕円 139"/>
        <xdr:cNvSpPr/>
      </xdr:nvSpPr>
      <xdr:spPr>
        <a:xfrm>
          <a:off x="4584700" y="966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88422</xdr:rowOff>
    </xdr:from>
    <xdr:ext cx="534377" cy="259045"/>
    <xdr:sp macro="" textlink="">
      <xdr:nvSpPr>
        <xdr:cNvPr id="141" name="総務費該当値テキスト"/>
        <xdr:cNvSpPr txBox="1"/>
      </xdr:nvSpPr>
      <xdr:spPr>
        <a:xfrm>
          <a:off x="4686300" y="951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43,226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15481</xdr:rowOff>
    </xdr:from>
    <xdr:to>
      <xdr:col>5</xdr:col>
      <xdr:colOff>409575</xdr:colOff>
      <xdr:row>57</xdr:row>
      <xdr:rowOff>117081</xdr:rowOff>
    </xdr:to>
    <xdr:sp macro="" textlink="">
      <xdr:nvSpPr>
        <xdr:cNvPr id="142" name="円/楕円 141"/>
        <xdr:cNvSpPr/>
      </xdr:nvSpPr>
      <xdr:spPr>
        <a:xfrm>
          <a:off x="3746500" y="97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133608</xdr:rowOff>
    </xdr:from>
    <xdr:ext cx="534377" cy="259045"/>
    <xdr:sp macro="" textlink="">
      <xdr:nvSpPr>
        <xdr:cNvPr id="143" name="テキスト ボックス 142"/>
        <xdr:cNvSpPr txBox="1"/>
      </xdr:nvSpPr>
      <xdr:spPr>
        <a:xfrm>
          <a:off x="3530111" y="95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163176</xdr:rowOff>
    </xdr:from>
    <xdr:to>
      <xdr:col>4</xdr:col>
      <xdr:colOff>206375</xdr:colOff>
      <xdr:row>57</xdr:row>
      <xdr:rowOff>93326</xdr:rowOff>
    </xdr:to>
    <xdr:sp macro="" textlink="">
      <xdr:nvSpPr>
        <xdr:cNvPr id="144" name="円/楕円 143"/>
        <xdr:cNvSpPr/>
      </xdr:nvSpPr>
      <xdr:spPr>
        <a:xfrm>
          <a:off x="2857500" y="97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84453</xdr:rowOff>
    </xdr:from>
    <xdr:ext cx="534377" cy="259045"/>
    <xdr:sp macro="" textlink="">
      <xdr:nvSpPr>
        <xdr:cNvPr id="145" name="テキスト ボックス 144"/>
        <xdr:cNvSpPr txBox="1"/>
      </xdr:nvSpPr>
      <xdr:spPr>
        <a:xfrm>
          <a:off x="2641111" y="985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56191</xdr:rowOff>
    </xdr:from>
    <xdr:to>
      <xdr:col>3</xdr:col>
      <xdr:colOff>3175</xdr:colOff>
      <xdr:row>57</xdr:row>
      <xdr:rowOff>157791</xdr:rowOff>
    </xdr:to>
    <xdr:sp macro="" textlink="">
      <xdr:nvSpPr>
        <xdr:cNvPr id="146" name="円/楕円 145"/>
        <xdr:cNvSpPr/>
      </xdr:nvSpPr>
      <xdr:spPr>
        <a:xfrm>
          <a:off x="1968500" y="98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148918</xdr:rowOff>
    </xdr:from>
    <xdr:ext cx="534377" cy="259045"/>
    <xdr:sp macro="" textlink="">
      <xdr:nvSpPr>
        <xdr:cNvPr id="147" name="テキスト ボックス 146"/>
        <xdr:cNvSpPr txBox="1"/>
      </xdr:nvSpPr>
      <xdr:spPr>
        <a:xfrm>
          <a:off x="1752111" y="992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91986</xdr:rowOff>
    </xdr:from>
    <xdr:to>
      <xdr:col>1</xdr:col>
      <xdr:colOff>485775</xdr:colOff>
      <xdr:row>57</xdr:row>
      <xdr:rowOff>22136</xdr:rowOff>
    </xdr:to>
    <xdr:sp macro="" textlink="">
      <xdr:nvSpPr>
        <xdr:cNvPr id="148" name="円/楕円 147"/>
        <xdr:cNvSpPr/>
      </xdr:nvSpPr>
      <xdr:spPr>
        <a:xfrm>
          <a:off x="1079500" y="969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38663</xdr:rowOff>
    </xdr:from>
    <xdr:ext cx="534377" cy="259045"/>
    <xdr:sp macro="" textlink="">
      <xdr:nvSpPr>
        <xdr:cNvPr id="149" name="テキスト ボックス 148"/>
        <xdr:cNvSpPr txBox="1"/>
      </xdr:nvSpPr>
      <xdr:spPr>
        <a:xfrm>
          <a:off x="863111" y="946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8522</xdr:rowOff>
    </xdr:from>
    <xdr:to>
      <xdr:col>6</xdr:col>
      <xdr:colOff>510540</xdr:colOff>
      <xdr:row>77</xdr:row>
      <xdr:rowOff>166808</xdr:rowOff>
    </xdr:to>
    <xdr:cxnSp macro="">
      <xdr:nvCxnSpPr>
        <xdr:cNvPr id="174" name="直線コネクタ 173"/>
        <xdr:cNvCxnSpPr/>
      </xdr:nvCxnSpPr>
      <xdr:spPr>
        <a:xfrm flipV="1">
          <a:off x="4633595" y="12010022"/>
          <a:ext cx="1270" cy="135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170635</xdr:rowOff>
    </xdr:from>
    <xdr:ext cx="599010" cy="259045"/>
    <xdr:sp macro="" textlink="">
      <xdr:nvSpPr>
        <xdr:cNvPr id="175" name="民生費最小値テキスト"/>
        <xdr:cNvSpPr txBox="1"/>
      </xdr:nvSpPr>
      <xdr:spPr>
        <a:xfrm>
          <a:off x="4686300" y="1337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111,577</a:t>
          </a:r>
          <a:endParaRPr kumimoji="1" lang="ja-JP" altLang="en-US" sz="1000" b="1">
            <a:latin typeface="ＭＳ Ｐゴシック"/>
          </a:endParaRPr>
        </a:p>
      </xdr:txBody>
    </xdr:sp>
    <xdr:clientData/>
  </xdr:oneCellAnchor>
  <xdr:twoCellAnchor>
    <xdr:from>
      <xdr:col>6</xdr:col>
      <xdr:colOff>422275</xdr:colOff>
      <xdr:row>77</xdr:row>
      <xdr:rowOff>166808</xdr:rowOff>
    </xdr:from>
    <xdr:to>
      <xdr:col>6</xdr:col>
      <xdr:colOff>600075</xdr:colOff>
      <xdr:row>77</xdr:row>
      <xdr:rowOff>166808</xdr:rowOff>
    </xdr:to>
    <xdr:cxnSp macro="">
      <xdr:nvCxnSpPr>
        <xdr:cNvPr id="176" name="直線コネクタ 175"/>
        <xdr:cNvCxnSpPr/>
      </xdr:nvCxnSpPr>
      <xdr:spPr>
        <a:xfrm>
          <a:off x="4546600" y="1336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126649</xdr:rowOff>
    </xdr:from>
    <xdr:ext cx="599010" cy="259045"/>
    <xdr:sp macro="" textlink="">
      <xdr:nvSpPr>
        <xdr:cNvPr id="177" name="民生費最大値テキスト"/>
        <xdr:cNvSpPr txBox="1"/>
      </xdr:nvSpPr>
      <xdr:spPr>
        <a:xfrm>
          <a:off x="4686300" y="1178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182,886</a:t>
          </a:r>
          <a:endParaRPr kumimoji="1" lang="ja-JP" altLang="en-US" sz="1000" b="1">
            <a:latin typeface="ＭＳ Ｐゴシック"/>
          </a:endParaRPr>
        </a:p>
      </xdr:txBody>
    </xdr:sp>
    <xdr:clientData/>
  </xdr:oneCellAnchor>
  <xdr:twoCellAnchor>
    <xdr:from>
      <xdr:col>6</xdr:col>
      <xdr:colOff>422275</xdr:colOff>
      <xdr:row>70</xdr:row>
      <xdr:rowOff>8522</xdr:rowOff>
    </xdr:from>
    <xdr:to>
      <xdr:col>6</xdr:col>
      <xdr:colOff>600075</xdr:colOff>
      <xdr:row>70</xdr:row>
      <xdr:rowOff>8522</xdr:rowOff>
    </xdr:to>
    <xdr:cxnSp macro="">
      <xdr:nvCxnSpPr>
        <xdr:cNvPr id="178" name="直線コネクタ 177"/>
        <xdr:cNvCxnSpPr/>
      </xdr:nvCxnSpPr>
      <xdr:spPr>
        <a:xfrm>
          <a:off x="4546600" y="120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18351</xdr:rowOff>
    </xdr:from>
    <xdr:to>
      <xdr:col>6</xdr:col>
      <xdr:colOff>511175</xdr:colOff>
      <xdr:row>77</xdr:row>
      <xdr:rowOff>20886</xdr:rowOff>
    </xdr:to>
    <xdr:cxnSp macro="">
      <xdr:nvCxnSpPr>
        <xdr:cNvPr id="179" name="直線コネクタ 178"/>
        <xdr:cNvCxnSpPr/>
      </xdr:nvCxnSpPr>
      <xdr:spPr>
        <a:xfrm flipV="1">
          <a:off x="3797300" y="13220001"/>
          <a:ext cx="8382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123379</xdr:rowOff>
    </xdr:from>
    <xdr:ext cx="599010" cy="259045"/>
    <xdr:sp macro="" textlink="">
      <xdr:nvSpPr>
        <xdr:cNvPr id="180" name="民生費平均値テキスト"/>
        <xdr:cNvSpPr txBox="1"/>
      </xdr:nvSpPr>
      <xdr:spPr>
        <a:xfrm>
          <a:off x="4686300" y="12639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100502</xdr:rowOff>
    </xdr:from>
    <xdr:to>
      <xdr:col>6</xdr:col>
      <xdr:colOff>561975</xdr:colOff>
      <xdr:row>75</xdr:row>
      <xdr:rowOff>30652</xdr:rowOff>
    </xdr:to>
    <xdr:sp macro="" textlink="">
      <xdr:nvSpPr>
        <xdr:cNvPr id="181" name="フローチャート : 判断 180"/>
        <xdr:cNvSpPr/>
      </xdr:nvSpPr>
      <xdr:spPr>
        <a:xfrm>
          <a:off x="4584700" y="127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20886</xdr:rowOff>
    </xdr:from>
    <xdr:to>
      <xdr:col>5</xdr:col>
      <xdr:colOff>358775</xdr:colOff>
      <xdr:row>78</xdr:row>
      <xdr:rowOff>23419</xdr:rowOff>
    </xdr:to>
    <xdr:cxnSp macro="">
      <xdr:nvCxnSpPr>
        <xdr:cNvPr id="182" name="直線コネクタ 181"/>
        <xdr:cNvCxnSpPr/>
      </xdr:nvCxnSpPr>
      <xdr:spPr>
        <a:xfrm flipV="1">
          <a:off x="2908300" y="13222536"/>
          <a:ext cx="889000" cy="17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19824</xdr:rowOff>
    </xdr:from>
    <xdr:to>
      <xdr:col>5</xdr:col>
      <xdr:colOff>409575</xdr:colOff>
      <xdr:row>75</xdr:row>
      <xdr:rowOff>121424</xdr:rowOff>
    </xdr:to>
    <xdr:sp macro="" textlink="">
      <xdr:nvSpPr>
        <xdr:cNvPr id="183" name="フローチャート : 判断 182"/>
        <xdr:cNvSpPr/>
      </xdr:nvSpPr>
      <xdr:spPr>
        <a:xfrm>
          <a:off x="3746500" y="128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137951</xdr:rowOff>
    </xdr:from>
    <xdr:ext cx="599010" cy="259045"/>
    <xdr:sp macro="" textlink="">
      <xdr:nvSpPr>
        <xdr:cNvPr id="184" name="テキスト ボックス 183"/>
        <xdr:cNvSpPr txBox="1"/>
      </xdr:nvSpPr>
      <xdr:spPr>
        <a:xfrm>
          <a:off x="3497794" y="1265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23419</xdr:rowOff>
    </xdr:from>
    <xdr:to>
      <xdr:col>4</xdr:col>
      <xdr:colOff>155575</xdr:colOff>
      <xdr:row>78</xdr:row>
      <xdr:rowOff>70472</xdr:rowOff>
    </xdr:to>
    <xdr:cxnSp macro="">
      <xdr:nvCxnSpPr>
        <xdr:cNvPr id="185" name="直線コネクタ 184"/>
        <xdr:cNvCxnSpPr/>
      </xdr:nvCxnSpPr>
      <xdr:spPr>
        <a:xfrm flipV="1">
          <a:off x="2019300" y="13396519"/>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19901</xdr:rowOff>
    </xdr:from>
    <xdr:to>
      <xdr:col>4</xdr:col>
      <xdr:colOff>206375</xdr:colOff>
      <xdr:row>76</xdr:row>
      <xdr:rowOff>121501</xdr:rowOff>
    </xdr:to>
    <xdr:sp macro="" textlink="">
      <xdr:nvSpPr>
        <xdr:cNvPr id="186" name="フローチャート : 判断 185"/>
        <xdr:cNvSpPr/>
      </xdr:nvSpPr>
      <xdr:spPr>
        <a:xfrm>
          <a:off x="2857500" y="1305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138028</xdr:rowOff>
    </xdr:from>
    <xdr:ext cx="599010" cy="259045"/>
    <xdr:sp macro="" textlink="">
      <xdr:nvSpPr>
        <xdr:cNvPr id="187" name="テキスト ボックス 186"/>
        <xdr:cNvSpPr txBox="1"/>
      </xdr:nvSpPr>
      <xdr:spPr>
        <a:xfrm>
          <a:off x="2608794" y="1282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161837</xdr:rowOff>
    </xdr:from>
    <xdr:to>
      <xdr:col>2</xdr:col>
      <xdr:colOff>638175</xdr:colOff>
      <xdr:row>78</xdr:row>
      <xdr:rowOff>70472</xdr:rowOff>
    </xdr:to>
    <xdr:cxnSp macro="">
      <xdr:nvCxnSpPr>
        <xdr:cNvPr id="188" name="直線コネクタ 187"/>
        <xdr:cNvCxnSpPr/>
      </xdr:nvCxnSpPr>
      <xdr:spPr>
        <a:xfrm>
          <a:off x="1130300" y="13363487"/>
          <a:ext cx="889000" cy="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78766</xdr:rowOff>
    </xdr:from>
    <xdr:to>
      <xdr:col>3</xdr:col>
      <xdr:colOff>3175</xdr:colOff>
      <xdr:row>77</xdr:row>
      <xdr:rowOff>8916</xdr:rowOff>
    </xdr:to>
    <xdr:sp macro="" textlink="">
      <xdr:nvSpPr>
        <xdr:cNvPr id="189" name="フローチャート : 判断 188"/>
        <xdr:cNvSpPr/>
      </xdr:nvSpPr>
      <xdr:spPr>
        <a:xfrm>
          <a:off x="1968500" y="1310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25443</xdr:rowOff>
    </xdr:from>
    <xdr:ext cx="599010" cy="259045"/>
    <xdr:sp macro="" textlink="">
      <xdr:nvSpPr>
        <xdr:cNvPr id="190" name="テキスト ボックス 189"/>
        <xdr:cNvSpPr txBox="1"/>
      </xdr:nvSpPr>
      <xdr:spPr>
        <a:xfrm>
          <a:off x="1719794" y="1288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68859</xdr:rowOff>
    </xdr:from>
    <xdr:to>
      <xdr:col>1</xdr:col>
      <xdr:colOff>485775</xdr:colOff>
      <xdr:row>76</xdr:row>
      <xdr:rowOff>170459</xdr:rowOff>
    </xdr:to>
    <xdr:sp macro="" textlink="">
      <xdr:nvSpPr>
        <xdr:cNvPr id="191" name="フローチャート : 判断 190"/>
        <xdr:cNvSpPr/>
      </xdr:nvSpPr>
      <xdr:spPr>
        <a:xfrm>
          <a:off x="1079500" y="1309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15536</xdr:rowOff>
    </xdr:from>
    <xdr:ext cx="599010" cy="259045"/>
    <xdr:sp macro="" textlink="">
      <xdr:nvSpPr>
        <xdr:cNvPr id="192" name="テキスト ボックス 191"/>
        <xdr:cNvSpPr txBox="1"/>
      </xdr:nvSpPr>
      <xdr:spPr>
        <a:xfrm>
          <a:off x="830794" y="1287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123,052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139001</xdr:rowOff>
    </xdr:from>
    <xdr:to>
      <xdr:col>6</xdr:col>
      <xdr:colOff>561975</xdr:colOff>
      <xdr:row>77</xdr:row>
      <xdr:rowOff>69151</xdr:rowOff>
    </xdr:to>
    <xdr:sp macro="" textlink="">
      <xdr:nvSpPr>
        <xdr:cNvPr id="198" name="円/楕円 197"/>
        <xdr:cNvSpPr/>
      </xdr:nvSpPr>
      <xdr:spPr>
        <a:xfrm>
          <a:off x="4584700" y="131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117428</xdr:rowOff>
    </xdr:from>
    <xdr:ext cx="599010" cy="259045"/>
    <xdr:sp macro="" textlink="">
      <xdr:nvSpPr>
        <xdr:cNvPr id="199" name="民生費該当値テキスト"/>
        <xdr:cNvSpPr txBox="1"/>
      </xdr:nvSpPr>
      <xdr:spPr>
        <a:xfrm>
          <a:off x="4686300" y="1314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119,370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141536</xdr:rowOff>
    </xdr:from>
    <xdr:to>
      <xdr:col>5</xdr:col>
      <xdr:colOff>409575</xdr:colOff>
      <xdr:row>77</xdr:row>
      <xdr:rowOff>71686</xdr:rowOff>
    </xdr:to>
    <xdr:sp macro="" textlink="">
      <xdr:nvSpPr>
        <xdr:cNvPr id="200" name="円/楕円 199"/>
        <xdr:cNvSpPr/>
      </xdr:nvSpPr>
      <xdr:spPr>
        <a:xfrm>
          <a:off x="3746500" y="131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62813</xdr:rowOff>
    </xdr:from>
    <xdr:ext cx="599010" cy="259045"/>
    <xdr:sp macro="" textlink="">
      <xdr:nvSpPr>
        <xdr:cNvPr id="201" name="テキスト ボックス 200"/>
        <xdr:cNvSpPr txBox="1"/>
      </xdr:nvSpPr>
      <xdr:spPr>
        <a:xfrm>
          <a:off x="3497794" y="1326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119,237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144069</xdr:rowOff>
    </xdr:from>
    <xdr:to>
      <xdr:col>4</xdr:col>
      <xdr:colOff>206375</xdr:colOff>
      <xdr:row>78</xdr:row>
      <xdr:rowOff>74219</xdr:rowOff>
    </xdr:to>
    <xdr:sp macro="" textlink="">
      <xdr:nvSpPr>
        <xdr:cNvPr id="202" name="円/楕円 201"/>
        <xdr:cNvSpPr/>
      </xdr:nvSpPr>
      <xdr:spPr>
        <a:xfrm>
          <a:off x="2857500" y="1334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65346</xdr:rowOff>
    </xdr:from>
    <xdr:ext cx="599010" cy="259045"/>
    <xdr:sp macro="" textlink="">
      <xdr:nvSpPr>
        <xdr:cNvPr id="203" name="テキスト ボックス 202"/>
        <xdr:cNvSpPr txBox="1"/>
      </xdr:nvSpPr>
      <xdr:spPr>
        <a:xfrm>
          <a:off x="2608794" y="1343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110,104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19672</xdr:rowOff>
    </xdr:from>
    <xdr:to>
      <xdr:col>3</xdr:col>
      <xdr:colOff>3175</xdr:colOff>
      <xdr:row>78</xdr:row>
      <xdr:rowOff>121272</xdr:rowOff>
    </xdr:to>
    <xdr:sp macro="" textlink="">
      <xdr:nvSpPr>
        <xdr:cNvPr id="204" name="円/楕円 203"/>
        <xdr:cNvSpPr/>
      </xdr:nvSpPr>
      <xdr:spPr>
        <a:xfrm>
          <a:off x="1968500" y="1339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112399</xdr:rowOff>
    </xdr:from>
    <xdr:ext cx="599010" cy="259045"/>
    <xdr:sp macro="" textlink="">
      <xdr:nvSpPr>
        <xdr:cNvPr id="205" name="テキスト ボックス 204"/>
        <xdr:cNvSpPr txBox="1"/>
      </xdr:nvSpPr>
      <xdr:spPr>
        <a:xfrm>
          <a:off x="1719794" y="1348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107,634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111037</xdr:rowOff>
    </xdr:from>
    <xdr:to>
      <xdr:col>1</xdr:col>
      <xdr:colOff>485775</xdr:colOff>
      <xdr:row>78</xdr:row>
      <xdr:rowOff>41187</xdr:rowOff>
    </xdr:to>
    <xdr:sp macro="" textlink="">
      <xdr:nvSpPr>
        <xdr:cNvPr id="206" name="円/楕円 205"/>
        <xdr:cNvSpPr/>
      </xdr:nvSpPr>
      <xdr:spPr>
        <a:xfrm>
          <a:off x="1079500" y="133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32314</xdr:rowOff>
    </xdr:from>
    <xdr:ext cx="599010" cy="259045"/>
    <xdr:sp macro="" textlink="">
      <xdr:nvSpPr>
        <xdr:cNvPr id="207" name="テキスト ボックス 206"/>
        <xdr:cNvSpPr txBox="1"/>
      </xdr:nvSpPr>
      <xdr:spPr>
        <a:xfrm>
          <a:off x="830794" y="1340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77881</xdr:rowOff>
    </xdr:from>
    <xdr:to>
      <xdr:col>6</xdr:col>
      <xdr:colOff>510540</xdr:colOff>
      <xdr:row>99</xdr:row>
      <xdr:rowOff>106749</xdr:rowOff>
    </xdr:to>
    <xdr:cxnSp macro="">
      <xdr:nvCxnSpPr>
        <xdr:cNvPr id="234" name="直線コネクタ 233"/>
        <xdr:cNvCxnSpPr/>
      </xdr:nvCxnSpPr>
      <xdr:spPr>
        <a:xfrm flipV="1">
          <a:off x="4633595" y="15508381"/>
          <a:ext cx="1270" cy="1571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110576</xdr:rowOff>
    </xdr:from>
    <xdr:ext cx="534377" cy="259045"/>
    <xdr:sp macro="" textlink="">
      <xdr:nvSpPr>
        <xdr:cNvPr id="235" name="衛生費最小値テキスト"/>
        <xdr:cNvSpPr txBox="1"/>
      </xdr:nvSpPr>
      <xdr:spPr>
        <a:xfrm>
          <a:off x="4686300" y="1708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19,759</a:t>
          </a:r>
          <a:endParaRPr kumimoji="1" lang="ja-JP" altLang="en-US" sz="1000" b="1">
            <a:latin typeface="ＭＳ Ｐゴシック"/>
          </a:endParaRPr>
        </a:p>
      </xdr:txBody>
    </xdr:sp>
    <xdr:clientData/>
  </xdr:oneCellAnchor>
  <xdr:twoCellAnchor>
    <xdr:from>
      <xdr:col>6</xdr:col>
      <xdr:colOff>422275</xdr:colOff>
      <xdr:row>99</xdr:row>
      <xdr:rowOff>106749</xdr:rowOff>
    </xdr:from>
    <xdr:to>
      <xdr:col>6</xdr:col>
      <xdr:colOff>600075</xdr:colOff>
      <xdr:row>99</xdr:row>
      <xdr:rowOff>106749</xdr:rowOff>
    </xdr:to>
    <xdr:cxnSp macro="">
      <xdr:nvCxnSpPr>
        <xdr:cNvPr id="236" name="直線コネクタ 235"/>
        <xdr:cNvCxnSpPr/>
      </xdr:nvCxnSpPr>
      <xdr:spPr>
        <a:xfrm>
          <a:off x="4546600" y="1708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24558</xdr:rowOff>
    </xdr:from>
    <xdr:ext cx="534377" cy="259045"/>
    <xdr:sp macro="" textlink="">
      <xdr:nvSpPr>
        <xdr:cNvPr id="237" name="衛生費最大値テキスト"/>
        <xdr:cNvSpPr txBox="1"/>
      </xdr:nvSpPr>
      <xdr:spPr>
        <a:xfrm>
          <a:off x="4686300" y="152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67,893</a:t>
          </a:r>
          <a:endParaRPr kumimoji="1" lang="ja-JP" altLang="en-US" sz="1000" b="1">
            <a:latin typeface="ＭＳ Ｐゴシック"/>
          </a:endParaRPr>
        </a:p>
      </xdr:txBody>
    </xdr:sp>
    <xdr:clientData/>
  </xdr:oneCellAnchor>
  <xdr:twoCellAnchor>
    <xdr:from>
      <xdr:col>6</xdr:col>
      <xdr:colOff>422275</xdr:colOff>
      <xdr:row>90</xdr:row>
      <xdr:rowOff>77881</xdr:rowOff>
    </xdr:from>
    <xdr:to>
      <xdr:col>6</xdr:col>
      <xdr:colOff>600075</xdr:colOff>
      <xdr:row>90</xdr:row>
      <xdr:rowOff>77881</xdr:rowOff>
    </xdr:to>
    <xdr:cxnSp macro="">
      <xdr:nvCxnSpPr>
        <xdr:cNvPr id="238" name="直線コネクタ 237"/>
        <xdr:cNvCxnSpPr/>
      </xdr:nvCxnSpPr>
      <xdr:spPr>
        <a:xfrm>
          <a:off x="4546600" y="155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77881</xdr:rowOff>
    </xdr:from>
    <xdr:to>
      <xdr:col>6</xdr:col>
      <xdr:colOff>511175</xdr:colOff>
      <xdr:row>95</xdr:row>
      <xdr:rowOff>30821</xdr:rowOff>
    </xdr:to>
    <xdr:cxnSp macro="">
      <xdr:nvCxnSpPr>
        <xdr:cNvPr id="239" name="直線コネクタ 238"/>
        <xdr:cNvCxnSpPr/>
      </xdr:nvCxnSpPr>
      <xdr:spPr>
        <a:xfrm flipV="1">
          <a:off x="3797300" y="15508381"/>
          <a:ext cx="838200" cy="8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14879</xdr:rowOff>
    </xdr:from>
    <xdr:ext cx="534377" cy="259045"/>
    <xdr:sp macro="" textlink="">
      <xdr:nvSpPr>
        <xdr:cNvPr id="240" name="衛生費平均値テキスト"/>
        <xdr:cNvSpPr txBox="1"/>
      </xdr:nvSpPr>
      <xdr:spPr>
        <a:xfrm>
          <a:off x="4686300" y="16645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36452</xdr:rowOff>
    </xdr:from>
    <xdr:to>
      <xdr:col>6</xdr:col>
      <xdr:colOff>561975</xdr:colOff>
      <xdr:row>97</xdr:row>
      <xdr:rowOff>138052</xdr:rowOff>
    </xdr:to>
    <xdr:sp macro="" textlink="">
      <xdr:nvSpPr>
        <xdr:cNvPr id="241" name="フローチャート : 判断 240"/>
        <xdr:cNvSpPr/>
      </xdr:nvSpPr>
      <xdr:spPr>
        <a:xfrm>
          <a:off x="45847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30821</xdr:rowOff>
    </xdr:from>
    <xdr:to>
      <xdr:col>5</xdr:col>
      <xdr:colOff>358775</xdr:colOff>
      <xdr:row>97</xdr:row>
      <xdr:rowOff>59624</xdr:rowOff>
    </xdr:to>
    <xdr:cxnSp macro="">
      <xdr:nvCxnSpPr>
        <xdr:cNvPr id="242" name="直線コネクタ 241"/>
        <xdr:cNvCxnSpPr/>
      </xdr:nvCxnSpPr>
      <xdr:spPr>
        <a:xfrm flipV="1">
          <a:off x="2908300" y="16318571"/>
          <a:ext cx="889000" cy="37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84198</xdr:rowOff>
    </xdr:from>
    <xdr:to>
      <xdr:col>5</xdr:col>
      <xdr:colOff>409575</xdr:colOff>
      <xdr:row>98</xdr:row>
      <xdr:rowOff>14348</xdr:rowOff>
    </xdr:to>
    <xdr:sp macro="" textlink="">
      <xdr:nvSpPr>
        <xdr:cNvPr id="243" name="フローチャート : 判断 242"/>
        <xdr:cNvSpPr/>
      </xdr:nvSpPr>
      <xdr:spPr>
        <a:xfrm>
          <a:off x="3746500" y="1671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5475</xdr:rowOff>
    </xdr:from>
    <xdr:ext cx="534377" cy="259045"/>
    <xdr:sp macro="" textlink="">
      <xdr:nvSpPr>
        <xdr:cNvPr id="244" name="テキスト ボックス 243"/>
        <xdr:cNvSpPr txBox="1"/>
      </xdr:nvSpPr>
      <xdr:spPr>
        <a:xfrm>
          <a:off x="3530111" y="168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45027</xdr:rowOff>
    </xdr:from>
    <xdr:to>
      <xdr:col>4</xdr:col>
      <xdr:colOff>155575</xdr:colOff>
      <xdr:row>97</xdr:row>
      <xdr:rowOff>59624</xdr:rowOff>
    </xdr:to>
    <xdr:cxnSp macro="">
      <xdr:nvCxnSpPr>
        <xdr:cNvPr id="245" name="直線コネクタ 244"/>
        <xdr:cNvCxnSpPr/>
      </xdr:nvCxnSpPr>
      <xdr:spPr>
        <a:xfrm>
          <a:off x="2019300" y="16675677"/>
          <a:ext cx="8890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116593</xdr:rowOff>
    </xdr:from>
    <xdr:to>
      <xdr:col>4</xdr:col>
      <xdr:colOff>206375</xdr:colOff>
      <xdr:row>98</xdr:row>
      <xdr:rowOff>46743</xdr:rowOff>
    </xdr:to>
    <xdr:sp macro="" textlink="">
      <xdr:nvSpPr>
        <xdr:cNvPr id="246" name="フローチャート : 判断 245"/>
        <xdr:cNvSpPr/>
      </xdr:nvSpPr>
      <xdr:spPr>
        <a:xfrm>
          <a:off x="2857500" y="167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37870</xdr:rowOff>
    </xdr:from>
    <xdr:ext cx="534377" cy="259045"/>
    <xdr:sp macro="" textlink="">
      <xdr:nvSpPr>
        <xdr:cNvPr id="247" name="テキスト ボックス 246"/>
        <xdr:cNvSpPr txBox="1"/>
      </xdr:nvSpPr>
      <xdr:spPr>
        <a:xfrm>
          <a:off x="2641111" y="168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116971</xdr:rowOff>
    </xdr:from>
    <xdr:to>
      <xdr:col>2</xdr:col>
      <xdr:colOff>638175</xdr:colOff>
      <xdr:row>97</xdr:row>
      <xdr:rowOff>45027</xdr:rowOff>
    </xdr:to>
    <xdr:cxnSp macro="">
      <xdr:nvCxnSpPr>
        <xdr:cNvPr id="248" name="直線コネクタ 247"/>
        <xdr:cNvCxnSpPr/>
      </xdr:nvCxnSpPr>
      <xdr:spPr>
        <a:xfrm>
          <a:off x="1130300" y="16576171"/>
          <a:ext cx="889000" cy="9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67314</xdr:rowOff>
    </xdr:from>
    <xdr:to>
      <xdr:col>3</xdr:col>
      <xdr:colOff>3175</xdr:colOff>
      <xdr:row>97</xdr:row>
      <xdr:rowOff>168914</xdr:rowOff>
    </xdr:to>
    <xdr:sp macro="" textlink="">
      <xdr:nvSpPr>
        <xdr:cNvPr id="249" name="フローチャート : 判断 248"/>
        <xdr:cNvSpPr/>
      </xdr:nvSpPr>
      <xdr:spPr>
        <a:xfrm>
          <a:off x="1968500" y="1669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160041</xdr:rowOff>
    </xdr:from>
    <xdr:ext cx="534377" cy="259045"/>
    <xdr:sp macro="" textlink="">
      <xdr:nvSpPr>
        <xdr:cNvPr id="250" name="テキスト ボックス 249"/>
        <xdr:cNvSpPr txBox="1"/>
      </xdr:nvSpPr>
      <xdr:spPr>
        <a:xfrm>
          <a:off x="1752111" y="167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73127</xdr:rowOff>
    </xdr:from>
    <xdr:to>
      <xdr:col>1</xdr:col>
      <xdr:colOff>485775</xdr:colOff>
      <xdr:row>98</xdr:row>
      <xdr:rowOff>3277</xdr:rowOff>
    </xdr:to>
    <xdr:sp macro="" textlink="">
      <xdr:nvSpPr>
        <xdr:cNvPr id="251" name="フローチャート : 判断 250"/>
        <xdr:cNvSpPr/>
      </xdr:nvSpPr>
      <xdr:spPr>
        <a:xfrm>
          <a:off x="1079500" y="167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165854</xdr:rowOff>
    </xdr:from>
    <xdr:ext cx="534377" cy="259045"/>
    <xdr:sp macro="" textlink="">
      <xdr:nvSpPr>
        <xdr:cNvPr id="252" name="テキスト ボックス 251"/>
        <xdr:cNvSpPr txBox="1"/>
      </xdr:nvSpPr>
      <xdr:spPr>
        <a:xfrm>
          <a:off x="863111" y="167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27081</xdr:rowOff>
    </xdr:from>
    <xdr:to>
      <xdr:col>6</xdr:col>
      <xdr:colOff>561975</xdr:colOff>
      <xdr:row>90</xdr:row>
      <xdr:rowOff>128681</xdr:rowOff>
    </xdr:to>
    <xdr:sp macro="" textlink="">
      <xdr:nvSpPr>
        <xdr:cNvPr id="258" name="円/楕円 257"/>
        <xdr:cNvSpPr/>
      </xdr:nvSpPr>
      <xdr:spPr>
        <a:xfrm>
          <a:off x="4584700" y="1545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151558</xdr:rowOff>
    </xdr:from>
    <xdr:ext cx="534377" cy="259045"/>
    <xdr:sp macro="" textlink="">
      <xdr:nvSpPr>
        <xdr:cNvPr id="259" name="衛生費該当値テキスト"/>
        <xdr:cNvSpPr txBox="1"/>
      </xdr:nvSpPr>
      <xdr:spPr>
        <a:xfrm>
          <a:off x="4686300" y="154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67,893</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151471</xdr:rowOff>
    </xdr:from>
    <xdr:to>
      <xdr:col>5</xdr:col>
      <xdr:colOff>409575</xdr:colOff>
      <xdr:row>95</xdr:row>
      <xdr:rowOff>81621</xdr:rowOff>
    </xdr:to>
    <xdr:sp macro="" textlink="">
      <xdr:nvSpPr>
        <xdr:cNvPr id="260" name="円/楕円 259"/>
        <xdr:cNvSpPr/>
      </xdr:nvSpPr>
      <xdr:spPr>
        <a:xfrm>
          <a:off x="3746500" y="1626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98148</xdr:rowOff>
    </xdr:from>
    <xdr:ext cx="534377" cy="259045"/>
    <xdr:sp macro="" textlink="">
      <xdr:nvSpPr>
        <xdr:cNvPr id="261" name="テキスト ボックス 260"/>
        <xdr:cNvSpPr txBox="1"/>
      </xdr:nvSpPr>
      <xdr:spPr>
        <a:xfrm>
          <a:off x="3530111" y="1604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43,084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8824</xdr:rowOff>
    </xdr:from>
    <xdr:to>
      <xdr:col>4</xdr:col>
      <xdr:colOff>206375</xdr:colOff>
      <xdr:row>97</xdr:row>
      <xdr:rowOff>110424</xdr:rowOff>
    </xdr:to>
    <xdr:sp macro="" textlink="">
      <xdr:nvSpPr>
        <xdr:cNvPr id="262" name="円/楕円 261"/>
        <xdr:cNvSpPr/>
      </xdr:nvSpPr>
      <xdr:spPr>
        <a:xfrm>
          <a:off x="2857500" y="1663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126951</xdr:rowOff>
    </xdr:from>
    <xdr:ext cx="534377" cy="259045"/>
    <xdr:sp macro="" textlink="">
      <xdr:nvSpPr>
        <xdr:cNvPr id="263" name="テキスト ボックス 262"/>
        <xdr:cNvSpPr txBox="1"/>
      </xdr:nvSpPr>
      <xdr:spPr>
        <a:xfrm>
          <a:off x="2641111" y="1641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31,702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165677</xdr:rowOff>
    </xdr:from>
    <xdr:to>
      <xdr:col>3</xdr:col>
      <xdr:colOff>3175</xdr:colOff>
      <xdr:row>97</xdr:row>
      <xdr:rowOff>95827</xdr:rowOff>
    </xdr:to>
    <xdr:sp macro="" textlink="">
      <xdr:nvSpPr>
        <xdr:cNvPr id="264" name="円/楕円 263"/>
        <xdr:cNvSpPr/>
      </xdr:nvSpPr>
      <xdr:spPr>
        <a:xfrm>
          <a:off x="1968500" y="1662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112354</xdr:rowOff>
    </xdr:from>
    <xdr:ext cx="534377" cy="259045"/>
    <xdr:sp macro="" textlink="">
      <xdr:nvSpPr>
        <xdr:cNvPr id="265" name="テキスト ボックス 264"/>
        <xdr:cNvSpPr txBox="1"/>
      </xdr:nvSpPr>
      <xdr:spPr>
        <a:xfrm>
          <a:off x="1752111" y="1640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32,149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66171</xdr:rowOff>
    </xdr:from>
    <xdr:to>
      <xdr:col>1</xdr:col>
      <xdr:colOff>485775</xdr:colOff>
      <xdr:row>96</xdr:row>
      <xdr:rowOff>167771</xdr:rowOff>
    </xdr:to>
    <xdr:sp macro="" textlink="">
      <xdr:nvSpPr>
        <xdr:cNvPr id="266" name="円/楕円 265"/>
        <xdr:cNvSpPr/>
      </xdr:nvSpPr>
      <xdr:spPr>
        <a:xfrm>
          <a:off x="1079500" y="1652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12848</xdr:rowOff>
    </xdr:from>
    <xdr:ext cx="534377" cy="259045"/>
    <xdr:sp macro="" textlink="">
      <xdr:nvSpPr>
        <xdr:cNvPr id="267" name="テキスト ボックス 266"/>
        <xdr:cNvSpPr txBox="1"/>
      </xdr:nvSpPr>
      <xdr:spPr>
        <a:xfrm>
          <a:off x="863111" y="1630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122682</xdr:rowOff>
    </xdr:from>
    <xdr:to>
      <xdr:col>15</xdr:col>
      <xdr:colOff>180340</xdr:colOff>
      <xdr:row>39</xdr:row>
      <xdr:rowOff>35052</xdr:rowOff>
    </xdr:to>
    <xdr:cxnSp macro="">
      <xdr:nvCxnSpPr>
        <xdr:cNvPr id="291" name="直線コネクタ 290"/>
        <xdr:cNvCxnSpPr/>
      </xdr:nvCxnSpPr>
      <xdr:spPr>
        <a:xfrm flipV="1">
          <a:off x="10475595" y="5437632"/>
          <a:ext cx="127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38879</xdr:rowOff>
    </xdr:from>
    <xdr:ext cx="313932" cy="259045"/>
    <xdr:sp macro="" textlink="">
      <xdr:nvSpPr>
        <xdr:cNvPr id="292" name="労働費最小値テキスト"/>
        <xdr:cNvSpPr txBox="1"/>
      </xdr:nvSpPr>
      <xdr:spPr>
        <a:xfrm>
          <a:off x="10528300" y="6725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a:t>
          </a:r>
          <a:endParaRPr kumimoji="1" lang="ja-JP" altLang="en-US" sz="1000" b="1">
            <a:latin typeface="ＭＳ Ｐゴシック"/>
          </a:endParaRPr>
        </a:p>
      </xdr:txBody>
    </xdr:sp>
    <xdr:clientData/>
  </xdr:oneCellAnchor>
  <xdr:twoCellAnchor>
    <xdr:from>
      <xdr:col>15</xdr:col>
      <xdr:colOff>92075</xdr:colOff>
      <xdr:row>39</xdr:row>
      <xdr:rowOff>35052</xdr:rowOff>
    </xdr:from>
    <xdr:to>
      <xdr:col>15</xdr:col>
      <xdr:colOff>269875</xdr:colOff>
      <xdr:row>39</xdr:row>
      <xdr:rowOff>35052</xdr:rowOff>
    </xdr:to>
    <xdr:cxnSp macro="">
      <xdr:nvCxnSpPr>
        <xdr:cNvPr id="293" name="直線コネクタ 292"/>
        <xdr:cNvCxnSpPr/>
      </xdr:nvCxnSpPr>
      <xdr:spPr>
        <a:xfrm>
          <a:off x="10388600" y="672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69359</xdr:rowOff>
    </xdr:from>
    <xdr:ext cx="534377" cy="259045"/>
    <xdr:sp macro="" textlink="">
      <xdr:nvSpPr>
        <xdr:cNvPr id="294" name="労働費最大値テキスト"/>
        <xdr:cNvSpPr txBox="1"/>
      </xdr:nvSpPr>
      <xdr:spPr>
        <a:xfrm>
          <a:off x="10528300" y="521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10,184</a:t>
          </a:r>
          <a:endParaRPr kumimoji="1" lang="ja-JP" altLang="en-US" sz="1000" b="1">
            <a:latin typeface="ＭＳ Ｐゴシック"/>
          </a:endParaRPr>
        </a:p>
      </xdr:txBody>
    </xdr:sp>
    <xdr:clientData/>
  </xdr:oneCellAnchor>
  <xdr:twoCellAnchor>
    <xdr:from>
      <xdr:col>15</xdr:col>
      <xdr:colOff>92075</xdr:colOff>
      <xdr:row>31</xdr:row>
      <xdr:rowOff>122682</xdr:rowOff>
    </xdr:from>
    <xdr:to>
      <xdr:col>15</xdr:col>
      <xdr:colOff>269875</xdr:colOff>
      <xdr:row>31</xdr:row>
      <xdr:rowOff>122682</xdr:rowOff>
    </xdr:to>
    <xdr:cxnSp macro="">
      <xdr:nvCxnSpPr>
        <xdr:cNvPr id="295" name="直線コネクタ 294"/>
        <xdr:cNvCxnSpPr/>
      </xdr:nvCxnSpPr>
      <xdr:spPr>
        <a:xfrm>
          <a:off x="10388600" y="5437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170688</xdr:rowOff>
    </xdr:from>
    <xdr:to>
      <xdr:col>15</xdr:col>
      <xdr:colOff>180975</xdr:colOff>
      <xdr:row>39</xdr:row>
      <xdr:rowOff>9017</xdr:rowOff>
    </xdr:to>
    <xdr:cxnSp macro="">
      <xdr:nvCxnSpPr>
        <xdr:cNvPr id="296" name="直線コネクタ 295"/>
        <xdr:cNvCxnSpPr/>
      </xdr:nvCxnSpPr>
      <xdr:spPr>
        <a:xfrm>
          <a:off x="9639300" y="6685788"/>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14241</xdr:rowOff>
    </xdr:from>
    <xdr:ext cx="469744" cy="259045"/>
    <xdr:sp macro="" textlink="">
      <xdr:nvSpPr>
        <xdr:cNvPr id="297" name="労働費平均値テキスト"/>
        <xdr:cNvSpPr txBox="1"/>
      </xdr:nvSpPr>
      <xdr:spPr>
        <a:xfrm>
          <a:off x="10528300" y="6357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162814</xdr:rowOff>
    </xdr:from>
    <xdr:to>
      <xdr:col>15</xdr:col>
      <xdr:colOff>231775</xdr:colOff>
      <xdr:row>38</xdr:row>
      <xdr:rowOff>92964</xdr:rowOff>
    </xdr:to>
    <xdr:sp macro="" textlink="">
      <xdr:nvSpPr>
        <xdr:cNvPr id="298" name="フローチャート : 判断 297"/>
        <xdr:cNvSpPr/>
      </xdr:nvSpPr>
      <xdr:spPr>
        <a:xfrm>
          <a:off x="104267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170307</xdr:rowOff>
    </xdr:from>
    <xdr:to>
      <xdr:col>14</xdr:col>
      <xdr:colOff>28575</xdr:colOff>
      <xdr:row>38</xdr:row>
      <xdr:rowOff>170688</xdr:rowOff>
    </xdr:to>
    <xdr:cxnSp macro="">
      <xdr:nvCxnSpPr>
        <xdr:cNvPr id="299" name="直線コネクタ 298"/>
        <xdr:cNvCxnSpPr/>
      </xdr:nvCxnSpPr>
      <xdr:spPr>
        <a:xfrm>
          <a:off x="8750300" y="668540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146431</xdr:rowOff>
    </xdr:from>
    <xdr:to>
      <xdr:col>14</xdr:col>
      <xdr:colOff>79375</xdr:colOff>
      <xdr:row>38</xdr:row>
      <xdr:rowOff>76581</xdr:rowOff>
    </xdr:to>
    <xdr:sp macro="" textlink="">
      <xdr:nvSpPr>
        <xdr:cNvPr id="300" name="フローチャート : 判断 299"/>
        <xdr:cNvSpPr/>
      </xdr:nvSpPr>
      <xdr:spPr>
        <a:xfrm>
          <a:off x="9588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93108</xdr:rowOff>
    </xdr:from>
    <xdr:ext cx="469744" cy="259045"/>
    <xdr:sp macro="" textlink="">
      <xdr:nvSpPr>
        <xdr:cNvPr id="301" name="テキスト ボックス 300"/>
        <xdr:cNvSpPr txBox="1"/>
      </xdr:nvSpPr>
      <xdr:spPr>
        <a:xfrm>
          <a:off x="9404427" y="62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144272</xdr:rowOff>
    </xdr:from>
    <xdr:to>
      <xdr:col>12</xdr:col>
      <xdr:colOff>511175</xdr:colOff>
      <xdr:row>38</xdr:row>
      <xdr:rowOff>170307</xdr:rowOff>
    </xdr:to>
    <xdr:cxnSp macro="">
      <xdr:nvCxnSpPr>
        <xdr:cNvPr id="302" name="直線コネクタ 301"/>
        <xdr:cNvCxnSpPr/>
      </xdr:nvCxnSpPr>
      <xdr:spPr>
        <a:xfrm>
          <a:off x="7861300" y="6659372"/>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123063</xdr:rowOff>
    </xdr:from>
    <xdr:to>
      <xdr:col>12</xdr:col>
      <xdr:colOff>561975</xdr:colOff>
      <xdr:row>38</xdr:row>
      <xdr:rowOff>53213</xdr:rowOff>
    </xdr:to>
    <xdr:sp macro="" textlink="">
      <xdr:nvSpPr>
        <xdr:cNvPr id="303" name="フローチャート : 判断 302"/>
        <xdr:cNvSpPr/>
      </xdr:nvSpPr>
      <xdr:spPr>
        <a:xfrm>
          <a:off x="8699500" y="64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69740</xdr:rowOff>
    </xdr:from>
    <xdr:ext cx="469744" cy="259045"/>
    <xdr:sp macro="" textlink="">
      <xdr:nvSpPr>
        <xdr:cNvPr id="304" name="テキスト ボックス 303"/>
        <xdr:cNvSpPr txBox="1"/>
      </xdr:nvSpPr>
      <xdr:spPr>
        <a:xfrm>
          <a:off x="8515427" y="62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117221</xdr:rowOff>
    </xdr:from>
    <xdr:to>
      <xdr:col>11</xdr:col>
      <xdr:colOff>307975</xdr:colOff>
      <xdr:row>38</xdr:row>
      <xdr:rowOff>144272</xdr:rowOff>
    </xdr:to>
    <xdr:cxnSp macro="">
      <xdr:nvCxnSpPr>
        <xdr:cNvPr id="305" name="直線コネクタ 304"/>
        <xdr:cNvCxnSpPr/>
      </xdr:nvCxnSpPr>
      <xdr:spPr>
        <a:xfrm>
          <a:off x="6972300" y="6632321"/>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76200</xdr:rowOff>
    </xdr:from>
    <xdr:to>
      <xdr:col>11</xdr:col>
      <xdr:colOff>358775</xdr:colOff>
      <xdr:row>38</xdr:row>
      <xdr:rowOff>6350</xdr:rowOff>
    </xdr:to>
    <xdr:sp macro="" textlink="">
      <xdr:nvSpPr>
        <xdr:cNvPr id="306" name="フローチャート : 判断 305"/>
        <xdr:cNvSpPr/>
      </xdr:nvSpPr>
      <xdr:spPr>
        <a:xfrm>
          <a:off x="7810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22877</xdr:rowOff>
    </xdr:from>
    <xdr:ext cx="469744" cy="259045"/>
    <xdr:sp macro="" textlink="">
      <xdr:nvSpPr>
        <xdr:cNvPr id="307" name="テキスト ボックス 306"/>
        <xdr:cNvSpPr txBox="1"/>
      </xdr:nvSpPr>
      <xdr:spPr>
        <a:xfrm>
          <a:off x="7626427" y="61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168402</xdr:rowOff>
    </xdr:from>
    <xdr:to>
      <xdr:col>10</xdr:col>
      <xdr:colOff>155575</xdr:colOff>
      <xdr:row>37</xdr:row>
      <xdr:rowOff>98552</xdr:rowOff>
    </xdr:to>
    <xdr:sp macro="" textlink="">
      <xdr:nvSpPr>
        <xdr:cNvPr id="308" name="フローチャート : 判断 307"/>
        <xdr:cNvSpPr/>
      </xdr:nvSpPr>
      <xdr:spPr>
        <a:xfrm>
          <a:off x="6921500" y="634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115079</xdr:rowOff>
    </xdr:from>
    <xdr:ext cx="469744" cy="259045"/>
    <xdr:sp macro="" textlink="">
      <xdr:nvSpPr>
        <xdr:cNvPr id="309" name="テキスト ボックス 308"/>
        <xdr:cNvSpPr txBox="1"/>
      </xdr:nvSpPr>
      <xdr:spPr>
        <a:xfrm>
          <a:off x="6737427" y="61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129667</xdr:rowOff>
    </xdr:from>
    <xdr:to>
      <xdr:col>15</xdr:col>
      <xdr:colOff>231775</xdr:colOff>
      <xdr:row>39</xdr:row>
      <xdr:rowOff>59817</xdr:rowOff>
    </xdr:to>
    <xdr:sp macro="" textlink="">
      <xdr:nvSpPr>
        <xdr:cNvPr id="315" name="円/楕円 314"/>
        <xdr:cNvSpPr/>
      </xdr:nvSpPr>
      <xdr:spPr>
        <a:xfrm>
          <a:off x="104267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44594</xdr:rowOff>
    </xdr:from>
    <xdr:ext cx="378565" cy="259045"/>
    <xdr:sp macro="" textlink="">
      <xdr:nvSpPr>
        <xdr:cNvPr id="316" name="労働費該当値テキスト"/>
        <xdr:cNvSpPr txBox="1"/>
      </xdr:nvSpPr>
      <xdr:spPr>
        <a:xfrm>
          <a:off x="10528300" y="6559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119888</xdr:rowOff>
    </xdr:from>
    <xdr:to>
      <xdr:col>14</xdr:col>
      <xdr:colOff>79375</xdr:colOff>
      <xdr:row>39</xdr:row>
      <xdr:rowOff>50038</xdr:rowOff>
    </xdr:to>
    <xdr:sp macro="" textlink="">
      <xdr:nvSpPr>
        <xdr:cNvPr id="317" name="円/楕円 316"/>
        <xdr:cNvSpPr/>
      </xdr:nvSpPr>
      <xdr:spPr>
        <a:xfrm>
          <a:off x="95885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41165</xdr:rowOff>
    </xdr:from>
    <xdr:ext cx="378565" cy="259045"/>
    <xdr:sp macro="" textlink="">
      <xdr:nvSpPr>
        <xdr:cNvPr id="318" name="テキスト ボックス 317"/>
        <xdr:cNvSpPr txBox="1"/>
      </xdr:nvSpPr>
      <xdr:spPr>
        <a:xfrm>
          <a:off x="9450017" y="6727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119507</xdr:rowOff>
    </xdr:from>
    <xdr:to>
      <xdr:col>12</xdr:col>
      <xdr:colOff>561975</xdr:colOff>
      <xdr:row>39</xdr:row>
      <xdr:rowOff>49657</xdr:rowOff>
    </xdr:to>
    <xdr:sp macro="" textlink="">
      <xdr:nvSpPr>
        <xdr:cNvPr id="319" name="円/楕円 318"/>
        <xdr:cNvSpPr/>
      </xdr:nvSpPr>
      <xdr:spPr>
        <a:xfrm>
          <a:off x="8699500" y="66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40784</xdr:rowOff>
    </xdr:from>
    <xdr:ext cx="378565" cy="259045"/>
    <xdr:sp macro="" textlink="">
      <xdr:nvSpPr>
        <xdr:cNvPr id="320" name="テキスト ボックス 319"/>
        <xdr:cNvSpPr txBox="1"/>
      </xdr:nvSpPr>
      <xdr:spPr>
        <a:xfrm>
          <a:off x="8561017" y="6727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93472</xdr:rowOff>
    </xdr:from>
    <xdr:to>
      <xdr:col>11</xdr:col>
      <xdr:colOff>358775</xdr:colOff>
      <xdr:row>39</xdr:row>
      <xdr:rowOff>23622</xdr:rowOff>
    </xdr:to>
    <xdr:sp macro="" textlink="">
      <xdr:nvSpPr>
        <xdr:cNvPr id="321" name="円/楕円 320"/>
        <xdr:cNvSpPr/>
      </xdr:nvSpPr>
      <xdr:spPr>
        <a:xfrm>
          <a:off x="78105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14749</xdr:rowOff>
    </xdr:from>
    <xdr:ext cx="378565" cy="259045"/>
    <xdr:sp macro="" textlink="">
      <xdr:nvSpPr>
        <xdr:cNvPr id="322" name="テキスト ボックス 321"/>
        <xdr:cNvSpPr txBox="1"/>
      </xdr:nvSpPr>
      <xdr:spPr>
        <a:xfrm>
          <a:off x="7672017" y="6701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66421</xdr:rowOff>
    </xdr:from>
    <xdr:to>
      <xdr:col>10</xdr:col>
      <xdr:colOff>155575</xdr:colOff>
      <xdr:row>38</xdr:row>
      <xdr:rowOff>168021</xdr:rowOff>
    </xdr:to>
    <xdr:sp macro="" textlink="">
      <xdr:nvSpPr>
        <xdr:cNvPr id="323" name="円/楕円 322"/>
        <xdr:cNvSpPr/>
      </xdr:nvSpPr>
      <xdr:spPr>
        <a:xfrm>
          <a:off x="6921500" y="65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159148</xdr:rowOff>
    </xdr:from>
    <xdr:ext cx="378565" cy="259045"/>
    <xdr:sp macro="" textlink="">
      <xdr:nvSpPr>
        <xdr:cNvPr id="324" name="テキスト ボックス 323"/>
        <xdr:cNvSpPr txBox="1"/>
      </xdr:nvSpPr>
      <xdr:spPr>
        <a:xfrm>
          <a:off x="6783017" y="667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131059</xdr:rowOff>
    </xdr:from>
    <xdr:to>
      <xdr:col>15</xdr:col>
      <xdr:colOff>180340</xdr:colOff>
      <xdr:row>58</xdr:row>
      <xdr:rowOff>131607</xdr:rowOff>
    </xdr:to>
    <xdr:cxnSp macro="">
      <xdr:nvCxnSpPr>
        <xdr:cNvPr id="346" name="直線コネクタ 345"/>
        <xdr:cNvCxnSpPr/>
      </xdr:nvCxnSpPr>
      <xdr:spPr>
        <a:xfrm flipV="1">
          <a:off x="10475595" y="8875009"/>
          <a:ext cx="1270" cy="1200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135434</xdr:rowOff>
    </xdr:from>
    <xdr:ext cx="378565" cy="259045"/>
    <xdr:sp macro="" textlink="">
      <xdr:nvSpPr>
        <xdr:cNvPr id="347" name="農林水産業費最小値テキスト"/>
        <xdr:cNvSpPr txBox="1"/>
      </xdr:nvSpPr>
      <xdr:spPr>
        <a:xfrm>
          <a:off x="10528300" y="1007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15</xdr:col>
      <xdr:colOff>92075</xdr:colOff>
      <xdr:row>58</xdr:row>
      <xdr:rowOff>131607</xdr:rowOff>
    </xdr:from>
    <xdr:to>
      <xdr:col>15</xdr:col>
      <xdr:colOff>269875</xdr:colOff>
      <xdr:row>58</xdr:row>
      <xdr:rowOff>131607</xdr:rowOff>
    </xdr:to>
    <xdr:cxnSp macro="">
      <xdr:nvCxnSpPr>
        <xdr:cNvPr id="348" name="直線コネクタ 347"/>
        <xdr:cNvCxnSpPr/>
      </xdr:nvCxnSpPr>
      <xdr:spPr>
        <a:xfrm>
          <a:off x="10388600" y="1007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77736</xdr:rowOff>
    </xdr:from>
    <xdr:ext cx="534377" cy="259045"/>
    <xdr:sp macro="" textlink="">
      <xdr:nvSpPr>
        <xdr:cNvPr id="349" name="農林水産業費最大値テキスト"/>
        <xdr:cNvSpPr txBox="1"/>
      </xdr:nvSpPr>
      <xdr:spPr>
        <a:xfrm>
          <a:off x="10528300" y="865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26,439</a:t>
          </a:r>
          <a:endParaRPr kumimoji="1" lang="ja-JP" altLang="en-US" sz="1000" b="1">
            <a:latin typeface="ＭＳ Ｐゴシック"/>
          </a:endParaRPr>
        </a:p>
      </xdr:txBody>
    </xdr:sp>
    <xdr:clientData/>
  </xdr:oneCellAnchor>
  <xdr:twoCellAnchor>
    <xdr:from>
      <xdr:col>15</xdr:col>
      <xdr:colOff>92075</xdr:colOff>
      <xdr:row>51</xdr:row>
      <xdr:rowOff>131059</xdr:rowOff>
    </xdr:from>
    <xdr:to>
      <xdr:col>15</xdr:col>
      <xdr:colOff>269875</xdr:colOff>
      <xdr:row>51</xdr:row>
      <xdr:rowOff>131059</xdr:rowOff>
    </xdr:to>
    <xdr:cxnSp macro="">
      <xdr:nvCxnSpPr>
        <xdr:cNvPr id="350" name="直線コネクタ 349"/>
        <xdr:cNvCxnSpPr/>
      </xdr:nvCxnSpPr>
      <xdr:spPr>
        <a:xfrm>
          <a:off x="10388600" y="887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156114</xdr:rowOff>
    </xdr:from>
    <xdr:to>
      <xdr:col>15</xdr:col>
      <xdr:colOff>180975</xdr:colOff>
      <xdr:row>57</xdr:row>
      <xdr:rowOff>169373</xdr:rowOff>
    </xdr:to>
    <xdr:cxnSp macro="">
      <xdr:nvCxnSpPr>
        <xdr:cNvPr id="351" name="直線コネクタ 350"/>
        <xdr:cNvCxnSpPr/>
      </xdr:nvCxnSpPr>
      <xdr:spPr>
        <a:xfrm flipV="1">
          <a:off x="9639300" y="9928764"/>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11239</xdr:rowOff>
    </xdr:from>
    <xdr:ext cx="469744" cy="259045"/>
    <xdr:sp macro="" textlink="">
      <xdr:nvSpPr>
        <xdr:cNvPr id="352" name="農林水産業費平均値テキスト"/>
        <xdr:cNvSpPr txBox="1"/>
      </xdr:nvSpPr>
      <xdr:spPr>
        <a:xfrm>
          <a:off x="10528300" y="9612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159812</xdr:rowOff>
    </xdr:from>
    <xdr:to>
      <xdr:col>15</xdr:col>
      <xdr:colOff>231775</xdr:colOff>
      <xdr:row>57</xdr:row>
      <xdr:rowOff>89962</xdr:rowOff>
    </xdr:to>
    <xdr:sp macro="" textlink="">
      <xdr:nvSpPr>
        <xdr:cNvPr id="353" name="フローチャート : 判断 352"/>
        <xdr:cNvSpPr/>
      </xdr:nvSpPr>
      <xdr:spPr>
        <a:xfrm>
          <a:off x="104267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151633</xdr:rowOff>
    </xdr:from>
    <xdr:to>
      <xdr:col>14</xdr:col>
      <xdr:colOff>28575</xdr:colOff>
      <xdr:row>57</xdr:row>
      <xdr:rowOff>169373</xdr:rowOff>
    </xdr:to>
    <xdr:cxnSp macro="">
      <xdr:nvCxnSpPr>
        <xdr:cNvPr id="354" name="直線コネクタ 353"/>
        <xdr:cNvCxnSpPr/>
      </xdr:nvCxnSpPr>
      <xdr:spPr>
        <a:xfrm>
          <a:off x="8750300" y="9924283"/>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21143</xdr:rowOff>
    </xdr:from>
    <xdr:to>
      <xdr:col>14</xdr:col>
      <xdr:colOff>79375</xdr:colOff>
      <xdr:row>57</xdr:row>
      <xdr:rowOff>122743</xdr:rowOff>
    </xdr:to>
    <xdr:sp macro="" textlink="">
      <xdr:nvSpPr>
        <xdr:cNvPr id="355" name="フローチャート : 判断 354"/>
        <xdr:cNvSpPr/>
      </xdr:nvSpPr>
      <xdr:spPr>
        <a:xfrm>
          <a:off x="9588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139270</xdr:rowOff>
    </xdr:from>
    <xdr:ext cx="469744" cy="259045"/>
    <xdr:sp macro="" textlink="">
      <xdr:nvSpPr>
        <xdr:cNvPr id="356" name="テキスト ボックス 355"/>
        <xdr:cNvSpPr txBox="1"/>
      </xdr:nvSpPr>
      <xdr:spPr>
        <a:xfrm>
          <a:off x="9404427"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151633</xdr:rowOff>
    </xdr:from>
    <xdr:to>
      <xdr:col>12</xdr:col>
      <xdr:colOff>511175</xdr:colOff>
      <xdr:row>57</xdr:row>
      <xdr:rowOff>159725</xdr:rowOff>
    </xdr:to>
    <xdr:cxnSp macro="">
      <xdr:nvCxnSpPr>
        <xdr:cNvPr id="357" name="直線コネクタ 356"/>
        <xdr:cNvCxnSpPr/>
      </xdr:nvCxnSpPr>
      <xdr:spPr>
        <a:xfrm flipV="1">
          <a:off x="7861300" y="9924283"/>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41397</xdr:rowOff>
    </xdr:from>
    <xdr:to>
      <xdr:col>12</xdr:col>
      <xdr:colOff>561975</xdr:colOff>
      <xdr:row>57</xdr:row>
      <xdr:rowOff>142997</xdr:rowOff>
    </xdr:to>
    <xdr:sp macro="" textlink="">
      <xdr:nvSpPr>
        <xdr:cNvPr id="358" name="フローチャート : 判断 357"/>
        <xdr:cNvSpPr/>
      </xdr:nvSpPr>
      <xdr:spPr>
        <a:xfrm>
          <a:off x="8699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159524</xdr:rowOff>
    </xdr:from>
    <xdr:ext cx="469744" cy="259045"/>
    <xdr:sp macro="" textlink="">
      <xdr:nvSpPr>
        <xdr:cNvPr id="359" name="テキスト ボックス 358"/>
        <xdr:cNvSpPr txBox="1"/>
      </xdr:nvSpPr>
      <xdr:spPr>
        <a:xfrm>
          <a:off x="8515427"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154284</xdr:rowOff>
    </xdr:from>
    <xdr:to>
      <xdr:col>11</xdr:col>
      <xdr:colOff>307975</xdr:colOff>
      <xdr:row>57</xdr:row>
      <xdr:rowOff>159725</xdr:rowOff>
    </xdr:to>
    <xdr:cxnSp macro="">
      <xdr:nvCxnSpPr>
        <xdr:cNvPr id="360" name="直線コネクタ 359"/>
        <xdr:cNvCxnSpPr/>
      </xdr:nvCxnSpPr>
      <xdr:spPr>
        <a:xfrm>
          <a:off x="6972300" y="9926934"/>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32116</xdr:rowOff>
    </xdr:from>
    <xdr:to>
      <xdr:col>11</xdr:col>
      <xdr:colOff>358775</xdr:colOff>
      <xdr:row>57</xdr:row>
      <xdr:rowOff>133716</xdr:rowOff>
    </xdr:to>
    <xdr:sp macro="" textlink="">
      <xdr:nvSpPr>
        <xdr:cNvPr id="361" name="フローチャート : 判断 360"/>
        <xdr:cNvSpPr/>
      </xdr:nvSpPr>
      <xdr:spPr>
        <a:xfrm>
          <a:off x="7810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150243</xdr:rowOff>
    </xdr:from>
    <xdr:ext cx="469744" cy="259045"/>
    <xdr:sp macro="" textlink="">
      <xdr:nvSpPr>
        <xdr:cNvPr id="362" name="テキスト ボックス 361"/>
        <xdr:cNvSpPr txBox="1"/>
      </xdr:nvSpPr>
      <xdr:spPr>
        <a:xfrm>
          <a:off x="7626427" y="957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54839</xdr:rowOff>
    </xdr:from>
    <xdr:to>
      <xdr:col>10</xdr:col>
      <xdr:colOff>155575</xdr:colOff>
      <xdr:row>57</xdr:row>
      <xdr:rowOff>156439</xdr:rowOff>
    </xdr:to>
    <xdr:sp macro="" textlink="">
      <xdr:nvSpPr>
        <xdr:cNvPr id="363" name="フローチャート : 判断 362"/>
        <xdr:cNvSpPr/>
      </xdr:nvSpPr>
      <xdr:spPr>
        <a:xfrm>
          <a:off x="6921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1516</xdr:rowOff>
    </xdr:from>
    <xdr:ext cx="469744" cy="259045"/>
    <xdr:sp macro="" textlink="">
      <xdr:nvSpPr>
        <xdr:cNvPr id="364" name="テキスト ボックス 363"/>
        <xdr:cNvSpPr txBox="1"/>
      </xdr:nvSpPr>
      <xdr:spPr>
        <a:xfrm>
          <a:off x="6737427"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105314</xdr:rowOff>
    </xdr:from>
    <xdr:to>
      <xdr:col>15</xdr:col>
      <xdr:colOff>231775</xdr:colOff>
      <xdr:row>58</xdr:row>
      <xdr:rowOff>35464</xdr:rowOff>
    </xdr:to>
    <xdr:sp macro="" textlink="">
      <xdr:nvSpPr>
        <xdr:cNvPr id="370" name="円/楕円 369"/>
        <xdr:cNvSpPr/>
      </xdr:nvSpPr>
      <xdr:spPr>
        <a:xfrm>
          <a:off x="10426700" y="98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83741</xdr:rowOff>
    </xdr:from>
    <xdr:ext cx="469744" cy="259045"/>
    <xdr:sp macro="" textlink="">
      <xdr:nvSpPr>
        <xdr:cNvPr id="371" name="農林水産業費該当値テキスト"/>
        <xdr:cNvSpPr txBox="1"/>
      </xdr:nvSpPr>
      <xdr:spPr>
        <a:xfrm>
          <a:off x="10528300" y="985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118573</xdr:rowOff>
    </xdr:from>
    <xdr:to>
      <xdr:col>14</xdr:col>
      <xdr:colOff>79375</xdr:colOff>
      <xdr:row>58</xdr:row>
      <xdr:rowOff>48723</xdr:rowOff>
    </xdr:to>
    <xdr:sp macro="" textlink="">
      <xdr:nvSpPr>
        <xdr:cNvPr id="372" name="円/楕円 371"/>
        <xdr:cNvSpPr/>
      </xdr:nvSpPr>
      <xdr:spPr>
        <a:xfrm>
          <a:off x="9588500" y="98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39850</xdr:rowOff>
    </xdr:from>
    <xdr:ext cx="469744" cy="259045"/>
    <xdr:sp macro="" textlink="">
      <xdr:nvSpPr>
        <xdr:cNvPr id="373" name="テキスト ボックス 372"/>
        <xdr:cNvSpPr txBox="1"/>
      </xdr:nvSpPr>
      <xdr:spPr>
        <a:xfrm>
          <a:off x="9404427" y="99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100833</xdr:rowOff>
    </xdr:from>
    <xdr:to>
      <xdr:col>12</xdr:col>
      <xdr:colOff>561975</xdr:colOff>
      <xdr:row>58</xdr:row>
      <xdr:rowOff>30983</xdr:rowOff>
    </xdr:to>
    <xdr:sp macro="" textlink="">
      <xdr:nvSpPr>
        <xdr:cNvPr id="374" name="円/楕円 373"/>
        <xdr:cNvSpPr/>
      </xdr:nvSpPr>
      <xdr:spPr>
        <a:xfrm>
          <a:off x="8699500" y="98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22110</xdr:rowOff>
    </xdr:from>
    <xdr:ext cx="469744" cy="259045"/>
    <xdr:sp macro="" textlink="">
      <xdr:nvSpPr>
        <xdr:cNvPr id="375" name="テキスト ボックス 374"/>
        <xdr:cNvSpPr txBox="1"/>
      </xdr:nvSpPr>
      <xdr:spPr>
        <a:xfrm>
          <a:off x="8515427" y="996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108925</xdr:rowOff>
    </xdr:from>
    <xdr:to>
      <xdr:col>11</xdr:col>
      <xdr:colOff>358775</xdr:colOff>
      <xdr:row>58</xdr:row>
      <xdr:rowOff>39075</xdr:rowOff>
    </xdr:to>
    <xdr:sp macro="" textlink="">
      <xdr:nvSpPr>
        <xdr:cNvPr id="376" name="円/楕円 375"/>
        <xdr:cNvSpPr/>
      </xdr:nvSpPr>
      <xdr:spPr>
        <a:xfrm>
          <a:off x="7810500" y="988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30202</xdr:rowOff>
    </xdr:from>
    <xdr:ext cx="469744" cy="259045"/>
    <xdr:sp macro="" textlink="">
      <xdr:nvSpPr>
        <xdr:cNvPr id="377" name="テキスト ボックス 376"/>
        <xdr:cNvSpPr txBox="1"/>
      </xdr:nvSpPr>
      <xdr:spPr>
        <a:xfrm>
          <a:off x="7626427" y="99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103484</xdr:rowOff>
    </xdr:from>
    <xdr:to>
      <xdr:col>10</xdr:col>
      <xdr:colOff>155575</xdr:colOff>
      <xdr:row>58</xdr:row>
      <xdr:rowOff>33634</xdr:rowOff>
    </xdr:to>
    <xdr:sp macro="" textlink="">
      <xdr:nvSpPr>
        <xdr:cNvPr id="378" name="円/楕円 377"/>
        <xdr:cNvSpPr/>
      </xdr:nvSpPr>
      <xdr:spPr>
        <a:xfrm>
          <a:off x="6921500" y="987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24761</xdr:rowOff>
    </xdr:from>
    <xdr:ext cx="469744" cy="259045"/>
    <xdr:sp macro="" textlink="">
      <xdr:nvSpPr>
        <xdr:cNvPr id="379" name="テキスト ボックス 378"/>
        <xdr:cNvSpPr txBox="1"/>
      </xdr:nvSpPr>
      <xdr:spPr>
        <a:xfrm>
          <a:off x="6737427" y="996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119446</xdr:rowOff>
    </xdr:from>
    <xdr:to>
      <xdr:col>15</xdr:col>
      <xdr:colOff>180340</xdr:colOff>
      <xdr:row>78</xdr:row>
      <xdr:rowOff>107764</xdr:rowOff>
    </xdr:to>
    <xdr:cxnSp macro="">
      <xdr:nvCxnSpPr>
        <xdr:cNvPr id="401" name="直線コネクタ 400"/>
        <xdr:cNvCxnSpPr/>
      </xdr:nvCxnSpPr>
      <xdr:spPr>
        <a:xfrm flipV="1">
          <a:off x="10475595" y="12120946"/>
          <a:ext cx="1270" cy="135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111591</xdr:rowOff>
    </xdr:from>
    <xdr:ext cx="469744" cy="259045"/>
    <xdr:sp macro="" textlink="">
      <xdr:nvSpPr>
        <xdr:cNvPr id="402" name="商工費最小値テキスト"/>
        <xdr:cNvSpPr txBox="1"/>
      </xdr:nvSpPr>
      <xdr:spPr>
        <a:xfrm>
          <a:off x="10528300" y="134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15</xdr:col>
      <xdr:colOff>92075</xdr:colOff>
      <xdr:row>78</xdr:row>
      <xdr:rowOff>107764</xdr:rowOff>
    </xdr:from>
    <xdr:to>
      <xdr:col>15</xdr:col>
      <xdr:colOff>269875</xdr:colOff>
      <xdr:row>78</xdr:row>
      <xdr:rowOff>107764</xdr:rowOff>
    </xdr:to>
    <xdr:cxnSp macro="">
      <xdr:nvCxnSpPr>
        <xdr:cNvPr id="403" name="直線コネクタ 402"/>
        <xdr:cNvCxnSpPr/>
      </xdr:nvCxnSpPr>
      <xdr:spPr>
        <a:xfrm>
          <a:off x="10388600" y="1348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66123</xdr:rowOff>
    </xdr:from>
    <xdr:ext cx="534377" cy="259045"/>
    <xdr:sp macro="" textlink="">
      <xdr:nvSpPr>
        <xdr:cNvPr id="404" name="商工費最大値テキスト"/>
        <xdr:cNvSpPr txBox="1"/>
      </xdr:nvSpPr>
      <xdr:spPr>
        <a:xfrm>
          <a:off x="10528300" y="118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60,886</a:t>
          </a:r>
          <a:endParaRPr kumimoji="1" lang="ja-JP" altLang="en-US" sz="1000" b="1">
            <a:latin typeface="ＭＳ Ｐゴシック"/>
          </a:endParaRPr>
        </a:p>
      </xdr:txBody>
    </xdr:sp>
    <xdr:clientData/>
  </xdr:oneCellAnchor>
  <xdr:twoCellAnchor>
    <xdr:from>
      <xdr:col>15</xdr:col>
      <xdr:colOff>92075</xdr:colOff>
      <xdr:row>70</xdr:row>
      <xdr:rowOff>119446</xdr:rowOff>
    </xdr:from>
    <xdr:to>
      <xdr:col>15</xdr:col>
      <xdr:colOff>269875</xdr:colOff>
      <xdr:row>70</xdr:row>
      <xdr:rowOff>119446</xdr:rowOff>
    </xdr:to>
    <xdr:cxnSp macro="">
      <xdr:nvCxnSpPr>
        <xdr:cNvPr id="405" name="直線コネクタ 404"/>
        <xdr:cNvCxnSpPr/>
      </xdr:nvCxnSpPr>
      <xdr:spPr>
        <a:xfrm>
          <a:off x="10388600" y="1212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37722</xdr:rowOff>
    </xdr:from>
    <xdr:to>
      <xdr:col>15</xdr:col>
      <xdr:colOff>180975</xdr:colOff>
      <xdr:row>77</xdr:row>
      <xdr:rowOff>53290</xdr:rowOff>
    </xdr:to>
    <xdr:cxnSp macro="">
      <xdr:nvCxnSpPr>
        <xdr:cNvPr id="406" name="直線コネクタ 405"/>
        <xdr:cNvCxnSpPr/>
      </xdr:nvCxnSpPr>
      <xdr:spPr>
        <a:xfrm>
          <a:off x="9639300" y="13239372"/>
          <a:ext cx="8382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156573</xdr:rowOff>
    </xdr:from>
    <xdr:ext cx="534377" cy="259045"/>
    <xdr:sp macro="" textlink="">
      <xdr:nvSpPr>
        <xdr:cNvPr id="407" name="商工費平均値テキスト"/>
        <xdr:cNvSpPr txBox="1"/>
      </xdr:nvSpPr>
      <xdr:spPr>
        <a:xfrm>
          <a:off x="10528300" y="1318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6696</xdr:rowOff>
    </xdr:from>
    <xdr:to>
      <xdr:col>15</xdr:col>
      <xdr:colOff>231775</xdr:colOff>
      <xdr:row>77</xdr:row>
      <xdr:rowOff>108296</xdr:rowOff>
    </xdr:to>
    <xdr:sp macro="" textlink="">
      <xdr:nvSpPr>
        <xdr:cNvPr id="408" name="フローチャート : 判断 407"/>
        <xdr:cNvSpPr/>
      </xdr:nvSpPr>
      <xdr:spPr>
        <a:xfrm>
          <a:off x="104267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37722</xdr:rowOff>
    </xdr:from>
    <xdr:to>
      <xdr:col>14</xdr:col>
      <xdr:colOff>28575</xdr:colOff>
      <xdr:row>77</xdr:row>
      <xdr:rowOff>53198</xdr:rowOff>
    </xdr:to>
    <xdr:cxnSp macro="">
      <xdr:nvCxnSpPr>
        <xdr:cNvPr id="409" name="直線コネクタ 408"/>
        <xdr:cNvCxnSpPr/>
      </xdr:nvCxnSpPr>
      <xdr:spPr>
        <a:xfrm flipV="1">
          <a:off x="8750300" y="13239372"/>
          <a:ext cx="889000" cy="1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28023</xdr:rowOff>
    </xdr:from>
    <xdr:to>
      <xdr:col>14</xdr:col>
      <xdr:colOff>79375</xdr:colOff>
      <xdr:row>77</xdr:row>
      <xdr:rowOff>129623</xdr:rowOff>
    </xdr:to>
    <xdr:sp macro="" textlink="">
      <xdr:nvSpPr>
        <xdr:cNvPr id="410" name="フローチャート : 判断 409"/>
        <xdr:cNvSpPr/>
      </xdr:nvSpPr>
      <xdr:spPr>
        <a:xfrm>
          <a:off x="9588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120750</xdr:rowOff>
    </xdr:from>
    <xdr:ext cx="534377" cy="259045"/>
    <xdr:sp macro="" textlink="">
      <xdr:nvSpPr>
        <xdr:cNvPr id="411" name="テキスト ボックス 410"/>
        <xdr:cNvSpPr txBox="1"/>
      </xdr:nvSpPr>
      <xdr:spPr>
        <a:xfrm>
          <a:off x="9372111" y="133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17101</xdr:rowOff>
    </xdr:from>
    <xdr:to>
      <xdr:col>12</xdr:col>
      <xdr:colOff>511175</xdr:colOff>
      <xdr:row>77</xdr:row>
      <xdr:rowOff>53198</xdr:rowOff>
    </xdr:to>
    <xdr:cxnSp macro="">
      <xdr:nvCxnSpPr>
        <xdr:cNvPr id="412" name="直線コネクタ 411"/>
        <xdr:cNvCxnSpPr/>
      </xdr:nvCxnSpPr>
      <xdr:spPr>
        <a:xfrm>
          <a:off x="7861300" y="13218751"/>
          <a:ext cx="889000" cy="3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33396</xdr:rowOff>
    </xdr:from>
    <xdr:to>
      <xdr:col>12</xdr:col>
      <xdr:colOff>561975</xdr:colOff>
      <xdr:row>77</xdr:row>
      <xdr:rowOff>134996</xdr:rowOff>
    </xdr:to>
    <xdr:sp macro="" textlink="">
      <xdr:nvSpPr>
        <xdr:cNvPr id="413" name="フローチャート : 判断 412"/>
        <xdr:cNvSpPr/>
      </xdr:nvSpPr>
      <xdr:spPr>
        <a:xfrm>
          <a:off x="8699500" y="1323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126123</xdr:rowOff>
    </xdr:from>
    <xdr:ext cx="469744" cy="259045"/>
    <xdr:sp macro="" textlink="">
      <xdr:nvSpPr>
        <xdr:cNvPr id="414" name="テキスト ボックス 413"/>
        <xdr:cNvSpPr txBox="1"/>
      </xdr:nvSpPr>
      <xdr:spPr>
        <a:xfrm>
          <a:off x="8515427" y="1332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17101</xdr:rowOff>
    </xdr:from>
    <xdr:to>
      <xdr:col>11</xdr:col>
      <xdr:colOff>307975</xdr:colOff>
      <xdr:row>77</xdr:row>
      <xdr:rowOff>44191</xdr:rowOff>
    </xdr:to>
    <xdr:cxnSp macro="">
      <xdr:nvCxnSpPr>
        <xdr:cNvPr id="415" name="直線コネクタ 414"/>
        <xdr:cNvCxnSpPr/>
      </xdr:nvCxnSpPr>
      <xdr:spPr>
        <a:xfrm flipV="1">
          <a:off x="6972300" y="13218751"/>
          <a:ext cx="8890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22423</xdr:rowOff>
    </xdr:from>
    <xdr:to>
      <xdr:col>11</xdr:col>
      <xdr:colOff>358775</xdr:colOff>
      <xdr:row>77</xdr:row>
      <xdr:rowOff>124023</xdr:rowOff>
    </xdr:to>
    <xdr:sp macro="" textlink="">
      <xdr:nvSpPr>
        <xdr:cNvPr id="416" name="フローチャート : 判断 415"/>
        <xdr:cNvSpPr/>
      </xdr:nvSpPr>
      <xdr:spPr>
        <a:xfrm>
          <a:off x="7810500" y="132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115150</xdr:rowOff>
    </xdr:from>
    <xdr:ext cx="534377" cy="259045"/>
    <xdr:sp macro="" textlink="">
      <xdr:nvSpPr>
        <xdr:cNvPr id="417" name="テキスト ボックス 416"/>
        <xdr:cNvSpPr txBox="1"/>
      </xdr:nvSpPr>
      <xdr:spPr>
        <a:xfrm>
          <a:off x="7594111" y="133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26355</xdr:rowOff>
    </xdr:from>
    <xdr:to>
      <xdr:col>10</xdr:col>
      <xdr:colOff>155575</xdr:colOff>
      <xdr:row>77</xdr:row>
      <xdr:rowOff>127955</xdr:rowOff>
    </xdr:to>
    <xdr:sp macro="" textlink="">
      <xdr:nvSpPr>
        <xdr:cNvPr id="418" name="フローチャート : 判断 417"/>
        <xdr:cNvSpPr/>
      </xdr:nvSpPr>
      <xdr:spPr>
        <a:xfrm>
          <a:off x="6921500" y="132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119082</xdr:rowOff>
    </xdr:from>
    <xdr:ext cx="534377" cy="259045"/>
    <xdr:sp macro="" textlink="">
      <xdr:nvSpPr>
        <xdr:cNvPr id="419" name="テキスト ボックス 418"/>
        <xdr:cNvSpPr txBox="1"/>
      </xdr:nvSpPr>
      <xdr:spPr>
        <a:xfrm>
          <a:off x="6705111" y="1332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2490</xdr:rowOff>
    </xdr:from>
    <xdr:to>
      <xdr:col>15</xdr:col>
      <xdr:colOff>231775</xdr:colOff>
      <xdr:row>77</xdr:row>
      <xdr:rowOff>104090</xdr:rowOff>
    </xdr:to>
    <xdr:sp macro="" textlink="">
      <xdr:nvSpPr>
        <xdr:cNvPr id="425" name="円/楕円 424"/>
        <xdr:cNvSpPr/>
      </xdr:nvSpPr>
      <xdr:spPr>
        <a:xfrm>
          <a:off x="10426700" y="132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25367</xdr:rowOff>
    </xdr:from>
    <xdr:ext cx="534377" cy="259045"/>
    <xdr:sp macro="" textlink="">
      <xdr:nvSpPr>
        <xdr:cNvPr id="426" name="商工費該当値テキスト"/>
        <xdr:cNvSpPr txBox="1"/>
      </xdr:nvSpPr>
      <xdr:spPr>
        <a:xfrm>
          <a:off x="10528300" y="130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11,280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158372</xdr:rowOff>
    </xdr:from>
    <xdr:to>
      <xdr:col>14</xdr:col>
      <xdr:colOff>79375</xdr:colOff>
      <xdr:row>77</xdr:row>
      <xdr:rowOff>88522</xdr:rowOff>
    </xdr:to>
    <xdr:sp macro="" textlink="">
      <xdr:nvSpPr>
        <xdr:cNvPr id="427" name="円/楕円 426"/>
        <xdr:cNvSpPr/>
      </xdr:nvSpPr>
      <xdr:spPr>
        <a:xfrm>
          <a:off x="9588500" y="1318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105049</xdr:rowOff>
    </xdr:from>
    <xdr:ext cx="534377" cy="259045"/>
    <xdr:sp macro="" textlink="">
      <xdr:nvSpPr>
        <xdr:cNvPr id="428" name="テキスト ボックス 427"/>
        <xdr:cNvSpPr txBox="1"/>
      </xdr:nvSpPr>
      <xdr:spPr>
        <a:xfrm>
          <a:off x="9372111" y="1296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2398</xdr:rowOff>
    </xdr:from>
    <xdr:to>
      <xdr:col>12</xdr:col>
      <xdr:colOff>561975</xdr:colOff>
      <xdr:row>77</xdr:row>
      <xdr:rowOff>103998</xdr:rowOff>
    </xdr:to>
    <xdr:sp macro="" textlink="">
      <xdr:nvSpPr>
        <xdr:cNvPr id="429" name="円/楕円 428"/>
        <xdr:cNvSpPr/>
      </xdr:nvSpPr>
      <xdr:spPr>
        <a:xfrm>
          <a:off x="8699500" y="1320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120525</xdr:rowOff>
    </xdr:from>
    <xdr:ext cx="534377" cy="259045"/>
    <xdr:sp macro="" textlink="">
      <xdr:nvSpPr>
        <xdr:cNvPr id="430" name="テキスト ボックス 429"/>
        <xdr:cNvSpPr txBox="1"/>
      </xdr:nvSpPr>
      <xdr:spPr>
        <a:xfrm>
          <a:off x="8483111" y="12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11,284</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137751</xdr:rowOff>
    </xdr:from>
    <xdr:to>
      <xdr:col>11</xdr:col>
      <xdr:colOff>358775</xdr:colOff>
      <xdr:row>77</xdr:row>
      <xdr:rowOff>67901</xdr:rowOff>
    </xdr:to>
    <xdr:sp macro="" textlink="">
      <xdr:nvSpPr>
        <xdr:cNvPr id="431" name="円/楕円 430"/>
        <xdr:cNvSpPr/>
      </xdr:nvSpPr>
      <xdr:spPr>
        <a:xfrm>
          <a:off x="7810500" y="131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84429</xdr:rowOff>
    </xdr:from>
    <xdr:ext cx="534377" cy="259045"/>
    <xdr:sp macro="" textlink="">
      <xdr:nvSpPr>
        <xdr:cNvPr id="432" name="テキスト ボックス 431"/>
        <xdr:cNvSpPr txBox="1"/>
      </xdr:nvSpPr>
      <xdr:spPr>
        <a:xfrm>
          <a:off x="7594111" y="129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12,863</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164841</xdr:rowOff>
    </xdr:from>
    <xdr:to>
      <xdr:col>10</xdr:col>
      <xdr:colOff>155575</xdr:colOff>
      <xdr:row>77</xdr:row>
      <xdr:rowOff>94991</xdr:rowOff>
    </xdr:to>
    <xdr:sp macro="" textlink="">
      <xdr:nvSpPr>
        <xdr:cNvPr id="433" name="円/楕円 432"/>
        <xdr:cNvSpPr/>
      </xdr:nvSpPr>
      <xdr:spPr>
        <a:xfrm>
          <a:off x="6921500" y="1319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111518</xdr:rowOff>
    </xdr:from>
    <xdr:ext cx="534377" cy="259045"/>
    <xdr:sp macro="" textlink="">
      <xdr:nvSpPr>
        <xdr:cNvPr id="434" name="テキスト ボックス 433"/>
        <xdr:cNvSpPr txBox="1"/>
      </xdr:nvSpPr>
      <xdr:spPr>
        <a:xfrm>
          <a:off x="6705111" y="1297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67157</xdr:rowOff>
    </xdr:from>
    <xdr:to>
      <xdr:col>15</xdr:col>
      <xdr:colOff>180340</xdr:colOff>
      <xdr:row>99</xdr:row>
      <xdr:rowOff>70396</xdr:rowOff>
    </xdr:to>
    <xdr:cxnSp macro="">
      <xdr:nvCxnSpPr>
        <xdr:cNvPr id="459" name="直線コネクタ 458"/>
        <xdr:cNvCxnSpPr/>
      </xdr:nvCxnSpPr>
      <xdr:spPr>
        <a:xfrm flipV="1">
          <a:off x="10475595" y="15497657"/>
          <a:ext cx="1270" cy="154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74223</xdr:rowOff>
    </xdr:from>
    <xdr:ext cx="534377" cy="259045"/>
    <xdr:sp macro="" textlink="">
      <xdr:nvSpPr>
        <xdr:cNvPr id="460" name="土木費最小値テキスト"/>
        <xdr:cNvSpPr txBox="1"/>
      </xdr:nvSpPr>
      <xdr:spPr>
        <a:xfrm>
          <a:off x="10528300" y="170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18,638</a:t>
          </a:r>
          <a:endParaRPr kumimoji="1" lang="ja-JP" altLang="en-US" sz="1000" b="1">
            <a:latin typeface="ＭＳ Ｐゴシック"/>
          </a:endParaRPr>
        </a:p>
      </xdr:txBody>
    </xdr:sp>
    <xdr:clientData/>
  </xdr:oneCellAnchor>
  <xdr:twoCellAnchor>
    <xdr:from>
      <xdr:col>15</xdr:col>
      <xdr:colOff>92075</xdr:colOff>
      <xdr:row>99</xdr:row>
      <xdr:rowOff>70396</xdr:rowOff>
    </xdr:from>
    <xdr:to>
      <xdr:col>15</xdr:col>
      <xdr:colOff>269875</xdr:colOff>
      <xdr:row>99</xdr:row>
      <xdr:rowOff>70396</xdr:rowOff>
    </xdr:to>
    <xdr:cxnSp macro="">
      <xdr:nvCxnSpPr>
        <xdr:cNvPr id="461" name="直線コネクタ 460"/>
        <xdr:cNvCxnSpPr/>
      </xdr:nvCxnSpPr>
      <xdr:spPr>
        <a:xfrm>
          <a:off x="10388600" y="170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13834</xdr:rowOff>
    </xdr:from>
    <xdr:ext cx="534377" cy="259045"/>
    <xdr:sp macro="" textlink="">
      <xdr:nvSpPr>
        <xdr:cNvPr id="462" name="土木費最大値テキスト"/>
        <xdr:cNvSpPr txBox="1"/>
      </xdr:nvSpPr>
      <xdr:spPr>
        <a:xfrm>
          <a:off x="10528300" y="152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99,808</a:t>
          </a:r>
          <a:endParaRPr kumimoji="1" lang="ja-JP" altLang="en-US" sz="1000" b="1">
            <a:latin typeface="ＭＳ Ｐゴシック"/>
          </a:endParaRPr>
        </a:p>
      </xdr:txBody>
    </xdr:sp>
    <xdr:clientData/>
  </xdr:oneCellAnchor>
  <xdr:twoCellAnchor>
    <xdr:from>
      <xdr:col>15</xdr:col>
      <xdr:colOff>92075</xdr:colOff>
      <xdr:row>90</xdr:row>
      <xdr:rowOff>67157</xdr:rowOff>
    </xdr:from>
    <xdr:to>
      <xdr:col>15</xdr:col>
      <xdr:colOff>269875</xdr:colOff>
      <xdr:row>90</xdr:row>
      <xdr:rowOff>67157</xdr:rowOff>
    </xdr:to>
    <xdr:cxnSp macro="">
      <xdr:nvCxnSpPr>
        <xdr:cNvPr id="463" name="直線コネクタ 462"/>
        <xdr:cNvCxnSpPr/>
      </xdr:nvCxnSpPr>
      <xdr:spPr>
        <a:xfrm>
          <a:off x="10388600" y="154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160369</xdr:rowOff>
    </xdr:from>
    <xdr:to>
      <xdr:col>15</xdr:col>
      <xdr:colOff>180975</xdr:colOff>
      <xdr:row>96</xdr:row>
      <xdr:rowOff>41878</xdr:rowOff>
    </xdr:to>
    <xdr:cxnSp macro="">
      <xdr:nvCxnSpPr>
        <xdr:cNvPr id="464" name="直線コネクタ 463"/>
        <xdr:cNvCxnSpPr/>
      </xdr:nvCxnSpPr>
      <xdr:spPr>
        <a:xfrm flipV="1">
          <a:off x="9639300" y="16448119"/>
          <a:ext cx="8382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95293</xdr:rowOff>
    </xdr:from>
    <xdr:ext cx="534377" cy="259045"/>
    <xdr:sp macro="" textlink="">
      <xdr:nvSpPr>
        <xdr:cNvPr id="465" name="土木費平均値テキスト"/>
        <xdr:cNvSpPr txBox="1"/>
      </xdr:nvSpPr>
      <xdr:spPr>
        <a:xfrm>
          <a:off x="10528300" y="16554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116866</xdr:rowOff>
    </xdr:from>
    <xdr:to>
      <xdr:col>15</xdr:col>
      <xdr:colOff>231775</xdr:colOff>
      <xdr:row>97</xdr:row>
      <xdr:rowOff>47016</xdr:rowOff>
    </xdr:to>
    <xdr:sp macro="" textlink="">
      <xdr:nvSpPr>
        <xdr:cNvPr id="466" name="フローチャート : 判断 465"/>
        <xdr:cNvSpPr/>
      </xdr:nvSpPr>
      <xdr:spPr>
        <a:xfrm>
          <a:off x="104267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119983</xdr:rowOff>
    </xdr:from>
    <xdr:to>
      <xdr:col>14</xdr:col>
      <xdr:colOff>28575</xdr:colOff>
      <xdr:row>96</xdr:row>
      <xdr:rowOff>41878</xdr:rowOff>
    </xdr:to>
    <xdr:cxnSp macro="">
      <xdr:nvCxnSpPr>
        <xdr:cNvPr id="467" name="直線コネクタ 466"/>
        <xdr:cNvCxnSpPr/>
      </xdr:nvCxnSpPr>
      <xdr:spPr>
        <a:xfrm>
          <a:off x="8750300" y="16407733"/>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98082</xdr:rowOff>
    </xdr:from>
    <xdr:to>
      <xdr:col>14</xdr:col>
      <xdr:colOff>79375</xdr:colOff>
      <xdr:row>97</xdr:row>
      <xdr:rowOff>28232</xdr:rowOff>
    </xdr:to>
    <xdr:sp macro="" textlink="">
      <xdr:nvSpPr>
        <xdr:cNvPr id="468" name="フローチャート : 判断 467"/>
        <xdr:cNvSpPr/>
      </xdr:nvSpPr>
      <xdr:spPr>
        <a:xfrm>
          <a:off x="9588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19359</xdr:rowOff>
    </xdr:from>
    <xdr:ext cx="534377" cy="259045"/>
    <xdr:sp macro="" textlink="">
      <xdr:nvSpPr>
        <xdr:cNvPr id="469" name="テキスト ボックス 468"/>
        <xdr:cNvSpPr txBox="1"/>
      </xdr:nvSpPr>
      <xdr:spPr>
        <a:xfrm>
          <a:off x="9372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119983</xdr:rowOff>
    </xdr:from>
    <xdr:to>
      <xdr:col>12</xdr:col>
      <xdr:colOff>511175</xdr:colOff>
      <xdr:row>96</xdr:row>
      <xdr:rowOff>68720</xdr:rowOff>
    </xdr:to>
    <xdr:cxnSp macro="">
      <xdr:nvCxnSpPr>
        <xdr:cNvPr id="470" name="直線コネクタ 469"/>
        <xdr:cNvCxnSpPr/>
      </xdr:nvCxnSpPr>
      <xdr:spPr>
        <a:xfrm flipV="1">
          <a:off x="7861300" y="16407733"/>
          <a:ext cx="889000" cy="12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43904</xdr:rowOff>
    </xdr:from>
    <xdr:to>
      <xdr:col>12</xdr:col>
      <xdr:colOff>561975</xdr:colOff>
      <xdr:row>96</xdr:row>
      <xdr:rowOff>145504</xdr:rowOff>
    </xdr:to>
    <xdr:sp macro="" textlink="">
      <xdr:nvSpPr>
        <xdr:cNvPr id="471" name="フローチャート : 判断 470"/>
        <xdr:cNvSpPr/>
      </xdr:nvSpPr>
      <xdr:spPr>
        <a:xfrm>
          <a:off x="8699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136631</xdr:rowOff>
    </xdr:from>
    <xdr:ext cx="534377" cy="259045"/>
    <xdr:sp macro="" textlink="">
      <xdr:nvSpPr>
        <xdr:cNvPr id="472" name="テキスト ボックス 471"/>
        <xdr:cNvSpPr txBox="1"/>
      </xdr:nvSpPr>
      <xdr:spPr>
        <a:xfrm>
          <a:off x="8483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49440</xdr:rowOff>
    </xdr:from>
    <xdr:to>
      <xdr:col>11</xdr:col>
      <xdr:colOff>307975</xdr:colOff>
      <xdr:row>96</xdr:row>
      <xdr:rowOff>68720</xdr:rowOff>
    </xdr:to>
    <xdr:cxnSp macro="">
      <xdr:nvCxnSpPr>
        <xdr:cNvPr id="473" name="直線コネクタ 472"/>
        <xdr:cNvCxnSpPr/>
      </xdr:nvCxnSpPr>
      <xdr:spPr>
        <a:xfrm>
          <a:off x="6972300" y="16508640"/>
          <a:ext cx="889000" cy="1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84080</xdr:rowOff>
    </xdr:from>
    <xdr:to>
      <xdr:col>11</xdr:col>
      <xdr:colOff>358775</xdr:colOff>
      <xdr:row>97</xdr:row>
      <xdr:rowOff>14230</xdr:rowOff>
    </xdr:to>
    <xdr:sp macro="" textlink="">
      <xdr:nvSpPr>
        <xdr:cNvPr id="474" name="フローチャート : 判断 473"/>
        <xdr:cNvSpPr/>
      </xdr:nvSpPr>
      <xdr:spPr>
        <a:xfrm>
          <a:off x="7810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5357</xdr:rowOff>
    </xdr:from>
    <xdr:ext cx="534377" cy="259045"/>
    <xdr:sp macro="" textlink="">
      <xdr:nvSpPr>
        <xdr:cNvPr id="475" name="テキスト ボックス 474"/>
        <xdr:cNvSpPr txBox="1"/>
      </xdr:nvSpPr>
      <xdr:spPr>
        <a:xfrm>
          <a:off x="7594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94862</xdr:rowOff>
    </xdr:from>
    <xdr:to>
      <xdr:col>10</xdr:col>
      <xdr:colOff>155575</xdr:colOff>
      <xdr:row>97</xdr:row>
      <xdr:rowOff>25012</xdr:rowOff>
    </xdr:to>
    <xdr:sp macro="" textlink="">
      <xdr:nvSpPr>
        <xdr:cNvPr id="476" name="フローチャート : 判断 475"/>
        <xdr:cNvSpPr/>
      </xdr:nvSpPr>
      <xdr:spPr>
        <a:xfrm>
          <a:off x="6921500" y="1655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16139</xdr:rowOff>
    </xdr:from>
    <xdr:ext cx="534377" cy="259045"/>
    <xdr:sp macro="" textlink="">
      <xdr:nvSpPr>
        <xdr:cNvPr id="477" name="テキスト ボックス 476"/>
        <xdr:cNvSpPr txBox="1"/>
      </xdr:nvSpPr>
      <xdr:spPr>
        <a:xfrm>
          <a:off x="6705111" y="1664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109569</xdr:rowOff>
    </xdr:from>
    <xdr:to>
      <xdr:col>15</xdr:col>
      <xdr:colOff>231775</xdr:colOff>
      <xdr:row>96</xdr:row>
      <xdr:rowOff>39719</xdr:rowOff>
    </xdr:to>
    <xdr:sp macro="" textlink="">
      <xdr:nvSpPr>
        <xdr:cNvPr id="483" name="円/楕円 482"/>
        <xdr:cNvSpPr/>
      </xdr:nvSpPr>
      <xdr:spPr>
        <a:xfrm>
          <a:off x="10426700" y="163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132446</xdr:rowOff>
    </xdr:from>
    <xdr:ext cx="534377" cy="259045"/>
    <xdr:sp macro="" textlink="">
      <xdr:nvSpPr>
        <xdr:cNvPr id="484" name="土木費該当値テキスト"/>
        <xdr:cNvSpPr txBox="1"/>
      </xdr:nvSpPr>
      <xdr:spPr>
        <a:xfrm>
          <a:off x="10528300" y="1624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49,915</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162528</xdr:rowOff>
    </xdr:from>
    <xdr:to>
      <xdr:col>14</xdr:col>
      <xdr:colOff>79375</xdr:colOff>
      <xdr:row>96</xdr:row>
      <xdr:rowOff>92678</xdr:rowOff>
    </xdr:to>
    <xdr:sp macro="" textlink="">
      <xdr:nvSpPr>
        <xdr:cNvPr id="485" name="円/楕円 484"/>
        <xdr:cNvSpPr/>
      </xdr:nvSpPr>
      <xdr:spPr>
        <a:xfrm>
          <a:off x="9588500" y="164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109205</xdr:rowOff>
    </xdr:from>
    <xdr:ext cx="534377" cy="259045"/>
    <xdr:sp macro="" textlink="">
      <xdr:nvSpPr>
        <xdr:cNvPr id="486" name="テキスト ボックス 485"/>
        <xdr:cNvSpPr txBox="1"/>
      </xdr:nvSpPr>
      <xdr:spPr>
        <a:xfrm>
          <a:off x="9372111" y="162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47,135</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69183</xdr:rowOff>
    </xdr:from>
    <xdr:to>
      <xdr:col>12</xdr:col>
      <xdr:colOff>561975</xdr:colOff>
      <xdr:row>95</xdr:row>
      <xdr:rowOff>170783</xdr:rowOff>
    </xdr:to>
    <xdr:sp macro="" textlink="">
      <xdr:nvSpPr>
        <xdr:cNvPr id="487" name="円/楕円 486"/>
        <xdr:cNvSpPr/>
      </xdr:nvSpPr>
      <xdr:spPr>
        <a:xfrm>
          <a:off x="8699500" y="1635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15860</xdr:rowOff>
    </xdr:from>
    <xdr:ext cx="534377" cy="259045"/>
    <xdr:sp macro="" textlink="">
      <xdr:nvSpPr>
        <xdr:cNvPr id="488" name="テキスト ボックス 487"/>
        <xdr:cNvSpPr txBox="1"/>
      </xdr:nvSpPr>
      <xdr:spPr>
        <a:xfrm>
          <a:off x="8483111" y="1613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17920</xdr:rowOff>
    </xdr:from>
    <xdr:to>
      <xdr:col>11</xdr:col>
      <xdr:colOff>358775</xdr:colOff>
      <xdr:row>96</xdr:row>
      <xdr:rowOff>119520</xdr:rowOff>
    </xdr:to>
    <xdr:sp macro="" textlink="">
      <xdr:nvSpPr>
        <xdr:cNvPr id="489" name="円/楕円 488"/>
        <xdr:cNvSpPr/>
      </xdr:nvSpPr>
      <xdr:spPr>
        <a:xfrm>
          <a:off x="7810500" y="164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136047</xdr:rowOff>
    </xdr:from>
    <xdr:ext cx="534377" cy="259045"/>
    <xdr:sp macro="" textlink="">
      <xdr:nvSpPr>
        <xdr:cNvPr id="490" name="テキスト ボックス 489"/>
        <xdr:cNvSpPr txBox="1"/>
      </xdr:nvSpPr>
      <xdr:spPr>
        <a:xfrm>
          <a:off x="7594111" y="162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45,726</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170090</xdr:rowOff>
    </xdr:from>
    <xdr:to>
      <xdr:col>10</xdr:col>
      <xdr:colOff>155575</xdr:colOff>
      <xdr:row>96</xdr:row>
      <xdr:rowOff>100240</xdr:rowOff>
    </xdr:to>
    <xdr:sp macro="" textlink="">
      <xdr:nvSpPr>
        <xdr:cNvPr id="491" name="円/楕円 490"/>
        <xdr:cNvSpPr/>
      </xdr:nvSpPr>
      <xdr:spPr>
        <a:xfrm>
          <a:off x="6921500" y="164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116767</xdr:rowOff>
    </xdr:from>
    <xdr:ext cx="534377" cy="259045"/>
    <xdr:sp macro="" textlink="">
      <xdr:nvSpPr>
        <xdr:cNvPr id="492" name="テキスト ボックス 491"/>
        <xdr:cNvSpPr txBox="1"/>
      </xdr:nvSpPr>
      <xdr:spPr>
        <a:xfrm>
          <a:off x="6705111" y="162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49631</xdr:rowOff>
    </xdr:from>
    <xdr:to>
      <xdr:col>23</xdr:col>
      <xdr:colOff>516889</xdr:colOff>
      <xdr:row>38</xdr:row>
      <xdr:rowOff>63086</xdr:rowOff>
    </xdr:to>
    <xdr:cxnSp macro="">
      <xdr:nvCxnSpPr>
        <xdr:cNvPr id="519" name="直線コネクタ 518"/>
        <xdr:cNvCxnSpPr/>
      </xdr:nvCxnSpPr>
      <xdr:spPr>
        <a:xfrm flipV="1">
          <a:off x="16317595" y="5364581"/>
          <a:ext cx="1269" cy="121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66913</xdr:rowOff>
    </xdr:from>
    <xdr:ext cx="469744" cy="259045"/>
    <xdr:sp macro="" textlink="">
      <xdr:nvSpPr>
        <xdr:cNvPr id="520" name="消防費最小値テキスト"/>
        <xdr:cNvSpPr txBox="1"/>
      </xdr:nvSpPr>
      <xdr:spPr>
        <a:xfrm>
          <a:off x="16370300" y="658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8,173</a:t>
          </a:r>
          <a:endParaRPr kumimoji="1" lang="ja-JP" altLang="en-US" sz="1000" b="1">
            <a:latin typeface="ＭＳ Ｐゴシック"/>
          </a:endParaRPr>
        </a:p>
      </xdr:txBody>
    </xdr:sp>
    <xdr:clientData/>
  </xdr:oneCellAnchor>
  <xdr:twoCellAnchor>
    <xdr:from>
      <xdr:col>23</xdr:col>
      <xdr:colOff>428625</xdr:colOff>
      <xdr:row>38</xdr:row>
      <xdr:rowOff>63086</xdr:rowOff>
    </xdr:from>
    <xdr:to>
      <xdr:col>23</xdr:col>
      <xdr:colOff>606425</xdr:colOff>
      <xdr:row>38</xdr:row>
      <xdr:rowOff>63086</xdr:rowOff>
    </xdr:to>
    <xdr:cxnSp macro="">
      <xdr:nvCxnSpPr>
        <xdr:cNvPr id="521" name="直線コネクタ 520"/>
        <xdr:cNvCxnSpPr/>
      </xdr:nvCxnSpPr>
      <xdr:spPr>
        <a:xfrm>
          <a:off x="16230600" y="65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167758</xdr:rowOff>
    </xdr:from>
    <xdr:ext cx="534377" cy="259045"/>
    <xdr:sp macro="" textlink="">
      <xdr:nvSpPr>
        <xdr:cNvPr id="522" name="消防費最大値テキスト"/>
        <xdr:cNvSpPr txBox="1"/>
      </xdr:nvSpPr>
      <xdr:spPr>
        <a:xfrm>
          <a:off x="16370300" y="51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26,754</a:t>
          </a:r>
          <a:endParaRPr kumimoji="1" lang="ja-JP" altLang="en-US" sz="1000" b="1">
            <a:latin typeface="ＭＳ Ｐゴシック"/>
          </a:endParaRPr>
        </a:p>
      </xdr:txBody>
    </xdr:sp>
    <xdr:clientData/>
  </xdr:oneCellAnchor>
  <xdr:twoCellAnchor>
    <xdr:from>
      <xdr:col>23</xdr:col>
      <xdr:colOff>428625</xdr:colOff>
      <xdr:row>31</xdr:row>
      <xdr:rowOff>49631</xdr:rowOff>
    </xdr:from>
    <xdr:to>
      <xdr:col>23</xdr:col>
      <xdr:colOff>606425</xdr:colOff>
      <xdr:row>31</xdr:row>
      <xdr:rowOff>49631</xdr:rowOff>
    </xdr:to>
    <xdr:cxnSp macro="">
      <xdr:nvCxnSpPr>
        <xdr:cNvPr id="523" name="直線コネクタ 522"/>
        <xdr:cNvCxnSpPr/>
      </xdr:nvCxnSpPr>
      <xdr:spPr>
        <a:xfrm>
          <a:off x="16230600" y="536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24747</xdr:rowOff>
    </xdr:from>
    <xdr:to>
      <xdr:col>23</xdr:col>
      <xdr:colOff>517525</xdr:colOff>
      <xdr:row>36</xdr:row>
      <xdr:rowOff>143749</xdr:rowOff>
    </xdr:to>
    <xdr:cxnSp macro="">
      <xdr:nvCxnSpPr>
        <xdr:cNvPr id="524" name="直線コネクタ 523"/>
        <xdr:cNvCxnSpPr/>
      </xdr:nvCxnSpPr>
      <xdr:spPr>
        <a:xfrm flipV="1">
          <a:off x="15481300" y="6025497"/>
          <a:ext cx="838200" cy="29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12659</xdr:rowOff>
    </xdr:from>
    <xdr:ext cx="534377" cy="259045"/>
    <xdr:sp macro="" textlink="">
      <xdr:nvSpPr>
        <xdr:cNvPr id="525" name="消防費平均値テキスト"/>
        <xdr:cNvSpPr txBox="1"/>
      </xdr:nvSpPr>
      <xdr:spPr>
        <a:xfrm>
          <a:off x="16370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34232</xdr:rowOff>
    </xdr:from>
    <xdr:to>
      <xdr:col>23</xdr:col>
      <xdr:colOff>568325</xdr:colOff>
      <xdr:row>36</xdr:row>
      <xdr:rowOff>135832</xdr:rowOff>
    </xdr:to>
    <xdr:sp macro="" textlink="">
      <xdr:nvSpPr>
        <xdr:cNvPr id="526" name="フローチャート : 判断 525"/>
        <xdr:cNvSpPr/>
      </xdr:nvSpPr>
      <xdr:spPr>
        <a:xfrm>
          <a:off x="16268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143749</xdr:rowOff>
    </xdr:from>
    <xdr:to>
      <xdr:col>22</xdr:col>
      <xdr:colOff>365125</xdr:colOff>
      <xdr:row>37</xdr:row>
      <xdr:rowOff>27425</xdr:rowOff>
    </xdr:to>
    <xdr:cxnSp macro="">
      <xdr:nvCxnSpPr>
        <xdr:cNvPr id="527" name="直線コネクタ 526"/>
        <xdr:cNvCxnSpPr/>
      </xdr:nvCxnSpPr>
      <xdr:spPr>
        <a:xfrm flipV="1">
          <a:off x="14592300" y="6315949"/>
          <a:ext cx="889000" cy="5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53434</xdr:rowOff>
    </xdr:from>
    <xdr:to>
      <xdr:col>22</xdr:col>
      <xdr:colOff>415925</xdr:colOff>
      <xdr:row>36</xdr:row>
      <xdr:rowOff>155034</xdr:rowOff>
    </xdr:to>
    <xdr:sp macro="" textlink="">
      <xdr:nvSpPr>
        <xdr:cNvPr id="528" name="フローチャート : 判断 527"/>
        <xdr:cNvSpPr/>
      </xdr:nvSpPr>
      <xdr:spPr>
        <a:xfrm>
          <a:off x="15430500" y="622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111</xdr:rowOff>
    </xdr:from>
    <xdr:ext cx="534377" cy="259045"/>
    <xdr:sp macro="" textlink="">
      <xdr:nvSpPr>
        <xdr:cNvPr id="529" name="テキスト ボックス 528"/>
        <xdr:cNvSpPr txBox="1"/>
      </xdr:nvSpPr>
      <xdr:spPr>
        <a:xfrm>
          <a:off x="15214111" y="600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154722</xdr:rowOff>
    </xdr:from>
    <xdr:to>
      <xdr:col>21</xdr:col>
      <xdr:colOff>161925</xdr:colOff>
      <xdr:row>37</xdr:row>
      <xdr:rowOff>27425</xdr:rowOff>
    </xdr:to>
    <xdr:cxnSp macro="">
      <xdr:nvCxnSpPr>
        <xdr:cNvPr id="530" name="直線コネクタ 529"/>
        <xdr:cNvCxnSpPr/>
      </xdr:nvCxnSpPr>
      <xdr:spPr>
        <a:xfrm>
          <a:off x="13703300" y="6326922"/>
          <a:ext cx="889000" cy="4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82173</xdr:rowOff>
    </xdr:from>
    <xdr:to>
      <xdr:col>21</xdr:col>
      <xdr:colOff>212725</xdr:colOff>
      <xdr:row>37</xdr:row>
      <xdr:rowOff>12323</xdr:rowOff>
    </xdr:to>
    <xdr:sp macro="" textlink="">
      <xdr:nvSpPr>
        <xdr:cNvPr id="531" name="フローチャート : 判断 530"/>
        <xdr:cNvSpPr/>
      </xdr:nvSpPr>
      <xdr:spPr>
        <a:xfrm>
          <a:off x="14541500" y="625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28850</xdr:rowOff>
    </xdr:from>
    <xdr:ext cx="534377" cy="259045"/>
    <xdr:sp macro="" textlink="">
      <xdr:nvSpPr>
        <xdr:cNvPr id="532" name="テキスト ボックス 531"/>
        <xdr:cNvSpPr txBox="1"/>
      </xdr:nvSpPr>
      <xdr:spPr>
        <a:xfrm>
          <a:off x="14325111" y="60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154722</xdr:rowOff>
    </xdr:from>
    <xdr:to>
      <xdr:col>19</xdr:col>
      <xdr:colOff>644525</xdr:colOff>
      <xdr:row>37</xdr:row>
      <xdr:rowOff>20567</xdr:rowOff>
    </xdr:to>
    <xdr:cxnSp macro="">
      <xdr:nvCxnSpPr>
        <xdr:cNvPr id="533" name="直線コネクタ 532"/>
        <xdr:cNvCxnSpPr/>
      </xdr:nvCxnSpPr>
      <xdr:spPr>
        <a:xfrm flipV="1">
          <a:off x="12814300" y="6326922"/>
          <a:ext cx="889000" cy="3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107449</xdr:rowOff>
    </xdr:from>
    <xdr:to>
      <xdr:col>20</xdr:col>
      <xdr:colOff>9525</xdr:colOff>
      <xdr:row>37</xdr:row>
      <xdr:rowOff>37599</xdr:rowOff>
    </xdr:to>
    <xdr:sp macro="" textlink="">
      <xdr:nvSpPr>
        <xdr:cNvPr id="534" name="フローチャート : 判断 533"/>
        <xdr:cNvSpPr/>
      </xdr:nvSpPr>
      <xdr:spPr>
        <a:xfrm>
          <a:off x="13652500" y="627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28726</xdr:rowOff>
    </xdr:from>
    <xdr:ext cx="534377" cy="259045"/>
    <xdr:sp macro="" textlink="">
      <xdr:nvSpPr>
        <xdr:cNvPr id="535" name="テキスト ボックス 534"/>
        <xdr:cNvSpPr txBox="1"/>
      </xdr:nvSpPr>
      <xdr:spPr>
        <a:xfrm>
          <a:off x="13436111" y="637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121361</xdr:rowOff>
    </xdr:from>
    <xdr:to>
      <xdr:col>18</xdr:col>
      <xdr:colOff>492125</xdr:colOff>
      <xdr:row>37</xdr:row>
      <xdr:rowOff>51511</xdr:rowOff>
    </xdr:to>
    <xdr:sp macro="" textlink="">
      <xdr:nvSpPr>
        <xdr:cNvPr id="536" name="フローチャート : 判断 535"/>
        <xdr:cNvSpPr/>
      </xdr:nvSpPr>
      <xdr:spPr>
        <a:xfrm>
          <a:off x="12763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68038</xdr:rowOff>
    </xdr:from>
    <xdr:ext cx="534377" cy="259045"/>
    <xdr:sp macro="" textlink="">
      <xdr:nvSpPr>
        <xdr:cNvPr id="537" name="テキスト ボックス 536"/>
        <xdr:cNvSpPr txBox="1"/>
      </xdr:nvSpPr>
      <xdr:spPr>
        <a:xfrm>
          <a:off x="12547111" y="606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145397</xdr:rowOff>
    </xdr:from>
    <xdr:to>
      <xdr:col>23</xdr:col>
      <xdr:colOff>568325</xdr:colOff>
      <xdr:row>35</xdr:row>
      <xdr:rowOff>75547</xdr:rowOff>
    </xdr:to>
    <xdr:sp macro="" textlink="">
      <xdr:nvSpPr>
        <xdr:cNvPr id="543" name="円/楕円 542"/>
        <xdr:cNvSpPr/>
      </xdr:nvSpPr>
      <xdr:spPr>
        <a:xfrm>
          <a:off x="16268700" y="597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168274</xdr:rowOff>
    </xdr:from>
    <xdr:ext cx="534377" cy="259045"/>
    <xdr:sp macro="" textlink="">
      <xdr:nvSpPr>
        <xdr:cNvPr id="544" name="消防費該当値テキスト"/>
        <xdr:cNvSpPr txBox="1"/>
      </xdr:nvSpPr>
      <xdr:spPr>
        <a:xfrm>
          <a:off x="16370300" y="582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16,635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92949</xdr:rowOff>
    </xdr:from>
    <xdr:to>
      <xdr:col>22</xdr:col>
      <xdr:colOff>415925</xdr:colOff>
      <xdr:row>37</xdr:row>
      <xdr:rowOff>23099</xdr:rowOff>
    </xdr:to>
    <xdr:sp macro="" textlink="">
      <xdr:nvSpPr>
        <xdr:cNvPr id="545" name="円/楕円 544"/>
        <xdr:cNvSpPr/>
      </xdr:nvSpPr>
      <xdr:spPr>
        <a:xfrm>
          <a:off x="15430500" y="626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14226</xdr:rowOff>
    </xdr:from>
    <xdr:ext cx="534377" cy="259045"/>
    <xdr:sp macro="" textlink="">
      <xdr:nvSpPr>
        <xdr:cNvPr id="546" name="テキスト ボックス 545"/>
        <xdr:cNvSpPr txBox="1"/>
      </xdr:nvSpPr>
      <xdr:spPr>
        <a:xfrm>
          <a:off x="15214111" y="635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148075</xdr:rowOff>
    </xdr:from>
    <xdr:to>
      <xdr:col>21</xdr:col>
      <xdr:colOff>212725</xdr:colOff>
      <xdr:row>37</xdr:row>
      <xdr:rowOff>78225</xdr:rowOff>
    </xdr:to>
    <xdr:sp macro="" textlink="">
      <xdr:nvSpPr>
        <xdr:cNvPr id="547" name="円/楕円 546"/>
        <xdr:cNvSpPr/>
      </xdr:nvSpPr>
      <xdr:spPr>
        <a:xfrm>
          <a:off x="14541500" y="63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69352</xdr:rowOff>
    </xdr:from>
    <xdr:ext cx="534377" cy="259045"/>
    <xdr:sp macro="" textlink="">
      <xdr:nvSpPr>
        <xdr:cNvPr id="548" name="テキスト ボックス 547"/>
        <xdr:cNvSpPr txBox="1"/>
      </xdr:nvSpPr>
      <xdr:spPr>
        <a:xfrm>
          <a:off x="14325111" y="641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103922</xdr:rowOff>
    </xdr:from>
    <xdr:to>
      <xdr:col>20</xdr:col>
      <xdr:colOff>9525</xdr:colOff>
      <xdr:row>37</xdr:row>
      <xdr:rowOff>34072</xdr:rowOff>
    </xdr:to>
    <xdr:sp macro="" textlink="">
      <xdr:nvSpPr>
        <xdr:cNvPr id="549" name="円/楕円 548"/>
        <xdr:cNvSpPr/>
      </xdr:nvSpPr>
      <xdr:spPr>
        <a:xfrm>
          <a:off x="13652500" y="62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50599</xdr:rowOff>
    </xdr:from>
    <xdr:ext cx="534377" cy="259045"/>
    <xdr:sp macro="" textlink="">
      <xdr:nvSpPr>
        <xdr:cNvPr id="550" name="テキスト ボックス 549"/>
        <xdr:cNvSpPr txBox="1"/>
      </xdr:nvSpPr>
      <xdr:spPr>
        <a:xfrm>
          <a:off x="13436111" y="605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141217</xdr:rowOff>
    </xdr:from>
    <xdr:to>
      <xdr:col>18</xdr:col>
      <xdr:colOff>492125</xdr:colOff>
      <xdr:row>37</xdr:row>
      <xdr:rowOff>71367</xdr:rowOff>
    </xdr:to>
    <xdr:sp macro="" textlink="">
      <xdr:nvSpPr>
        <xdr:cNvPr id="551" name="円/楕円 550"/>
        <xdr:cNvSpPr/>
      </xdr:nvSpPr>
      <xdr:spPr>
        <a:xfrm>
          <a:off x="12763500" y="63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62494</xdr:rowOff>
    </xdr:from>
    <xdr:ext cx="534377" cy="259045"/>
    <xdr:sp macro="" textlink="">
      <xdr:nvSpPr>
        <xdr:cNvPr id="552" name="テキスト ボックス 551"/>
        <xdr:cNvSpPr txBox="1"/>
      </xdr:nvSpPr>
      <xdr:spPr>
        <a:xfrm>
          <a:off x="12547111" y="64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45549</xdr:rowOff>
    </xdr:from>
    <xdr:to>
      <xdr:col>23</xdr:col>
      <xdr:colOff>516889</xdr:colOff>
      <xdr:row>58</xdr:row>
      <xdr:rowOff>170953</xdr:rowOff>
    </xdr:to>
    <xdr:cxnSp macro="">
      <xdr:nvCxnSpPr>
        <xdr:cNvPr id="579" name="直線コネクタ 578"/>
        <xdr:cNvCxnSpPr/>
      </xdr:nvCxnSpPr>
      <xdr:spPr>
        <a:xfrm flipV="1">
          <a:off x="16317595" y="8618049"/>
          <a:ext cx="1269"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3330</xdr:rowOff>
    </xdr:from>
    <xdr:ext cx="534377" cy="259045"/>
    <xdr:sp macro="" textlink="">
      <xdr:nvSpPr>
        <xdr:cNvPr id="580" name="教育費最小値テキスト"/>
        <xdr:cNvSpPr txBox="1"/>
      </xdr:nvSpPr>
      <xdr:spPr>
        <a:xfrm>
          <a:off x="16370300" y="101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23,043</a:t>
          </a:r>
          <a:endParaRPr kumimoji="1" lang="ja-JP" altLang="en-US" sz="1000" b="1">
            <a:latin typeface="ＭＳ Ｐゴシック"/>
          </a:endParaRPr>
        </a:p>
      </xdr:txBody>
    </xdr:sp>
    <xdr:clientData/>
  </xdr:oneCellAnchor>
  <xdr:twoCellAnchor>
    <xdr:from>
      <xdr:col>23</xdr:col>
      <xdr:colOff>428625</xdr:colOff>
      <xdr:row>58</xdr:row>
      <xdr:rowOff>170953</xdr:rowOff>
    </xdr:from>
    <xdr:to>
      <xdr:col>23</xdr:col>
      <xdr:colOff>606425</xdr:colOff>
      <xdr:row>58</xdr:row>
      <xdr:rowOff>170953</xdr:rowOff>
    </xdr:to>
    <xdr:cxnSp macro="">
      <xdr:nvCxnSpPr>
        <xdr:cNvPr id="581" name="直線コネクタ 580"/>
        <xdr:cNvCxnSpPr/>
      </xdr:nvCxnSpPr>
      <xdr:spPr>
        <a:xfrm>
          <a:off x="16230600" y="101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163676</xdr:rowOff>
    </xdr:from>
    <xdr:ext cx="534377" cy="259045"/>
    <xdr:sp macro="" textlink="">
      <xdr:nvSpPr>
        <xdr:cNvPr id="582" name="教育費最大値テキスト"/>
        <xdr:cNvSpPr txBox="1"/>
      </xdr:nvSpPr>
      <xdr:spPr>
        <a:xfrm>
          <a:off x="16370300" y="83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68,883</a:t>
          </a:r>
          <a:endParaRPr kumimoji="1" lang="ja-JP" altLang="en-US" sz="1000" b="1">
            <a:latin typeface="ＭＳ Ｐゴシック"/>
          </a:endParaRPr>
        </a:p>
      </xdr:txBody>
    </xdr:sp>
    <xdr:clientData/>
  </xdr:oneCellAnchor>
  <xdr:twoCellAnchor>
    <xdr:from>
      <xdr:col>23</xdr:col>
      <xdr:colOff>428625</xdr:colOff>
      <xdr:row>50</xdr:row>
      <xdr:rowOff>45549</xdr:rowOff>
    </xdr:from>
    <xdr:to>
      <xdr:col>23</xdr:col>
      <xdr:colOff>606425</xdr:colOff>
      <xdr:row>50</xdr:row>
      <xdr:rowOff>45549</xdr:rowOff>
    </xdr:to>
    <xdr:cxnSp macro="">
      <xdr:nvCxnSpPr>
        <xdr:cNvPr id="583" name="直線コネクタ 582"/>
        <xdr:cNvCxnSpPr/>
      </xdr:nvCxnSpPr>
      <xdr:spPr>
        <a:xfrm>
          <a:off x="16230600" y="861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128891</xdr:rowOff>
    </xdr:from>
    <xdr:to>
      <xdr:col>23</xdr:col>
      <xdr:colOff>517525</xdr:colOff>
      <xdr:row>57</xdr:row>
      <xdr:rowOff>74255</xdr:rowOff>
    </xdr:to>
    <xdr:cxnSp macro="">
      <xdr:nvCxnSpPr>
        <xdr:cNvPr id="584" name="直線コネクタ 583"/>
        <xdr:cNvCxnSpPr/>
      </xdr:nvCxnSpPr>
      <xdr:spPr>
        <a:xfrm>
          <a:off x="15481300" y="9730091"/>
          <a:ext cx="838200" cy="1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167392</xdr:rowOff>
    </xdr:from>
    <xdr:ext cx="534377" cy="259045"/>
    <xdr:sp macro="" textlink="">
      <xdr:nvSpPr>
        <xdr:cNvPr id="585" name="教育費平均値テキスト"/>
        <xdr:cNvSpPr txBox="1"/>
      </xdr:nvSpPr>
      <xdr:spPr>
        <a:xfrm>
          <a:off x="16370300" y="9425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144515</xdr:rowOff>
    </xdr:from>
    <xdr:to>
      <xdr:col>23</xdr:col>
      <xdr:colOff>568325</xdr:colOff>
      <xdr:row>56</xdr:row>
      <xdr:rowOff>74665</xdr:rowOff>
    </xdr:to>
    <xdr:sp macro="" textlink="">
      <xdr:nvSpPr>
        <xdr:cNvPr id="586" name="フローチャート : 判断 585"/>
        <xdr:cNvSpPr/>
      </xdr:nvSpPr>
      <xdr:spPr>
        <a:xfrm>
          <a:off x="162687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128891</xdr:rowOff>
    </xdr:from>
    <xdr:to>
      <xdr:col>22</xdr:col>
      <xdr:colOff>365125</xdr:colOff>
      <xdr:row>57</xdr:row>
      <xdr:rowOff>62564</xdr:rowOff>
    </xdr:to>
    <xdr:cxnSp macro="">
      <xdr:nvCxnSpPr>
        <xdr:cNvPr id="587" name="直線コネクタ 586"/>
        <xdr:cNvCxnSpPr/>
      </xdr:nvCxnSpPr>
      <xdr:spPr>
        <a:xfrm flipV="1">
          <a:off x="14592300" y="9730091"/>
          <a:ext cx="889000" cy="10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159929</xdr:rowOff>
    </xdr:from>
    <xdr:to>
      <xdr:col>22</xdr:col>
      <xdr:colOff>415925</xdr:colOff>
      <xdr:row>56</xdr:row>
      <xdr:rowOff>90079</xdr:rowOff>
    </xdr:to>
    <xdr:sp macro="" textlink="">
      <xdr:nvSpPr>
        <xdr:cNvPr id="588" name="フローチャート : 判断 587"/>
        <xdr:cNvSpPr/>
      </xdr:nvSpPr>
      <xdr:spPr>
        <a:xfrm>
          <a:off x="15430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106606</xdr:rowOff>
    </xdr:from>
    <xdr:ext cx="534377" cy="259045"/>
    <xdr:sp macro="" textlink="">
      <xdr:nvSpPr>
        <xdr:cNvPr id="589" name="テキスト ボックス 588"/>
        <xdr:cNvSpPr txBox="1"/>
      </xdr:nvSpPr>
      <xdr:spPr>
        <a:xfrm>
          <a:off x="15214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62564</xdr:rowOff>
    </xdr:from>
    <xdr:to>
      <xdr:col>21</xdr:col>
      <xdr:colOff>161925</xdr:colOff>
      <xdr:row>57</xdr:row>
      <xdr:rowOff>109558</xdr:rowOff>
    </xdr:to>
    <xdr:cxnSp macro="">
      <xdr:nvCxnSpPr>
        <xdr:cNvPr id="590" name="直線コネクタ 589"/>
        <xdr:cNvCxnSpPr/>
      </xdr:nvCxnSpPr>
      <xdr:spPr>
        <a:xfrm flipV="1">
          <a:off x="13703300" y="9835214"/>
          <a:ext cx="889000" cy="4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68456</xdr:rowOff>
    </xdr:from>
    <xdr:to>
      <xdr:col>21</xdr:col>
      <xdr:colOff>212725</xdr:colOff>
      <xdr:row>56</xdr:row>
      <xdr:rowOff>170056</xdr:rowOff>
    </xdr:to>
    <xdr:sp macro="" textlink="">
      <xdr:nvSpPr>
        <xdr:cNvPr id="591" name="フローチャート : 判断 590"/>
        <xdr:cNvSpPr/>
      </xdr:nvSpPr>
      <xdr:spPr>
        <a:xfrm>
          <a:off x="14541500" y="966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15133</xdr:rowOff>
    </xdr:from>
    <xdr:ext cx="534377" cy="259045"/>
    <xdr:sp macro="" textlink="">
      <xdr:nvSpPr>
        <xdr:cNvPr id="592" name="テキスト ボックス 591"/>
        <xdr:cNvSpPr txBox="1"/>
      </xdr:nvSpPr>
      <xdr:spPr>
        <a:xfrm>
          <a:off x="14325111" y="944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109558</xdr:rowOff>
    </xdr:from>
    <xdr:to>
      <xdr:col>19</xdr:col>
      <xdr:colOff>644525</xdr:colOff>
      <xdr:row>57</xdr:row>
      <xdr:rowOff>115534</xdr:rowOff>
    </xdr:to>
    <xdr:cxnSp macro="">
      <xdr:nvCxnSpPr>
        <xdr:cNvPr id="593" name="直線コネクタ 592"/>
        <xdr:cNvCxnSpPr/>
      </xdr:nvCxnSpPr>
      <xdr:spPr>
        <a:xfrm flipV="1">
          <a:off x="12814300" y="9882208"/>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93243</xdr:rowOff>
    </xdr:from>
    <xdr:to>
      <xdr:col>20</xdr:col>
      <xdr:colOff>9525</xdr:colOff>
      <xdr:row>57</xdr:row>
      <xdr:rowOff>23393</xdr:rowOff>
    </xdr:to>
    <xdr:sp macro="" textlink="">
      <xdr:nvSpPr>
        <xdr:cNvPr id="594" name="フローチャート : 判断 593"/>
        <xdr:cNvSpPr/>
      </xdr:nvSpPr>
      <xdr:spPr>
        <a:xfrm>
          <a:off x="13652500" y="96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39920</xdr:rowOff>
    </xdr:from>
    <xdr:ext cx="534377" cy="259045"/>
    <xdr:sp macro="" textlink="">
      <xdr:nvSpPr>
        <xdr:cNvPr id="595" name="テキスト ボックス 594"/>
        <xdr:cNvSpPr txBox="1"/>
      </xdr:nvSpPr>
      <xdr:spPr>
        <a:xfrm>
          <a:off x="13436111" y="94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84328</xdr:rowOff>
    </xdr:from>
    <xdr:to>
      <xdr:col>18</xdr:col>
      <xdr:colOff>492125</xdr:colOff>
      <xdr:row>57</xdr:row>
      <xdr:rowOff>14478</xdr:rowOff>
    </xdr:to>
    <xdr:sp macro="" textlink="">
      <xdr:nvSpPr>
        <xdr:cNvPr id="596" name="フローチャート : 判断 595"/>
        <xdr:cNvSpPr/>
      </xdr:nvSpPr>
      <xdr:spPr>
        <a:xfrm>
          <a:off x="12763500" y="968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31005</xdr:rowOff>
    </xdr:from>
    <xdr:ext cx="534377" cy="259045"/>
    <xdr:sp macro="" textlink="">
      <xdr:nvSpPr>
        <xdr:cNvPr id="597" name="テキスト ボックス 596"/>
        <xdr:cNvSpPr txBox="1"/>
      </xdr:nvSpPr>
      <xdr:spPr>
        <a:xfrm>
          <a:off x="12547111" y="94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34,640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23455</xdr:rowOff>
    </xdr:from>
    <xdr:to>
      <xdr:col>23</xdr:col>
      <xdr:colOff>568325</xdr:colOff>
      <xdr:row>57</xdr:row>
      <xdr:rowOff>125055</xdr:rowOff>
    </xdr:to>
    <xdr:sp macro="" textlink="">
      <xdr:nvSpPr>
        <xdr:cNvPr id="603" name="円/楕円 602"/>
        <xdr:cNvSpPr/>
      </xdr:nvSpPr>
      <xdr:spPr>
        <a:xfrm>
          <a:off x="16268700" y="97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1882</xdr:rowOff>
    </xdr:from>
    <xdr:ext cx="534377" cy="259045"/>
    <xdr:sp macro="" textlink="">
      <xdr:nvSpPr>
        <xdr:cNvPr id="604" name="教育費該当値テキスト"/>
        <xdr:cNvSpPr txBox="1"/>
      </xdr:nvSpPr>
      <xdr:spPr>
        <a:xfrm>
          <a:off x="16370300" y="97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31,254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78091</xdr:rowOff>
    </xdr:from>
    <xdr:to>
      <xdr:col>22</xdr:col>
      <xdr:colOff>415925</xdr:colOff>
      <xdr:row>57</xdr:row>
      <xdr:rowOff>8241</xdr:rowOff>
    </xdr:to>
    <xdr:sp macro="" textlink="">
      <xdr:nvSpPr>
        <xdr:cNvPr id="605" name="円/楕円 604"/>
        <xdr:cNvSpPr/>
      </xdr:nvSpPr>
      <xdr:spPr>
        <a:xfrm>
          <a:off x="15430500" y="967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170818</xdr:rowOff>
    </xdr:from>
    <xdr:ext cx="534377" cy="259045"/>
    <xdr:sp macro="" textlink="">
      <xdr:nvSpPr>
        <xdr:cNvPr id="606" name="テキスト ボックス 605"/>
        <xdr:cNvSpPr txBox="1"/>
      </xdr:nvSpPr>
      <xdr:spPr>
        <a:xfrm>
          <a:off x="15214111" y="977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34,831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11764</xdr:rowOff>
    </xdr:from>
    <xdr:to>
      <xdr:col>21</xdr:col>
      <xdr:colOff>212725</xdr:colOff>
      <xdr:row>57</xdr:row>
      <xdr:rowOff>113364</xdr:rowOff>
    </xdr:to>
    <xdr:sp macro="" textlink="">
      <xdr:nvSpPr>
        <xdr:cNvPr id="607" name="円/楕円 606"/>
        <xdr:cNvSpPr/>
      </xdr:nvSpPr>
      <xdr:spPr>
        <a:xfrm>
          <a:off x="14541500" y="97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104491</xdr:rowOff>
    </xdr:from>
    <xdr:ext cx="534377" cy="259045"/>
    <xdr:sp macro="" textlink="">
      <xdr:nvSpPr>
        <xdr:cNvPr id="608" name="テキスト ボックス 607"/>
        <xdr:cNvSpPr txBox="1"/>
      </xdr:nvSpPr>
      <xdr:spPr>
        <a:xfrm>
          <a:off x="14325111" y="987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31,612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58758</xdr:rowOff>
    </xdr:from>
    <xdr:to>
      <xdr:col>20</xdr:col>
      <xdr:colOff>9525</xdr:colOff>
      <xdr:row>57</xdr:row>
      <xdr:rowOff>160358</xdr:rowOff>
    </xdr:to>
    <xdr:sp macro="" textlink="">
      <xdr:nvSpPr>
        <xdr:cNvPr id="609" name="円/楕円 608"/>
        <xdr:cNvSpPr/>
      </xdr:nvSpPr>
      <xdr:spPr>
        <a:xfrm>
          <a:off x="13652500" y="98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151485</xdr:rowOff>
    </xdr:from>
    <xdr:ext cx="534377" cy="259045"/>
    <xdr:sp macro="" textlink="">
      <xdr:nvSpPr>
        <xdr:cNvPr id="610" name="テキスト ボックス 609"/>
        <xdr:cNvSpPr txBox="1"/>
      </xdr:nvSpPr>
      <xdr:spPr>
        <a:xfrm>
          <a:off x="13436111" y="992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30,173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64734</xdr:rowOff>
    </xdr:from>
    <xdr:to>
      <xdr:col>18</xdr:col>
      <xdr:colOff>492125</xdr:colOff>
      <xdr:row>57</xdr:row>
      <xdr:rowOff>166334</xdr:rowOff>
    </xdr:to>
    <xdr:sp macro="" textlink="">
      <xdr:nvSpPr>
        <xdr:cNvPr id="611" name="円/楕円 610"/>
        <xdr:cNvSpPr/>
      </xdr:nvSpPr>
      <xdr:spPr>
        <a:xfrm>
          <a:off x="12763500" y="98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157461</xdr:rowOff>
    </xdr:from>
    <xdr:ext cx="534377" cy="259045"/>
    <xdr:sp macro="" textlink="">
      <xdr:nvSpPr>
        <xdr:cNvPr id="612" name="テキスト ボックス 611"/>
        <xdr:cNvSpPr txBox="1"/>
      </xdr:nvSpPr>
      <xdr:spPr>
        <a:xfrm>
          <a:off x="12547111" y="99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6" name="テキスト ボックス 62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8" name="テキスト ボックス 62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30" name="テキスト ボックス 62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40945</xdr:rowOff>
    </xdr:from>
    <xdr:to>
      <xdr:col>23</xdr:col>
      <xdr:colOff>516889</xdr:colOff>
      <xdr:row>78</xdr:row>
      <xdr:rowOff>139700</xdr:rowOff>
    </xdr:to>
    <xdr:cxnSp macro="">
      <xdr:nvCxnSpPr>
        <xdr:cNvPr id="634" name="直線コネクタ 633"/>
        <xdr:cNvCxnSpPr/>
      </xdr:nvCxnSpPr>
      <xdr:spPr>
        <a:xfrm flipV="1">
          <a:off x="16317595" y="12385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159072</xdr:rowOff>
    </xdr:from>
    <xdr:ext cx="469744" cy="259045"/>
    <xdr:sp macro="" textlink="">
      <xdr:nvSpPr>
        <xdr:cNvPr id="637" name="災害復旧費最大値テキスト"/>
        <xdr:cNvSpPr txBox="1"/>
      </xdr:nvSpPr>
      <xdr:spPr>
        <a:xfrm>
          <a:off x="16370300" y="1216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72</xdr:row>
      <xdr:rowOff>40945</xdr:rowOff>
    </xdr:from>
    <xdr:to>
      <xdr:col>23</xdr:col>
      <xdr:colOff>606425</xdr:colOff>
      <xdr:row>72</xdr:row>
      <xdr:rowOff>40945</xdr:rowOff>
    </xdr:to>
    <xdr:cxnSp macro="">
      <xdr:nvCxnSpPr>
        <xdr:cNvPr id="638" name="直線コネクタ 637"/>
        <xdr:cNvCxnSpPr/>
      </xdr:nvCxnSpPr>
      <xdr:spPr>
        <a:xfrm>
          <a:off x="16230600" y="1238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170790</xdr:rowOff>
    </xdr:from>
    <xdr:to>
      <xdr:col>23</xdr:col>
      <xdr:colOff>517525</xdr:colOff>
      <xdr:row>78</xdr:row>
      <xdr:rowOff>69748</xdr:rowOff>
    </xdr:to>
    <xdr:cxnSp macro="">
      <xdr:nvCxnSpPr>
        <xdr:cNvPr id="639" name="直線コネクタ 638"/>
        <xdr:cNvCxnSpPr/>
      </xdr:nvCxnSpPr>
      <xdr:spPr>
        <a:xfrm flipV="1">
          <a:off x="15481300" y="13372440"/>
          <a:ext cx="8382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99331</xdr:rowOff>
    </xdr:from>
    <xdr:ext cx="378565" cy="259045"/>
    <xdr:sp macro="" textlink="">
      <xdr:nvSpPr>
        <xdr:cNvPr id="640" name="災害復旧費平均値テキスト"/>
        <xdr:cNvSpPr txBox="1"/>
      </xdr:nvSpPr>
      <xdr:spPr>
        <a:xfrm>
          <a:off x="16370300" y="13300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120904</xdr:rowOff>
    </xdr:from>
    <xdr:to>
      <xdr:col>23</xdr:col>
      <xdr:colOff>568325</xdr:colOff>
      <xdr:row>78</xdr:row>
      <xdr:rowOff>51054</xdr:rowOff>
    </xdr:to>
    <xdr:sp macro="" textlink="">
      <xdr:nvSpPr>
        <xdr:cNvPr id="641" name="フローチャート : 判断 640"/>
        <xdr:cNvSpPr/>
      </xdr:nvSpPr>
      <xdr:spPr>
        <a:xfrm>
          <a:off x="162687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66091</xdr:rowOff>
    </xdr:from>
    <xdr:to>
      <xdr:col>22</xdr:col>
      <xdr:colOff>365125</xdr:colOff>
      <xdr:row>78</xdr:row>
      <xdr:rowOff>69748</xdr:rowOff>
    </xdr:to>
    <xdr:cxnSp macro="">
      <xdr:nvCxnSpPr>
        <xdr:cNvPr id="642" name="直線コネクタ 641"/>
        <xdr:cNvCxnSpPr/>
      </xdr:nvCxnSpPr>
      <xdr:spPr>
        <a:xfrm>
          <a:off x="14592300" y="1343919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112218</xdr:rowOff>
    </xdr:from>
    <xdr:to>
      <xdr:col>22</xdr:col>
      <xdr:colOff>415925</xdr:colOff>
      <xdr:row>78</xdr:row>
      <xdr:rowOff>42368</xdr:rowOff>
    </xdr:to>
    <xdr:sp macro="" textlink="">
      <xdr:nvSpPr>
        <xdr:cNvPr id="643" name="フローチャート : 判断 642"/>
        <xdr:cNvSpPr/>
      </xdr:nvSpPr>
      <xdr:spPr>
        <a:xfrm>
          <a:off x="15430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58895</xdr:rowOff>
    </xdr:from>
    <xdr:ext cx="378565" cy="259045"/>
    <xdr:sp macro="" textlink="">
      <xdr:nvSpPr>
        <xdr:cNvPr id="644" name="テキスト ボックス 643"/>
        <xdr:cNvSpPr txBox="1"/>
      </xdr:nvSpPr>
      <xdr:spPr>
        <a:xfrm>
          <a:off x="15292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66091</xdr:rowOff>
    </xdr:from>
    <xdr:to>
      <xdr:col>21</xdr:col>
      <xdr:colOff>161925</xdr:colOff>
      <xdr:row>78</xdr:row>
      <xdr:rowOff>128270</xdr:rowOff>
    </xdr:to>
    <xdr:cxnSp macro="">
      <xdr:nvCxnSpPr>
        <xdr:cNvPr id="645" name="直線コネクタ 644"/>
        <xdr:cNvCxnSpPr/>
      </xdr:nvCxnSpPr>
      <xdr:spPr>
        <a:xfrm flipV="1">
          <a:off x="13703300" y="13439191"/>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61925</xdr:rowOff>
    </xdr:from>
    <xdr:to>
      <xdr:col>21</xdr:col>
      <xdr:colOff>212725</xdr:colOff>
      <xdr:row>77</xdr:row>
      <xdr:rowOff>163525</xdr:rowOff>
    </xdr:to>
    <xdr:sp macro="" textlink="">
      <xdr:nvSpPr>
        <xdr:cNvPr id="646" name="フローチャート : 判断 645"/>
        <xdr:cNvSpPr/>
      </xdr:nvSpPr>
      <xdr:spPr>
        <a:xfrm>
          <a:off x="14541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8602</xdr:rowOff>
    </xdr:from>
    <xdr:ext cx="378565" cy="259045"/>
    <xdr:sp macro="" textlink="">
      <xdr:nvSpPr>
        <xdr:cNvPr id="647" name="テキスト ボックス 646"/>
        <xdr:cNvSpPr txBox="1"/>
      </xdr:nvSpPr>
      <xdr:spPr>
        <a:xfrm>
          <a:off x="14403017" y="1303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120498</xdr:rowOff>
    </xdr:from>
    <xdr:to>
      <xdr:col>19</xdr:col>
      <xdr:colOff>644525</xdr:colOff>
      <xdr:row>78</xdr:row>
      <xdr:rowOff>128270</xdr:rowOff>
    </xdr:to>
    <xdr:cxnSp macro="">
      <xdr:nvCxnSpPr>
        <xdr:cNvPr id="648" name="直線コネクタ 647"/>
        <xdr:cNvCxnSpPr/>
      </xdr:nvCxnSpPr>
      <xdr:spPr>
        <a:xfrm>
          <a:off x="12814300" y="1349359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157480</xdr:rowOff>
    </xdr:from>
    <xdr:to>
      <xdr:col>20</xdr:col>
      <xdr:colOff>9525</xdr:colOff>
      <xdr:row>76</xdr:row>
      <xdr:rowOff>87630</xdr:rowOff>
    </xdr:to>
    <xdr:sp macro="" textlink="">
      <xdr:nvSpPr>
        <xdr:cNvPr id="649" name="フローチャート : 判断 648"/>
        <xdr:cNvSpPr/>
      </xdr:nvSpPr>
      <xdr:spPr>
        <a:xfrm>
          <a:off x="13652500" y="1301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74</xdr:row>
      <xdr:rowOff>104157</xdr:rowOff>
    </xdr:from>
    <xdr:ext cx="378565" cy="259045"/>
    <xdr:sp macro="" textlink="">
      <xdr:nvSpPr>
        <xdr:cNvPr id="650" name="テキスト ボックス 649"/>
        <xdr:cNvSpPr txBox="1"/>
      </xdr:nvSpPr>
      <xdr:spPr>
        <a:xfrm>
          <a:off x="13514017" y="1279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141936</xdr:rowOff>
    </xdr:from>
    <xdr:to>
      <xdr:col>18</xdr:col>
      <xdr:colOff>492125</xdr:colOff>
      <xdr:row>76</xdr:row>
      <xdr:rowOff>72086</xdr:rowOff>
    </xdr:to>
    <xdr:sp macro="" textlink="">
      <xdr:nvSpPr>
        <xdr:cNvPr id="651" name="フローチャート : 判断 650"/>
        <xdr:cNvSpPr/>
      </xdr:nvSpPr>
      <xdr:spPr>
        <a:xfrm>
          <a:off x="12763500" y="130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88613</xdr:rowOff>
    </xdr:from>
    <xdr:ext cx="469744" cy="259045"/>
    <xdr:sp macro="" textlink="">
      <xdr:nvSpPr>
        <xdr:cNvPr id="652" name="テキスト ボックス 651"/>
        <xdr:cNvSpPr txBox="1"/>
      </xdr:nvSpPr>
      <xdr:spPr>
        <a:xfrm>
          <a:off x="12579427" y="127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119990</xdr:rowOff>
    </xdr:from>
    <xdr:to>
      <xdr:col>23</xdr:col>
      <xdr:colOff>568325</xdr:colOff>
      <xdr:row>78</xdr:row>
      <xdr:rowOff>50140</xdr:rowOff>
    </xdr:to>
    <xdr:sp macro="" textlink="">
      <xdr:nvSpPr>
        <xdr:cNvPr id="658" name="円/楕円 657"/>
        <xdr:cNvSpPr/>
      </xdr:nvSpPr>
      <xdr:spPr>
        <a:xfrm>
          <a:off x="16268700" y="133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142867</xdr:rowOff>
    </xdr:from>
    <xdr:ext cx="378565" cy="259045"/>
    <xdr:sp macro="" textlink="">
      <xdr:nvSpPr>
        <xdr:cNvPr id="659" name="災害復旧費該当値テキスト"/>
        <xdr:cNvSpPr txBox="1"/>
      </xdr:nvSpPr>
      <xdr:spPr>
        <a:xfrm>
          <a:off x="16370300" y="13173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18948</xdr:rowOff>
    </xdr:from>
    <xdr:to>
      <xdr:col>22</xdr:col>
      <xdr:colOff>415925</xdr:colOff>
      <xdr:row>78</xdr:row>
      <xdr:rowOff>120548</xdr:rowOff>
    </xdr:to>
    <xdr:sp macro="" textlink="">
      <xdr:nvSpPr>
        <xdr:cNvPr id="660" name="円/楕円 659"/>
        <xdr:cNvSpPr/>
      </xdr:nvSpPr>
      <xdr:spPr>
        <a:xfrm>
          <a:off x="154305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111675</xdr:rowOff>
    </xdr:from>
    <xdr:ext cx="378565" cy="259045"/>
    <xdr:sp macro="" textlink="">
      <xdr:nvSpPr>
        <xdr:cNvPr id="661" name="テキスト ボックス 660"/>
        <xdr:cNvSpPr txBox="1"/>
      </xdr:nvSpPr>
      <xdr:spPr>
        <a:xfrm>
          <a:off x="15292017" y="13484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15291</xdr:rowOff>
    </xdr:from>
    <xdr:to>
      <xdr:col>21</xdr:col>
      <xdr:colOff>212725</xdr:colOff>
      <xdr:row>78</xdr:row>
      <xdr:rowOff>116891</xdr:rowOff>
    </xdr:to>
    <xdr:sp macro="" textlink="">
      <xdr:nvSpPr>
        <xdr:cNvPr id="662" name="円/楕円 661"/>
        <xdr:cNvSpPr/>
      </xdr:nvSpPr>
      <xdr:spPr>
        <a:xfrm>
          <a:off x="14541500" y="133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108018</xdr:rowOff>
    </xdr:from>
    <xdr:ext cx="378565" cy="259045"/>
    <xdr:sp macro="" textlink="">
      <xdr:nvSpPr>
        <xdr:cNvPr id="663" name="テキスト ボックス 662"/>
        <xdr:cNvSpPr txBox="1"/>
      </xdr:nvSpPr>
      <xdr:spPr>
        <a:xfrm>
          <a:off x="14403017" y="13481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77470</xdr:rowOff>
    </xdr:from>
    <xdr:to>
      <xdr:col>20</xdr:col>
      <xdr:colOff>9525</xdr:colOff>
      <xdr:row>79</xdr:row>
      <xdr:rowOff>7620</xdr:rowOff>
    </xdr:to>
    <xdr:sp macro="" textlink="">
      <xdr:nvSpPr>
        <xdr:cNvPr id="664" name="円/楕円 663"/>
        <xdr:cNvSpPr/>
      </xdr:nvSpPr>
      <xdr:spPr>
        <a:xfrm>
          <a:off x="13652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78</xdr:row>
      <xdr:rowOff>170197</xdr:rowOff>
    </xdr:from>
    <xdr:ext cx="313932" cy="259045"/>
    <xdr:sp macro="" textlink="">
      <xdr:nvSpPr>
        <xdr:cNvPr id="665" name="テキスト ボックス 664"/>
        <xdr:cNvSpPr txBox="1"/>
      </xdr:nvSpPr>
      <xdr:spPr>
        <a:xfrm>
          <a:off x="13546333" y="13543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69698</xdr:rowOff>
    </xdr:from>
    <xdr:to>
      <xdr:col>18</xdr:col>
      <xdr:colOff>492125</xdr:colOff>
      <xdr:row>78</xdr:row>
      <xdr:rowOff>171298</xdr:rowOff>
    </xdr:to>
    <xdr:sp macro="" textlink="">
      <xdr:nvSpPr>
        <xdr:cNvPr id="666" name="円/楕円 665"/>
        <xdr:cNvSpPr/>
      </xdr:nvSpPr>
      <xdr:spPr>
        <a:xfrm>
          <a:off x="127635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78</xdr:row>
      <xdr:rowOff>162425</xdr:rowOff>
    </xdr:from>
    <xdr:ext cx="313932" cy="259045"/>
    <xdr:sp macro="" textlink="">
      <xdr:nvSpPr>
        <xdr:cNvPr id="667" name="テキスト ボックス 666"/>
        <xdr:cNvSpPr txBox="1"/>
      </xdr:nvSpPr>
      <xdr:spPr>
        <a:xfrm>
          <a:off x="12657333" y="13535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43117</xdr:rowOff>
    </xdr:from>
    <xdr:to>
      <xdr:col>23</xdr:col>
      <xdr:colOff>516889</xdr:colOff>
      <xdr:row>97</xdr:row>
      <xdr:rowOff>104724</xdr:rowOff>
    </xdr:to>
    <xdr:cxnSp macro="">
      <xdr:nvCxnSpPr>
        <xdr:cNvPr id="691" name="直線コネクタ 690"/>
        <xdr:cNvCxnSpPr/>
      </xdr:nvCxnSpPr>
      <xdr:spPr>
        <a:xfrm flipV="1">
          <a:off x="16317595" y="15645067"/>
          <a:ext cx="1269" cy="1090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108551</xdr:rowOff>
    </xdr:from>
    <xdr:ext cx="534377" cy="259045"/>
    <xdr:sp macro="" textlink="">
      <xdr:nvSpPr>
        <xdr:cNvPr id="692" name="公債費最小値テキスト"/>
        <xdr:cNvSpPr txBox="1"/>
      </xdr:nvSpPr>
      <xdr:spPr>
        <a:xfrm>
          <a:off x="16370300" y="1673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97</xdr:row>
      <xdr:rowOff>104724</xdr:rowOff>
    </xdr:from>
    <xdr:to>
      <xdr:col>23</xdr:col>
      <xdr:colOff>606425</xdr:colOff>
      <xdr:row>97</xdr:row>
      <xdr:rowOff>104724</xdr:rowOff>
    </xdr:to>
    <xdr:cxnSp macro="">
      <xdr:nvCxnSpPr>
        <xdr:cNvPr id="693" name="直線コネクタ 692"/>
        <xdr:cNvCxnSpPr/>
      </xdr:nvCxnSpPr>
      <xdr:spPr>
        <a:xfrm>
          <a:off x="16230600" y="1673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161244</xdr:rowOff>
    </xdr:from>
    <xdr:ext cx="534377" cy="259045"/>
    <xdr:sp macro="" textlink="">
      <xdr:nvSpPr>
        <xdr:cNvPr id="694" name="公債費最大値テキスト"/>
        <xdr:cNvSpPr txBox="1"/>
      </xdr:nvSpPr>
      <xdr:spPr>
        <a:xfrm>
          <a:off x="16370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72,070</a:t>
          </a:r>
          <a:endParaRPr kumimoji="1" lang="ja-JP" altLang="en-US" sz="1000" b="1">
            <a:latin typeface="ＭＳ Ｐゴシック"/>
          </a:endParaRPr>
        </a:p>
      </xdr:txBody>
    </xdr:sp>
    <xdr:clientData/>
  </xdr:oneCellAnchor>
  <xdr:twoCellAnchor>
    <xdr:from>
      <xdr:col>23</xdr:col>
      <xdr:colOff>428625</xdr:colOff>
      <xdr:row>91</xdr:row>
      <xdr:rowOff>43117</xdr:rowOff>
    </xdr:from>
    <xdr:to>
      <xdr:col>23</xdr:col>
      <xdr:colOff>606425</xdr:colOff>
      <xdr:row>91</xdr:row>
      <xdr:rowOff>43117</xdr:rowOff>
    </xdr:to>
    <xdr:cxnSp macro="">
      <xdr:nvCxnSpPr>
        <xdr:cNvPr id="695" name="直線コネクタ 694"/>
        <xdr:cNvCxnSpPr/>
      </xdr:nvCxnSpPr>
      <xdr:spPr>
        <a:xfrm>
          <a:off x="16230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16694</xdr:rowOff>
    </xdr:from>
    <xdr:to>
      <xdr:col>23</xdr:col>
      <xdr:colOff>517525</xdr:colOff>
      <xdr:row>95</xdr:row>
      <xdr:rowOff>85807</xdr:rowOff>
    </xdr:to>
    <xdr:cxnSp macro="">
      <xdr:nvCxnSpPr>
        <xdr:cNvPr id="696" name="直線コネクタ 695"/>
        <xdr:cNvCxnSpPr/>
      </xdr:nvCxnSpPr>
      <xdr:spPr>
        <a:xfrm>
          <a:off x="15481300" y="16304444"/>
          <a:ext cx="8382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18959</xdr:rowOff>
    </xdr:from>
    <xdr:ext cx="534377" cy="259045"/>
    <xdr:sp macro="" textlink="">
      <xdr:nvSpPr>
        <xdr:cNvPr id="697" name="公債費平均値テキスト"/>
        <xdr:cNvSpPr txBox="1"/>
      </xdr:nvSpPr>
      <xdr:spPr>
        <a:xfrm>
          <a:off x="16370300" y="1630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40532</xdr:rowOff>
    </xdr:from>
    <xdr:to>
      <xdr:col>23</xdr:col>
      <xdr:colOff>568325</xdr:colOff>
      <xdr:row>95</xdr:row>
      <xdr:rowOff>142132</xdr:rowOff>
    </xdr:to>
    <xdr:sp macro="" textlink="">
      <xdr:nvSpPr>
        <xdr:cNvPr id="698" name="フローチャート : 判断 697"/>
        <xdr:cNvSpPr/>
      </xdr:nvSpPr>
      <xdr:spPr>
        <a:xfrm>
          <a:off x="162687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120859</xdr:rowOff>
    </xdr:from>
    <xdr:to>
      <xdr:col>22</xdr:col>
      <xdr:colOff>365125</xdr:colOff>
      <xdr:row>95</xdr:row>
      <xdr:rowOff>16694</xdr:rowOff>
    </xdr:to>
    <xdr:cxnSp macro="">
      <xdr:nvCxnSpPr>
        <xdr:cNvPr id="699" name="直線コネクタ 698"/>
        <xdr:cNvCxnSpPr/>
      </xdr:nvCxnSpPr>
      <xdr:spPr>
        <a:xfrm>
          <a:off x="14592300" y="16237159"/>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5784</xdr:rowOff>
    </xdr:from>
    <xdr:to>
      <xdr:col>22</xdr:col>
      <xdr:colOff>415925</xdr:colOff>
      <xdr:row>95</xdr:row>
      <xdr:rowOff>107384</xdr:rowOff>
    </xdr:to>
    <xdr:sp macro="" textlink="">
      <xdr:nvSpPr>
        <xdr:cNvPr id="700" name="フローチャート : 判断 699"/>
        <xdr:cNvSpPr/>
      </xdr:nvSpPr>
      <xdr:spPr>
        <a:xfrm>
          <a:off x="15430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98511</xdr:rowOff>
    </xdr:from>
    <xdr:ext cx="534377" cy="259045"/>
    <xdr:sp macro="" textlink="">
      <xdr:nvSpPr>
        <xdr:cNvPr id="701" name="テキスト ボックス 700"/>
        <xdr:cNvSpPr txBox="1"/>
      </xdr:nvSpPr>
      <xdr:spPr>
        <a:xfrm>
          <a:off x="15214111" y="163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96856</xdr:rowOff>
    </xdr:from>
    <xdr:to>
      <xdr:col>21</xdr:col>
      <xdr:colOff>161925</xdr:colOff>
      <xdr:row>94</xdr:row>
      <xdr:rowOff>120859</xdr:rowOff>
    </xdr:to>
    <xdr:cxnSp macro="">
      <xdr:nvCxnSpPr>
        <xdr:cNvPr id="702" name="直線コネクタ 701"/>
        <xdr:cNvCxnSpPr/>
      </xdr:nvCxnSpPr>
      <xdr:spPr>
        <a:xfrm>
          <a:off x="13703300" y="16213156"/>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7308</xdr:rowOff>
    </xdr:from>
    <xdr:to>
      <xdr:col>21</xdr:col>
      <xdr:colOff>212725</xdr:colOff>
      <xdr:row>95</xdr:row>
      <xdr:rowOff>108908</xdr:rowOff>
    </xdr:to>
    <xdr:sp macro="" textlink="">
      <xdr:nvSpPr>
        <xdr:cNvPr id="703" name="フローチャート : 判断 702"/>
        <xdr:cNvSpPr/>
      </xdr:nvSpPr>
      <xdr:spPr>
        <a:xfrm>
          <a:off x="14541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100035</xdr:rowOff>
    </xdr:from>
    <xdr:ext cx="534377" cy="259045"/>
    <xdr:sp macro="" textlink="">
      <xdr:nvSpPr>
        <xdr:cNvPr id="704" name="テキスト ボックス 703"/>
        <xdr:cNvSpPr txBox="1"/>
      </xdr:nvSpPr>
      <xdr:spPr>
        <a:xfrm>
          <a:off x="14325111" y="163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90608</xdr:rowOff>
    </xdr:from>
    <xdr:to>
      <xdr:col>19</xdr:col>
      <xdr:colOff>644525</xdr:colOff>
      <xdr:row>94</xdr:row>
      <xdr:rowOff>96856</xdr:rowOff>
    </xdr:to>
    <xdr:cxnSp macro="">
      <xdr:nvCxnSpPr>
        <xdr:cNvPr id="705" name="直線コネクタ 704"/>
        <xdr:cNvCxnSpPr/>
      </xdr:nvCxnSpPr>
      <xdr:spPr>
        <a:xfrm>
          <a:off x="12814300" y="16206908"/>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11881</xdr:rowOff>
    </xdr:from>
    <xdr:to>
      <xdr:col>20</xdr:col>
      <xdr:colOff>9525</xdr:colOff>
      <xdr:row>95</xdr:row>
      <xdr:rowOff>113481</xdr:rowOff>
    </xdr:to>
    <xdr:sp macro="" textlink="">
      <xdr:nvSpPr>
        <xdr:cNvPr id="706" name="フローチャート : 判断 705"/>
        <xdr:cNvSpPr/>
      </xdr:nvSpPr>
      <xdr:spPr>
        <a:xfrm>
          <a:off x="13652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104608</xdr:rowOff>
    </xdr:from>
    <xdr:ext cx="534377" cy="259045"/>
    <xdr:sp macro="" textlink="">
      <xdr:nvSpPr>
        <xdr:cNvPr id="707" name="テキスト ボックス 706"/>
        <xdr:cNvSpPr txBox="1"/>
      </xdr:nvSpPr>
      <xdr:spPr>
        <a:xfrm>
          <a:off x="13436111" y="163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12128</xdr:rowOff>
    </xdr:from>
    <xdr:to>
      <xdr:col>18</xdr:col>
      <xdr:colOff>492125</xdr:colOff>
      <xdr:row>95</xdr:row>
      <xdr:rowOff>113728</xdr:rowOff>
    </xdr:to>
    <xdr:sp macro="" textlink="">
      <xdr:nvSpPr>
        <xdr:cNvPr id="708" name="フローチャート : 判断 707"/>
        <xdr:cNvSpPr/>
      </xdr:nvSpPr>
      <xdr:spPr>
        <a:xfrm>
          <a:off x="12763500" y="1629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104855</xdr:rowOff>
    </xdr:from>
    <xdr:ext cx="534377" cy="259045"/>
    <xdr:sp macro="" textlink="">
      <xdr:nvSpPr>
        <xdr:cNvPr id="709" name="テキスト ボックス 708"/>
        <xdr:cNvSpPr txBox="1"/>
      </xdr:nvSpPr>
      <xdr:spPr>
        <a:xfrm>
          <a:off x="12547111" y="1639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35007</xdr:rowOff>
    </xdr:from>
    <xdr:to>
      <xdr:col>23</xdr:col>
      <xdr:colOff>568325</xdr:colOff>
      <xdr:row>95</xdr:row>
      <xdr:rowOff>136607</xdr:rowOff>
    </xdr:to>
    <xdr:sp macro="" textlink="">
      <xdr:nvSpPr>
        <xdr:cNvPr id="715" name="円/楕円 714"/>
        <xdr:cNvSpPr/>
      </xdr:nvSpPr>
      <xdr:spPr>
        <a:xfrm>
          <a:off x="16268700" y="1632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57884</xdr:rowOff>
    </xdr:from>
    <xdr:ext cx="534377" cy="259045"/>
    <xdr:sp macro="" textlink="">
      <xdr:nvSpPr>
        <xdr:cNvPr id="716" name="公債費該当値テキスト"/>
        <xdr:cNvSpPr txBox="1"/>
      </xdr:nvSpPr>
      <xdr:spPr>
        <a:xfrm>
          <a:off x="16370300" y="1617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33,829</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137344</xdr:rowOff>
    </xdr:from>
    <xdr:to>
      <xdr:col>22</xdr:col>
      <xdr:colOff>415925</xdr:colOff>
      <xdr:row>95</xdr:row>
      <xdr:rowOff>67494</xdr:rowOff>
    </xdr:to>
    <xdr:sp macro="" textlink="">
      <xdr:nvSpPr>
        <xdr:cNvPr id="717" name="円/楕円 716"/>
        <xdr:cNvSpPr/>
      </xdr:nvSpPr>
      <xdr:spPr>
        <a:xfrm>
          <a:off x="15430500" y="1625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84021</xdr:rowOff>
    </xdr:from>
    <xdr:ext cx="534377" cy="259045"/>
    <xdr:sp macro="" textlink="">
      <xdr:nvSpPr>
        <xdr:cNvPr id="718" name="テキスト ボックス 717"/>
        <xdr:cNvSpPr txBox="1"/>
      </xdr:nvSpPr>
      <xdr:spPr>
        <a:xfrm>
          <a:off x="15214111" y="1602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37,457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70059</xdr:rowOff>
    </xdr:from>
    <xdr:to>
      <xdr:col>21</xdr:col>
      <xdr:colOff>212725</xdr:colOff>
      <xdr:row>95</xdr:row>
      <xdr:rowOff>209</xdr:rowOff>
    </xdr:to>
    <xdr:sp macro="" textlink="">
      <xdr:nvSpPr>
        <xdr:cNvPr id="719" name="円/楕円 718"/>
        <xdr:cNvSpPr/>
      </xdr:nvSpPr>
      <xdr:spPr>
        <a:xfrm>
          <a:off x="14541500" y="1618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16736</xdr:rowOff>
    </xdr:from>
    <xdr:ext cx="534377" cy="259045"/>
    <xdr:sp macro="" textlink="">
      <xdr:nvSpPr>
        <xdr:cNvPr id="720" name="テキスト ボックス 719"/>
        <xdr:cNvSpPr txBox="1"/>
      </xdr:nvSpPr>
      <xdr:spPr>
        <a:xfrm>
          <a:off x="14325111" y="15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40,989</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46056</xdr:rowOff>
    </xdr:from>
    <xdr:to>
      <xdr:col>20</xdr:col>
      <xdr:colOff>9525</xdr:colOff>
      <xdr:row>94</xdr:row>
      <xdr:rowOff>147656</xdr:rowOff>
    </xdr:to>
    <xdr:sp macro="" textlink="">
      <xdr:nvSpPr>
        <xdr:cNvPr id="721" name="円/楕円 720"/>
        <xdr:cNvSpPr/>
      </xdr:nvSpPr>
      <xdr:spPr>
        <a:xfrm>
          <a:off x="13652500" y="161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164183</xdr:rowOff>
    </xdr:from>
    <xdr:ext cx="534377" cy="259045"/>
    <xdr:sp macro="" textlink="">
      <xdr:nvSpPr>
        <xdr:cNvPr id="722" name="テキスト ボックス 721"/>
        <xdr:cNvSpPr txBox="1"/>
      </xdr:nvSpPr>
      <xdr:spPr>
        <a:xfrm>
          <a:off x="13436111" y="1593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42,249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39808</xdr:rowOff>
    </xdr:from>
    <xdr:to>
      <xdr:col>18</xdr:col>
      <xdr:colOff>492125</xdr:colOff>
      <xdr:row>94</xdr:row>
      <xdr:rowOff>141408</xdr:rowOff>
    </xdr:to>
    <xdr:sp macro="" textlink="">
      <xdr:nvSpPr>
        <xdr:cNvPr id="723" name="円/楕円 722"/>
        <xdr:cNvSpPr/>
      </xdr:nvSpPr>
      <xdr:spPr>
        <a:xfrm>
          <a:off x="12763500" y="161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157935</xdr:rowOff>
    </xdr:from>
    <xdr:ext cx="534377" cy="259045"/>
    <xdr:sp macro="" textlink="">
      <xdr:nvSpPr>
        <xdr:cNvPr id="724" name="テキスト ボックス 723"/>
        <xdr:cNvSpPr txBox="1"/>
      </xdr:nvSpPr>
      <xdr:spPr>
        <a:xfrm>
          <a:off x="12547111" y="1593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123317</xdr:rowOff>
    </xdr:from>
    <xdr:to>
      <xdr:col>32</xdr:col>
      <xdr:colOff>186689</xdr:colOff>
      <xdr:row>39</xdr:row>
      <xdr:rowOff>44450</xdr:rowOff>
    </xdr:to>
    <xdr:cxnSp macro="">
      <xdr:nvCxnSpPr>
        <xdr:cNvPr id="748" name="直線コネクタ 747"/>
        <xdr:cNvCxnSpPr/>
      </xdr:nvCxnSpPr>
      <xdr:spPr>
        <a:xfrm flipV="1">
          <a:off x="22159595" y="5095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69994</xdr:rowOff>
    </xdr:from>
    <xdr:ext cx="469744" cy="259045"/>
    <xdr:sp macro="" textlink="">
      <xdr:nvSpPr>
        <xdr:cNvPr id="751" name="諸支出金最大値テキスト"/>
        <xdr:cNvSpPr txBox="1"/>
      </xdr:nvSpPr>
      <xdr:spPr>
        <a:xfrm>
          <a:off x="22212300" y="487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4,293</a:t>
          </a:r>
          <a:endParaRPr kumimoji="1" lang="ja-JP" altLang="en-US" sz="1000" b="1">
            <a:latin typeface="ＭＳ Ｐゴシック"/>
          </a:endParaRPr>
        </a:p>
      </xdr:txBody>
    </xdr:sp>
    <xdr:clientData/>
  </xdr:oneCellAnchor>
  <xdr:twoCellAnchor>
    <xdr:from>
      <xdr:col>32</xdr:col>
      <xdr:colOff>98425</xdr:colOff>
      <xdr:row>29</xdr:row>
      <xdr:rowOff>123317</xdr:rowOff>
    </xdr:from>
    <xdr:to>
      <xdr:col>32</xdr:col>
      <xdr:colOff>276225</xdr:colOff>
      <xdr:row>29</xdr:row>
      <xdr:rowOff>123317</xdr:rowOff>
    </xdr:to>
    <xdr:cxnSp macro="">
      <xdr:nvCxnSpPr>
        <xdr:cNvPr id="752" name="直線コネクタ 751"/>
        <xdr:cNvCxnSpPr/>
      </xdr:nvCxnSpPr>
      <xdr:spPr>
        <a:xfrm>
          <a:off x="22072600" y="50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83964</xdr:rowOff>
    </xdr:from>
    <xdr:ext cx="378565" cy="259045"/>
    <xdr:sp macro="" textlink="">
      <xdr:nvSpPr>
        <xdr:cNvPr id="754" name="諸支出金平均値テキスト"/>
        <xdr:cNvSpPr txBox="1"/>
      </xdr:nvSpPr>
      <xdr:spPr>
        <a:xfrm>
          <a:off x="22212300" y="6427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61087</xdr:rowOff>
    </xdr:from>
    <xdr:to>
      <xdr:col>32</xdr:col>
      <xdr:colOff>238125</xdr:colOff>
      <xdr:row>38</xdr:row>
      <xdr:rowOff>162687</xdr:rowOff>
    </xdr:to>
    <xdr:sp macro="" textlink="">
      <xdr:nvSpPr>
        <xdr:cNvPr id="755" name="フローチャート : 判断 754"/>
        <xdr:cNvSpPr/>
      </xdr:nvSpPr>
      <xdr:spPr>
        <a:xfrm>
          <a:off x="22110700" y="65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26797</xdr:rowOff>
    </xdr:from>
    <xdr:to>
      <xdr:col>31</xdr:col>
      <xdr:colOff>85725</xdr:colOff>
      <xdr:row>38</xdr:row>
      <xdr:rowOff>128397</xdr:rowOff>
    </xdr:to>
    <xdr:sp macro="" textlink="">
      <xdr:nvSpPr>
        <xdr:cNvPr id="757" name="フローチャート : 判断 756"/>
        <xdr:cNvSpPr/>
      </xdr:nvSpPr>
      <xdr:spPr>
        <a:xfrm>
          <a:off x="21272500" y="654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144924</xdr:rowOff>
    </xdr:from>
    <xdr:ext cx="378565" cy="259045"/>
    <xdr:sp macro="" textlink="">
      <xdr:nvSpPr>
        <xdr:cNvPr id="758" name="テキスト ボックス 757"/>
        <xdr:cNvSpPr txBox="1"/>
      </xdr:nvSpPr>
      <xdr:spPr>
        <a:xfrm>
          <a:off x="21134017" y="631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154051</xdr:rowOff>
    </xdr:from>
    <xdr:to>
      <xdr:col>29</xdr:col>
      <xdr:colOff>568325</xdr:colOff>
      <xdr:row>38</xdr:row>
      <xdr:rowOff>84201</xdr:rowOff>
    </xdr:to>
    <xdr:sp macro="" textlink="">
      <xdr:nvSpPr>
        <xdr:cNvPr id="760" name="フローチャート : 判断 759"/>
        <xdr:cNvSpPr/>
      </xdr:nvSpPr>
      <xdr:spPr>
        <a:xfrm>
          <a:off x="20383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100728</xdr:rowOff>
    </xdr:from>
    <xdr:ext cx="378565" cy="259045"/>
    <xdr:sp macro="" textlink="">
      <xdr:nvSpPr>
        <xdr:cNvPr id="761" name="テキスト ボックス 760"/>
        <xdr:cNvSpPr txBox="1"/>
      </xdr:nvSpPr>
      <xdr:spPr>
        <a:xfrm>
          <a:off x="20245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107569</xdr:rowOff>
    </xdr:from>
    <xdr:to>
      <xdr:col>28</xdr:col>
      <xdr:colOff>365125</xdr:colOff>
      <xdr:row>38</xdr:row>
      <xdr:rowOff>37719</xdr:rowOff>
    </xdr:to>
    <xdr:sp macro="" textlink="">
      <xdr:nvSpPr>
        <xdr:cNvPr id="763" name="フローチャート : 判断 762"/>
        <xdr:cNvSpPr/>
      </xdr:nvSpPr>
      <xdr:spPr>
        <a:xfrm>
          <a:off x="19494500" y="645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54246</xdr:rowOff>
    </xdr:from>
    <xdr:ext cx="378565" cy="259045"/>
    <xdr:sp macro="" textlink="">
      <xdr:nvSpPr>
        <xdr:cNvPr id="764" name="テキスト ボックス 763"/>
        <xdr:cNvSpPr txBox="1"/>
      </xdr:nvSpPr>
      <xdr:spPr>
        <a:xfrm>
          <a:off x="19356017" y="6226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10414</xdr:rowOff>
    </xdr:from>
    <xdr:to>
      <xdr:col>27</xdr:col>
      <xdr:colOff>161925</xdr:colOff>
      <xdr:row>37</xdr:row>
      <xdr:rowOff>112014</xdr:rowOff>
    </xdr:to>
    <xdr:sp macro="" textlink="">
      <xdr:nvSpPr>
        <xdr:cNvPr id="765" name="フローチャート : 判断 764"/>
        <xdr:cNvSpPr/>
      </xdr:nvSpPr>
      <xdr:spPr>
        <a:xfrm>
          <a:off x="18605500" y="63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128541</xdr:rowOff>
    </xdr:from>
    <xdr:ext cx="378565" cy="259045"/>
    <xdr:sp macro="" textlink="">
      <xdr:nvSpPr>
        <xdr:cNvPr id="766" name="テキスト ボックス 765"/>
        <xdr:cNvSpPr txBox="1"/>
      </xdr:nvSpPr>
      <xdr:spPr>
        <a:xfrm>
          <a:off x="18467017" y="6129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73"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住民一人当たりの総務費は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43,226</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円となっており、類似団体平均と比べて高い水準にあります。平成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年度は、番号制度システム整備や将来の財政支出に備えた基金積立金の増などにより、前年度決算との比較で</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17.3</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％の増となっています。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住民一人当たりの民生費は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119,370</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円となっており、款別の構成比ではもっとも多く、歳出全体の</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31.7</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％を占めています。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住民一人当たりの衛生費は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67,893</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円となっており、類似団体の中では最高額になるとともに、前年度決算と比較しても</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57.6</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％増となっています。これは、新ごみ処理施設である四日市市クリーンセンターの整備工事が最終年度を迎えたことに伴う増加によるものです。</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住民一人当たりの消防費は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16,635</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円となっており、前年度決算と比較すると</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36.5</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％増となっています。これは、消防救急無線のデジタル化や新消防指令センター及び新消防分署の整備などにより、普通建設事業費が増加したことが主な要因です。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住民一人当たりの教育費は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31,254</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円となっており、前年度決算と比較すると△</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10.3</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％減となっています。これは、富田中学校の改築や博物館・プラネタリウムのリニューアルが前年度に完了したことによるものです。</a:t>
          </a:r>
          <a:b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b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住民一人当たりの公債費は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33,829</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円となっています。類似団体平均よりも若干高い水準にありますが、市債発行の抑制に努めた結果、年々、減少傾向にあります。</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a:ea typeface="+mn-ea"/>
              <a:cs typeface="+mn-cs"/>
            </a:rPr>
            <a:t>　</a:t>
          </a:r>
          <a:r>
            <a:rPr kumimoji="0" lang="ja-JP" altLang="ja-JP" sz="1050" b="0" i="0" u="none" strike="noStrike" kern="0" cap="none" spc="0" normalizeH="0" baseline="0" noProof="0">
              <a:ln>
                <a:noFill/>
              </a:ln>
              <a:solidFill>
                <a:prstClr val="black"/>
              </a:solidFill>
              <a:effectLst/>
              <a:uLnTx/>
              <a:uFillTx/>
              <a:latin typeface="ＭＳ Ｐゴシック"/>
              <a:ea typeface="+mn-ea"/>
              <a:cs typeface="+mn-cs"/>
            </a:rPr>
            <a:t>財政調整基金残高については、</a:t>
          </a:r>
          <a:r>
            <a:rPr kumimoji="0" lang="ja-JP" altLang="en-US" sz="1050" b="0" i="0" u="none" strike="noStrike" kern="0" cap="none" spc="0" normalizeH="0" baseline="0" noProof="0">
              <a:ln>
                <a:noFill/>
              </a:ln>
              <a:solidFill>
                <a:prstClr val="black"/>
              </a:solidFill>
              <a:effectLst/>
              <a:uLnTx/>
              <a:uFillTx/>
              <a:latin typeface="ＭＳ Ｐゴシック"/>
              <a:ea typeface="+mn-ea"/>
              <a:cs typeface="+mn-cs"/>
            </a:rPr>
            <a:t>実質収支の１／２に相当する額として、１１億円を積み立て、平成２７年度末の残高は約１１０億円となっています。</a:t>
          </a:r>
          <a:endParaRPr kumimoji="0" lang="en-US" altLang="ja-JP" sz="105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a:ea typeface="+mn-ea"/>
              <a:cs typeface="+mn-cs"/>
            </a:rPr>
            <a:t>　</a:t>
          </a:r>
          <a:r>
            <a:rPr kumimoji="0" lang="ja-JP" altLang="ja-JP" sz="1050" b="0" i="0" u="none" strike="noStrike" kern="0" cap="none" spc="0" normalizeH="0" baseline="0" noProof="0">
              <a:ln>
                <a:noFill/>
              </a:ln>
              <a:solidFill>
                <a:prstClr val="black"/>
              </a:solidFill>
              <a:effectLst/>
              <a:uLnTx/>
              <a:uFillTx/>
              <a:latin typeface="ＭＳ Ｐゴシック"/>
              <a:ea typeface="+mn-ea"/>
              <a:cs typeface="+mn-cs"/>
            </a:rPr>
            <a:t>実質収支額については、市税・</a:t>
          </a:r>
          <a:r>
            <a:rPr kumimoji="0" lang="ja-JP" altLang="en-US" sz="1050" b="0" i="0" u="none" strike="noStrike" kern="0" cap="none" spc="0" normalizeH="0" baseline="0" noProof="0">
              <a:ln>
                <a:noFill/>
              </a:ln>
              <a:solidFill>
                <a:prstClr val="black"/>
              </a:solidFill>
              <a:effectLst/>
              <a:uLnTx/>
              <a:uFillTx/>
              <a:latin typeface="ＭＳ Ｐゴシック"/>
              <a:ea typeface="+mn-ea"/>
              <a:cs typeface="+mn-cs"/>
            </a:rPr>
            <a:t>地方譲与税や</a:t>
          </a:r>
          <a:r>
            <a:rPr kumimoji="0" lang="ja-JP" altLang="ja-JP" sz="1050" b="0" i="0" u="none" strike="noStrike" kern="0" cap="none" spc="0" normalizeH="0" baseline="0" noProof="0">
              <a:ln>
                <a:noFill/>
              </a:ln>
              <a:solidFill>
                <a:prstClr val="black"/>
              </a:solidFill>
              <a:effectLst/>
              <a:uLnTx/>
              <a:uFillTx/>
              <a:latin typeface="ＭＳ Ｐゴシック"/>
              <a:ea typeface="+mn-ea"/>
              <a:cs typeface="+mn-cs"/>
            </a:rPr>
            <a:t>地方消費税交付金</a:t>
          </a:r>
          <a:r>
            <a:rPr kumimoji="0" lang="ja-JP" altLang="en-US" sz="1050" b="0" i="0" u="none" strike="noStrike" kern="0" cap="none" spc="0" normalizeH="0" baseline="0" noProof="0">
              <a:ln>
                <a:noFill/>
              </a:ln>
              <a:solidFill>
                <a:prstClr val="black"/>
              </a:solidFill>
              <a:effectLst/>
              <a:uLnTx/>
              <a:uFillTx/>
              <a:latin typeface="ＭＳ Ｐゴシック"/>
              <a:ea typeface="+mn-ea"/>
              <a:cs typeface="+mn-cs"/>
            </a:rPr>
            <a:t>等が</a:t>
          </a:r>
          <a:r>
            <a:rPr kumimoji="0" lang="ja-JP" altLang="ja-JP" sz="1050" b="0" i="0" u="none" strike="noStrike" kern="0" cap="none" spc="0" normalizeH="0" baseline="0" noProof="0">
              <a:ln>
                <a:noFill/>
              </a:ln>
              <a:solidFill>
                <a:prstClr val="black"/>
              </a:solidFill>
              <a:effectLst/>
              <a:uLnTx/>
              <a:uFillTx/>
              <a:latin typeface="ＭＳ Ｐゴシック"/>
              <a:ea typeface="+mn-ea"/>
              <a:cs typeface="+mn-cs"/>
            </a:rPr>
            <a:t>予算に比べて増収になったことや、効率的な事業執行に努めたことなどから、</a:t>
          </a:r>
          <a:r>
            <a:rPr kumimoji="0" lang="ja-JP" altLang="en-US" sz="1050" b="0" i="0" u="none" strike="noStrike" kern="0" cap="none" spc="0" normalizeH="0" baseline="0" noProof="0">
              <a:ln>
                <a:noFill/>
              </a:ln>
              <a:solidFill>
                <a:prstClr val="black"/>
              </a:solidFill>
              <a:effectLst/>
              <a:uLnTx/>
              <a:uFillTx/>
              <a:latin typeface="ＭＳ Ｐゴシック"/>
              <a:ea typeface="+mn-ea"/>
              <a:cs typeface="+mn-cs"/>
            </a:rPr>
            <a:t>２５</a:t>
          </a:r>
          <a:r>
            <a:rPr kumimoji="0" lang="ja-JP" altLang="ja-JP" sz="1050" b="0" i="0" u="none" strike="noStrike" kern="0" cap="none" spc="0" normalizeH="0" baseline="0" noProof="0">
              <a:ln>
                <a:noFill/>
              </a:ln>
              <a:solidFill>
                <a:prstClr val="black"/>
              </a:solidFill>
              <a:effectLst/>
              <a:uLnTx/>
              <a:uFillTx/>
              <a:latin typeface="ＭＳ Ｐゴシック"/>
              <a:ea typeface="+mn-ea"/>
              <a:cs typeface="+mn-cs"/>
            </a:rPr>
            <a:t>億円の黒字となりました。</a:t>
          </a:r>
          <a:endParaRPr kumimoji="0" lang="en-US" altLang="ja-JP" sz="105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a:ea typeface="+mn-ea"/>
              <a:cs typeface="+mn-cs"/>
            </a:rPr>
            <a:t>　平成２７年度の実質収支額が、平成２６年度と比べて増加したことに伴い、前年度に３億円の赤字であった単年度収支は、４億円の黒字となりました。</a:t>
          </a:r>
          <a:endParaRPr kumimoji="0" lang="en-US" altLang="ja-JP" sz="105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a:ea typeface="+mn-ea"/>
              <a:cs typeface="+mn-cs"/>
            </a:rPr>
            <a:t>　また、平成２７年度は、財政調整基金への積立てが１１億円増えたことから、実質単年度収支は１５億円の黒字となりました。なお、財政調整基金のほかに、実質単年度収支に算入されない都市基盤・公共施設等整備基金へも１８億円の積立てを行っています。</a:t>
          </a:r>
          <a:endParaRPr kumimoji="0" lang="en-US" altLang="ja-JP" sz="105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連結実質赤字比率は、指標作成当初から「赤字なし」の状況が継続しています。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平成２７年度は、全ての会計において黒字となりました。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人口減少や高齢化社会の進展など、社会構造の変化に対応するため、今後も引き続き企業会計の収益構造の改善や特別会計の採算性の向上に努め、持続可能な財政基盤の強化を目指します。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121626802</v>
      </c>
      <c r="BO4" s="379"/>
      <c r="BP4" s="379"/>
      <c r="BQ4" s="379"/>
      <c r="BR4" s="379"/>
      <c r="BS4" s="379"/>
      <c r="BT4" s="379"/>
      <c r="BU4" s="380"/>
      <c r="BV4" s="378">
        <v>111506209</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3.7</v>
      </c>
      <c r="CU4" s="385"/>
      <c r="CV4" s="385"/>
      <c r="CW4" s="385"/>
      <c r="CX4" s="385"/>
      <c r="CY4" s="385"/>
      <c r="CZ4" s="385"/>
      <c r="DA4" s="386"/>
      <c r="DB4" s="384">
        <v>3.1</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118606653</v>
      </c>
      <c r="BO5" s="416"/>
      <c r="BP5" s="416"/>
      <c r="BQ5" s="416"/>
      <c r="BR5" s="416"/>
      <c r="BS5" s="416"/>
      <c r="BT5" s="416"/>
      <c r="BU5" s="417"/>
      <c r="BV5" s="415">
        <v>109014587</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85.6</v>
      </c>
      <c r="CU5" s="413"/>
      <c r="CV5" s="413"/>
      <c r="CW5" s="413"/>
      <c r="CX5" s="413"/>
      <c r="CY5" s="413"/>
      <c r="CZ5" s="413"/>
      <c r="DA5" s="414"/>
      <c r="DB5" s="412">
        <v>88.9</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3020149</v>
      </c>
      <c r="BO6" s="416"/>
      <c r="BP6" s="416"/>
      <c r="BQ6" s="416"/>
      <c r="BR6" s="416"/>
      <c r="BS6" s="416"/>
      <c r="BT6" s="416"/>
      <c r="BU6" s="417"/>
      <c r="BV6" s="415">
        <v>2491622</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86.8</v>
      </c>
      <c r="CU6" s="453"/>
      <c r="CV6" s="453"/>
      <c r="CW6" s="453"/>
      <c r="CX6" s="453"/>
      <c r="CY6" s="453"/>
      <c r="CZ6" s="453"/>
      <c r="DA6" s="454"/>
      <c r="DB6" s="452">
        <v>89.8</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444347</v>
      </c>
      <c r="BO7" s="416"/>
      <c r="BP7" s="416"/>
      <c r="BQ7" s="416"/>
      <c r="BR7" s="416"/>
      <c r="BS7" s="416"/>
      <c r="BT7" s="416"/>
      <c r="BU7" s="417"/>
      <c r="BV7" s="415">
        <v>349043</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69585958</v>
      </c>
      <c r="CU7" s="416"/>
      <c r="CV7" s="416"/>
      <c r="CW7" s="416"/>
      <c r="CX7" s="416"/>
      <c r="CY7" s="416"/>
      <c r="CZ7" s="416"/>
      <c r="DA7" s="417"/>
      <c r="DB7" s="415">
        <v>69301444</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2575802</v>
      </c>
      <c r="BO8" s="416"/>
      <c r="BP8" s="416"/>
      <c r="BQ8" s="416"/>
      <c r="BR8" s="416"/>
      <c r="BS8" s="416"/>
      <c r="BT8" s="416"/>
      <c r="BU8" s="417"/>
      <c r="BV8" s="415">
        <v>2142579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0.99</v>
      </c>
      <c r="CU8" s="456"/>
      <c r="CV8" s="456"/>
      <c r="CW8" s="456"/>
      <c r="CX8" s="456"/>
      <c r="CY8" s="456"/>
      <c r="CZ8" s="456"/>
      <c r="DA8" s="457"/>
      <c r="DB8" s="455">
        <v>0.99</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311031</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91</v>
      </c>
      <c r="AV9" s="448"/>
      <c r="AW9" s="448"/>
      <c r="AX9" s="448"/>
      <c r="AY9" s="449" t="s">
        <v>98</v>
      </c>
      <c r="AZ9" s="450"/>
      <c r="BA9" s="450"/>
      <c r="BB9" s="450"/>
      <c r="BC9" s="450"/>
      <c r="BD9" s="450"/>
      <c r="BE9" s="450"/>
      <c r="BF9" s="450"/>
      <c r="BG9" s="450"/>
      <c r="BH9" s="450"/>
      <c r="BI9" s="450"/>
      <c r="BJ9" s="450"/>
      <c r="BK9" s="450"/>
      <c r="BL9" s="450"/>
      <c r="BM9" s="451"/>
      <c r="BN9" s="415">
        <v>433223</v>
      </c>
      <c r="BO9" s="416"/>
      <c r="BP9" s="416"/>
      <c r="BQ9" s="416"/>
      <c r="BR9" s="416"/>
      <c r="BS9" s="416"/>
      <c r="BT9" s="416"/>
      <c r="BU9" s="417"/>
      <c r="BV9" s="415">
        <v>-337640</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13.4</v>
      </c>
      <c r="CU9" s="413"/>
      <c r="CV9" s="413"/>
      <c r="CW9" s="413"/>
      <c r="CX9" s="413"/>
      <c r="CY9" s="413"/>
      <c r="CZ9" s="413"/>
      <c r="DA9" s="414"/>
      <c r="DB9" s="412">
        <v>15.5</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307766</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1062197</v>
      </c>
      <c r="BO10" s="416"/>
      <c r="BP10" s="416"/>
      <c r="BQ10" s="416"/>
      <c r="BR10" s="416"/>
      <c r="BS10" s="416"/>
      <c r="BT10" s="416"/>
      <c r="BU10" s="417"/>
      <c r="BV10" s="415">
        <v>7181</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312457</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130404</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304586</v>
      </c>
      <c r="S13" s="497"/>
      <c r="T13" s="497"/>
      <c r="U13" s="497"/>
      <c r="V13" s="498"/>
      <c r="W13" s="431" t="s">
        <v>120</v>
      </c>
      <c r="X13" s="432"/>
      <c r="Y13" s="432"/>
      <c r="Z13" s="432"/>
      <c r="AA13" s="432"/>
      <c r="AB13" s="422"/>
      <c r="AC13" s="466">
        <v>2210</v>
      </c>
      <c r="AD13" s="467"/>
      <c r="AE13" s="467"/>
      <c r="AF13" s="467"/>
      <c r="AG13" s="506"/>
      <c r="AH13" s="466">
        <v>3109</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1365016</v>
      </c>
      <c r="BO13" s="416"/>
      <c r="BP13" s="416"/>
      <c r="BQ13" s="416"/>
      <c r="BR13" s="416"/>
      <c r="BS13" s="416"/>
      <c r="BT13" s="416"/>
      <c r="BU13" s="417"/>
      <c r="BV13" s="415">
        <v>-330459</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9.8000000000000007</v>
      </c>
      <c r="CU13" s="413"/>
      <c r="CV13" s="413"/>
      <c r="CW13" s="413"/>
      <c r="CX13" s="413"/>
      <c r="CY13" s="413"/>
      <c r="CZ13" s="413"/>
      <c r="DA13" s="414"/>
      <c r="DB13" s="412">
        <v>11.3</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312753</v>
      </c>
      <c r="S14" s="497"/>
      <c r="T14" s="497"/>
      <c r="U14" s="497"/>
      <c r="V14" s="498"/>
      <c r="W14" s="405"/>
      <c r="X14" s="406"/>
      <c r="Y14" s="406"/>
      <c r="Z14" s="406"/>
      <c r="AA14" s="406"/>
      <c r="AB14" s="395"/>
      <c r="AC14" s="499">
        <v>1.6</v>
      </c>
      <c r="AD14" s="500"/>
      <c r="AE14" s="500"/>
      <c r="AF14" s="500"/>
      <c r="AG14" s="501"/>
      <c r="AH14" s="499">
        <v>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37.5</v>
      </c>
      <c r="CU14" s="511"/>
      <c r="CV14" s="511"/>
      <c r="CW14" s="511"/>
      <c r="CX14" s="511"/>
      <c r="CY14" s="511"/>
      <c r="CZ14" s="511"/>
      <c r="DA14" s="512"/>
      <c r="DB14" s="510">
        <v>46.6</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305057</v>
      </c>
      <c r="S15" s="497"/>
      <c r="T15" s="497"/>
      <c r="U15" s="497"/>
      <c r="V15" s="498"/>
      <c r="W15" s="431" t="s">
        <v>127</v>
      </c>
      <c r="X15" s="432"/>
      <c r="Y15" s="432"/>
      <c r="Z15" s="432"/>
      <c r="AA15" s="432"/>
      <c r="AB15" s="422"/>
      <c r="AC15" s="466">
        <v>49691</v>
      </c>
      <c r="AD15" s="467"/>
      <c r="AE15" s="467"/>
      <c r="AF15" s="467"/>
      <c r="AG15" s="506"/>
      <c r="AH15" s="466">
        <v>52301</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51128429</v>
      </c>
      <c r="BO15" s="379"/>
      <c r="BP15" s="379"/>
      <c r="BQ15" s="379"/>
      <c r="BR15" s="379"/>
      <c r="BS15" s="379"/>
      <c r="BT15" s="379"/>
      <c r="BU15" s="380"/>
      <c r="BV15" s="378">
        <v>49827488</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35.1</v>
      </c>
      <c r="AD16" s="500"/>
      <c r="AE16" s="500"/>
      <c r="AF16" s="500"/>
      <c r="AG16" s="501"/>
      <c r="AH16" s="499">
        <v>34.200000000000003</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51460338</v>
      </c>
      <c r="BO16" s="416"/>
      <c r="BP16" s="416"/>
      <c r="BQ16" s="416"/>
      <c r="BR16" s="416"/>
      <c r="BS16" s="416"/>
      <c r="BT16" s="416"/>
      <c r="BU16" s="417"/>
      <c r="BV16" s="415">
        <v>50257035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89474</v>
      </c>
      <c r="AD17" s="467"/>
      <c r="AE17" s="467"/>
      <c r="AF17" s="467"/>
      <c r="AG17" s="506"/>
      <c r="AH17" s="466">
        <v>93599</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66031610</v>
      </c>
      <c r="BO17" s="416"/>
      <c r="BP17" s="416"/>
      <c r="BQ17" s="416"/>
      <c r="BR17" s="416"/>
      <c r="BS17" s="416"/>
      <c r="BT17" s="416"/>
      <c r="BU17" s="417"/>
      <c r="BV17" s="415">
        <v>64838698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206.44</v>
      </c>
      <c r="M18" s="528"/>
      <c r="N18" s="528"/>
      <c r="O18" s="528"/>
      <c r="P18" s="528"/>
      <c r="Q18" s="528"/>
      <c r="R18" s="529"/>
      <c r="S18" s="529"/>
      <c r="T18" s="529"/>
      <c r="U18" s="529"/>
      <c r="V18" s="530"/>
      <c r="W18" s="433"/>
      <c r="X18" s="434"/>
      <c r="Y18" s="434"/>
      <c r="Z18" s="434"/>
      <c r="AA18" s="434"/>
      <c r="AB18" s="425"/>
      <c r="AC18" s="531">
        <v>63.3</v>
      </c>
      <c r="AD18" s="532"/>
      <c r="AE18" s="532"/>
      <c r="AF18" s="532"/>
      <c r="AG18" s="533"/>
      <c r="AH18" s="531">
        <v>61.2</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61057065</v>
      </c>
      <c r="BO18" s="416"/>
      <c r="BP18" s="416"/>
      <c r="BQ18" s="416"/>
      <c r="BR18" s="416"/>
      <c r="BS18" s="416"/>
      <c r="BT18" s="416"/>
      <c r="BU18" s="417"/>
      <c r="BV18" s="415">
        <v>60598720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1507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78267789</v>
      </c>
      <c r="BO19" s="416"/>
      <c r="BP19" s="416"/>
      <c r="BQ19" s="416"/>
      <c r="BR19" s="416"/>
      <c r="BS19" s="416"/>
      <c r="BT19" s="416"/>
      <c r="BU19" s="417"/>
      <c r="BV19" s="415">
        <v>75059256</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128309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73904707</v>
      </c>
      <c r="BO23" s="416"/>
      <c r="BP23" s="416"/>
      <c r="BQ23" s="416"/>
      <c r="BR23" s="416"/>
      <c r="BS23" s="416"/>
      <c r="BT23" s="416"/>
      <c r="BU23" s="417"/>
      <c r="BV23" s="415">
        <v>74745966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10990</v>
      </c>
      <c r="R24" s="467"/>
      <c r="S24" s="467"/>
      <c r="T24" s="467"/>
      <c r="U24" s="467"/>
      <c r="V24" s="506"/>
      <c r="W24" s="561"/>
      <c r="X24" s="549"/>
      <c r="Y24" s="550"/>
      <c r="Z24" s="465" t="s">
        <v>151</v>
      </c>
      <c r="AA24" s="445"/>
      <c r="AB24" s="445"/>
      <c r="AC24" s="445"/>
      <c r="AD24" s="445"/>
      <c r="AE24" s="445"/>
      <c r="AF24" s="445"/>
      <c r="AG24" s="446"/>
      <c r="AH24" s="466">
        <v>1683</v>
      </c>
      <c r="AI24" s="467"/>
      <c r="AJ24" s="467"/>
      <c r="AK24" s="467"/>
      <c r="AL24" s="506"/>
      <c r="AM24" s="466">
        <v>5262741</v>
      </c>
      <c r="AN24" s="467"/>
      <c r="AO24" s="467"/>
      <c r="AP24" s="467"/>
      <c r="AQ24" s="467"/>
      <c r="AR24" s="506"/>
      <c r="AS24" s="466">
        <v>3127</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56879256</v>
      </c>
      <c r="BO24" s="416"/>
      <c r="BP24" s="416"/>
      <c r="BQ24" s="416"/>
      <c r="BR24" s="416"/>
      <c r="BS24" s="416"/>
      <c r="BT24" s="416"/>
      <c r="BU24" s="417"/>
      <c r="BV24" s="415">
        <v>53745946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2</v>
      </c>
      <c r="M25" s="467"/>
      <c r="N25" s="467"/>
      <c r="O25" s="467"/>
      <c r="P25" s="506"/>
      <c r="Q25" s="466">
        <v>9020</v>
      </c>
      <c r="R25" s="467"/>
      <c r="S25" s="467"/>
      <c r="T25" s="467"/>
      <c r="U25" s="467"/>
      <c r="V25" s="506"/>
      <c r="W25" s="561"/>
      <c r="X25" s="549"/>
      <c r="Y25" s="550"/>
      <c r="Z25" s="465" t="s">
        <v>154</v>
      </c>
      <c r="AA25" s="445"/>
      <c r="AB25" s="445"/>
      <c r="AC25" s="445"/>
      <c r="AD25" s="445"/>
      <c r="AE25" s="445"/>
      <c r="AF25" s="445"/>
      <c r="AG25" s="446"/>
      <c r="AH25" s="466">
        <v>333</v>
      </c>
      <c r="AI25" s="467"/>
      <c r="AJ25" s="467"/>
      <c r="AK25" s="467"/>
      <c r="AL25" s="506"/>
      <c r="AM25" s="466">
        <v>1022643</v>
      </c>
      <c r="AN25" s="467"/>
      <c r="AO25" s="467"/>
      <c r="AP25" s="467"/>
      <c r="AQ25" s="467"/>
      <c r="AR25" s="506"/>
      <c r="AS25" s="466">
        <v>3071</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34321109</v>
      </c>
      <c r="BO25" s="379"/>
      <c r="BP25" s="379"/>
      <c r="BQ25" s="379"/>
      <c r="BR25" s="379"/>
      <c r="BS25" s="379"/>
      <c r="BT25" s="379"/>
      <c r="BU25" s="380"/>
      <c r="BV25" s="378">
        <v>48470120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5296</v>
      </c>
      <c r="R26" s="467"/>
      <c r="S26" s="467"/>
      <c r="T26" s="467"/>
      <c r="U26" s="467"/>
      <c r="V26" s="506"/>
      <c r="W26" s="561"/>
      <c r="X26" s="549"/>
      <c r="Y26" s="550"/>
      <c r="Z26" s="465" t="s">
        <v>157</v>
      </c>
      <c r="AA26" s="571"/>
      <c r="AB26" s="571"/>
      <c r="AC26" s="571"/>
      <c r="AD26" s="571"/>
      <c r="AE26" s="571"/>
      <c r="AF26" s="571"/>
      <c r="AG26" s="572"/>
      <c r="AH26" s="466">
        <v>137</v>
      </c>
      <c r="AI26" s="467"/>
      <c r="AJ26" s="467"/>
      <c r="AK26" s="467"/>
      <c r="AL26" s="506"/>
      <c r="AM26" s="466">
        <v>439085</v>
      </c>
      <c r="AN26" s="467"/>
      <c r="AO26" s="467"/>
      <c r="AP26" s="467"/>
      <c r="AQ26" s="467"/>
      <c r="AR26" s="506"/>
      <c r="AS26" s="466">
        <v>3205</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v>150000</v>
      </c>
      <c r="BO26" s="416"/>
      <c r="BP26" s="416"/>
      <c r="BQ26" s="416"/>
      <c r="BR26" s="416"/>
      <c r="BS26" s="416"/>
      <c r="BT26" s="416"/>
      <c r="BU26" s="417"/>
      <c r="BV26" s="415">
        <v>100000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6910</v>
      </c>
      <c r="R27" s="467"/>
      <c r="S27" s="467"/>
      <c r="T27" s="467"/>
      <c r="U27" s="467"/>
      <c r="V27" s="506"/>
      <c r="W27" s="561"/>
      <c r="X27" s="549"/>
      <c r="Y27" s="550"/>
      <c r="Z27" s="465" t="s">
        <v>160</v>
      </c>
      <c r="AA27" s="445"/>
      <c r="AB27" s="445"/>
      <c r="AC27" s="445"/>
      <c r="AD27" s="445"/>
      <c r="AE27" s="445"/>
      <c r="AF27" s="445"/>
      <c r="AG27" s="446"/>
      <c r="AH27" s="466">
        <v>138</v>
      </c>
      <c r="AI27" s="467"/>
      <c r="AJ27" s="467"/>
      <c r="AK27" s="467"/>
      <c r="AL27" s="506"/>
      <c r="AM27" s="466">
        <v>494782</v>
      </c>
      <c r="AN27" s="467"/>
      <c r="AO27" s="467"/>
      <c r="AP27" s="467"/>
      <c r="AQ27" s="467"/>
      <c r="AR27" s="506"/>
      <c r="AS27" s="466">
        <v>3585</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1151154</v>
      </c>
      <c r="BO27" s="585"/>
      <c r="BP27" s="585"/>
      <c r="BQ27" s="585"/>
      <c r="BR27" s="585"/>
      <c r="BS27" s="585"/>
      <c r="BT27" s="585"/>
      <c r="BU27" s="586"/>
      <c r="BV27" s="584">
        <v>1151154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6290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11042322</v>
      </c>
      <c r="BO28" s="379"/>
      <c r="BP28" s="379"/>
      <c r="BQ28" s="379"/>
      <c r="BR28" s="379"/>
      <c r="BS28" s="379"/>
      <c r="BT28" s="379"/>
      <c r="BU28" s="380"/>
      <c r="BV28" s="378">
        <v>10110529</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32</v>
      </c>
      <c r="M29" s="467"/>
      <c r="N29" s="467"/>
      <c r="O29" s="467"/>
      <c r="P29" s="506"/>
      <c r="Q29" s="466">
        <v>5890</v>
      </c>
      <c r="R29" s="467"/>
      <c r="S29" s="467"/>
      <c r="T29" s="467"/>
      <c r="U29" s="467"/>
      <c r="V29" s="506"/>
      <c r="W29" s="562"/>
      <c r="X29" s="563"/>
      <c r="Y29" s="564"/>
      <c r="Z29" s="465" t="s">
        <v>167</v>
      </c>
      <c r="AA29" s="445"/>
      <c r="AB29" s="445"/>
      <c r="AC29" s="445"/>
      <c r="AD29" s="445"/>
      <c r="AE29" s="445"/>
      <c r="AF29" s="445"/>
      <c r="AG29" s="446"/>
      <c r="AH29" s="466">
        <v>1821</v>
      </c>
      <c r="AI29" s="467"/>
      <c r="AJ29" s="467"/>
      <c r="AK29" s="467"/>
      <c r="AL29" s="506"/>
      <c r="AM29" s="466">
        <v>5757523</v>
      </c>
      <c r="AN29" s="467"/>
      <c r="AO29" s="467"/>
      <c r="AP29" s="467"/>
      <c r="AQ29" s="467"/>
      <c r="AR29" s="506"/>
      <c r="AS29" s="466">
        <v>3162</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303744</v>
      </c>
      <c r="BO29" s="416"/>
      <c r="BP29" s="416"/>
      <c r="BQ29" s="416"/>
      <c r="BR29" s="416"/>
      <c r="BS29" s="416"/>
      <c r="BT29" s="416"/>
      <c r="BU29" s="417"/>
      <c r="BV29" s="415">
        <v>302576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102.4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16359514</v>
      </c>
      <c r="BO30" s="585"/>
      <c r="BP30" s="585"/>
      <c r="BQ30" s="585"/>
      <c r="BR30" s="585"/>
      <c r="BS30" s="585"/>
      <c r="BT30" s="585"/>
      <c r="BU30" s="586"/>
      <c r="BV30" s="584">
        <v>16108560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12</v>
      </c>
      <c r="BF34" s="596"/>
      <c r="BG34" s="597" t="str">
        <f>IF('各会計、関係団体の財政状況及び健全化判断比率'!B35="","",'各会計、関係団体の財政状況及び健全化判断比率'!B35)</f>
        <v>食肉センター食肉市場特別会計</v>
      </c>
      <c r="BH34" s="597"/>
      <c r="BI34" s="597"/>
      <c r="BJ34" s="597"/>
      <c r="BK34" s="597"/>
      <c r="BL34" s="597"/>
      <c r="BM34" s="597"/>
      <c r="BN34" s="597"/>
      <c r="BO34" s="597"/>
      <c r="BP34" s="597"/>
      <c r="BQ34" s="597"/>
      <c r="BR34" s="597"/>
      <c r="BS34" s="597"/>
      <c r="BT34" s="597"/>
      <c r="BU34" s="597"/>
      <c r="BV34" s="165"/>
      <c r="BW34" s="596">
        <f>IF(BY34="","",MAX(C34:D43,U34:V43,AM34:AN43,BE34:BF43)+1)</f>
        <v>14</v>
      </c>
      <c r="BX34" s="596"/>
      <c r="BY34" s="597" t="str">
        <f>IF('各会計、関係団体の財政状況及び健全化判断比率'!B68="","",'各会計、関係団体の財政状況及び健全化判断比率'!B68)</f>
        <v>四日市港管理組合（一般会計）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24</v>
      </c>
      <c r="CP34" s="596"/>
      <c r="CQ34" s="597" t="str">
        <f>IF('各会計、関係団体の財政状況及び健全化判断比率'!BS7="","",'各会計、関係団体の財政状況及び健全化判断比率'!BS7)</f>
        <v>四日市市生活環境公社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土地区画整理事業特別会計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10</v>
      </c>
      <c r="AN35" s="596"/>
      <c r="AO35" s="597" t="str">
        <f>IF('各会計、関係団体の財政状況及び健全化判断比率'!B33="","",'各会計、関係団体の財政状況及び健全化判断比率'!B33)</f>
        <v>下水道事業会計</v>
      </c>
      <c r="AP35" s="597"/>
      <c r="AQ35" s="597"/>
      <c r="AR35" s="597"/>
      <c r="AS35" s="597"/>
      <c r="AT35" s="597"/>
      <c r="AU35" s="597"/>
      <c r="AV35" s="597"/>
      <c r="AW35" s="597"/>
      <c r="AX35" s="597"/>
      <c r="AY35" s="597"/>
      <c r="AZ35" s="597"/>
      <c r="BA35" s="597"/>
      <c r="BB35" s="597"/>
      <c r="BC35" s="597"/>
      <c r="BD35" s="165"/>
      <c r="BE35" s="596">
        <f t="shared" ref="BE35:BE43" si="1">IF(BG35="","",BE34+1)</f>
        <v>13</v>
      </c>
      <c r="BF35" s="596"/>
      <c r="BG35" s="597" t="str">
        <f>IF('各会計、関係団体の財政状況及び健全化判断比率'!B36="","",'各会計、関係団体の財政状況及び健全化判断比率'!B36)</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15</v>
      </c>
      <c r="BX35" s="596"/>
      <c r="BY35" s="597" t="str">
        <f>IF('各会計、関係団体の財政状況及び健全化判断比率'!B69="","",'各会計、関係団体の財政状況及び健全化判断比率'!B69)</f>
        <v>四日市港管理組合（港湾整備事業特別会計）</v>
      </c>
      <c r="BZ35" s="597"/>
      <c r="CA35" s="597"/>
      <c r="CB35" s="597"/>
      <c r="CC35" s="597"/>
      <c r="CD35" s="597"/>
      <c r="CE35" s="597"/>
      <c r="CF35" s="597"/>
      <c r="CG35" s="597"/>
      <c r="CH35" s="597"/>
      <c r="CI35" s="597"/>
      <c r="CJ35" s="597"/>
      <c r="CK35" s="597"/>
      <c r="CL35" s="597"/>
      <c r="CM35" s="597"/>
      <c r="CN35" s="165"/>
      <c r="CO35" s="596">
        <f t="shared" ref="CO35:CO43" si="3">IF(CQ35="","",CO34+1)</f>
        <v>25</v>
      </c>
      <c r="CP35" s="596"/>
      <c r="CQ35" s="597" t="str">
        <f>IF('各会計、関係団体の財政状況及び健全化判断比率'!BS8="","",'各会計、関係団体の財政状況及び健全化判断比率'!BS8)</f>
        <v>ディア四日市</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住宅新築資金等貸付事業特別会計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競輪事業特別会計</v>
      </c>
      <c r="X36" s="597"/>
      <c r="Y36" s="597"/>
      <c r="Z36" s="597"/>
      <c r="AA36" s="597"/>
      <c r="AB36" s="597"/>
      <c r="AC36" s="597"/>
      <c r="AD36" s="597"/>
      <c r="AE36" s="597"/>
      <c r="AF36" s="597"/>
      <c r="AG36" s="597"/>
      <c r="AH36" s="597"/>
      <c r="AI36" s="597"/>
      <c r="AJ36" s="597"/>
      <c r="AK36" s="597"/>
      <c r="AL36" s="165"/>
      <c r="AM36" s="596">
        <f t="shared" si="0"/>
        <v>11</v>
      </c>
      <c r="AN36" s="596"/>
      <c r="AO36" s="597" t="str">
        <f>IF('各会計、関係団体の財政状況及び健全化判断比率'!B34="","",'各会計、関係団体の財政状況及び健全化判断比率'!B34)</f>
        <v>病院事業会計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16</v>
      </c>
      <c r="BX36" s="596"/>
      <c r="BY36" s="597" t="str">
        <f>IF('各会計、関係団体の財政状況及び健全化判断比率'!B70="","",'各会計、関係団体の財政状況及び健全化判断比率'!B70)</f>
        <v>朝明広域衛生組合</v>
      </c>
      <c r="BZ36" s="597"/>
      <c r="CA36" s="597"/>
      <c r="CB36" s="597"/>
      <c r="CC36" s="597"/>
      <c r="CD36" s="597"/>
      <c r="CE36" s="597"/>
      <c r="CF36" s="597"/>
      <c r="CG36" s="597"/>
      <c r="CH36" s="597"/>
      <c r="CI36" s="597"/>
      <c r="CJ36" s="597"/>
      <c r="CK36" s="597"/>
      <c r="CL36" s="597"/>
      <c r="CM36" s="597"/>
      <c r="CN36" s="165"/>
      <c r="CO36" s="596">
        <f t="shared" si="3"/>
        <v>26</v>
      </c>
      <c r="CP36" s="596"/>
      <c r="CQ36" s="597" t="str">
        <f>IF('各会計、関係団体の財政状況及び健全化判断比率'!BS9="","",'各会計、関係団体の財政状況及び健全化判断比率'!BS9)</f>
        <v>四日市市土地開発公社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v>
      </c>
      <c r="DH36" s="598"/>
      <c r="DI36" s="169"/>
      <c r="DJ36" s="137"/>
      <c r="DK36" s="137"/>
      <c r="DL36" s="137"/>
      <c r="DM36" s="137"/>
      <c r="DN36" s="137"/>
      <c r="DO36" s="137"/>
    </row>
    <row r="37" spans="1:119" ht="32.25" customHeight="1" x14ac:dyDescent="0.15">
      <c r="A37" s="138"/>
      <c r="B37" s="164"/>
      <c r="C37" s="596">
        <f>IF(E37="","",C36+1)</f>
        <v>4</v>
      </c>
      <c r="D37" s="596"/>
      <c r="E37" s="597" t="str">
        <f>IF('各会計、関係団体の財政状況及び健全化判断比率'!B10="","",'各会計、関係団体の財政状況及び健全化判断比率'!B10)</f>
        <v>公共用地取得事業特別会計</v>
      </c>
      <c r="F37" s="597"/>
      <c r="G37" s="597"/>
      <c r="H37" s="597"/>
      <c r="I37" s="597"/>
      <c r="J37" s="597"/>
      <c r="K37" s="597"/>
      <c r="L37" s="597"/>
      <c r="M37" s="597"/>
      <c r="N37" s="597"/>
      <c r="O37" s="597"/>
      <c r="P37" s="597"/>
      <c r="Q37" s="597"/>
      <c r="R37" s="597"/>
      <c r="S37" s="597"/>
      <c r="T37" s="165"/>
      <c r="U37" s="596">
        <f t="shared" si="4"/>
        <v>8</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17</v>
      </c>
      <c r="BX37" s="596"/>
      <c r="BY37" s="597" t="str">
        <f>IF('各会計、関係団体の財政状況及び健全化判断比率'!B71="","",'各会計、関係団体の財政状況及び健全化判断比率'!B71)</f>
        <v>三重県市町総合事務組合（一般会計）</v>
      </c>
      <c r="BZ37" s="597"/>
      <c r="CA37" s="597"/>
      <c r="CB37" s="597"/>
      <c r="CC37" s="597"/>
      <c r="CD37" s="597"/>
      <c r="CE37" s="597"/>
      <c r="CF37" s="597"/>
      <c r="CG37" s="597"/>
      <c r="CH37" s="597"/>
      <c r="CI37" s="597"/>
      <c r="CJ37" s="597"/>
      <c r="CK37" s="597"/>
      <c r="CL37" s="597"/>
      <c r="CM37" s="597"/>
      <c r="CN37" s="165"/>
      <c r="CO37" s="596">
        <f t="shared" si="3"/>
        <v>27</v>
      </c>
      <c r="CP37" s="596"/>
      <c r="CQ37" s="597" t="str">
        <f>IF('各会計、関係団体の財政状況及び健全化判断比率'!BS10="","",'各会計、関係団体の財政状況及び健全化判断比率'!BS10)</f>
        <v>三重北勢地域地場産業振興センター</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18</v>
      </c>
      <c r="BX38" s="596"/>
      <c r="BY38" s="597" t="str">
        <f>IF('各会計、関係団体の財政状況及び健全化判断比率'!B72="","",'各会計、関係団体の財政状況及び健全化判断比率'!B72)</f>
        <v>三重県市町総合事務組合（共同研修特別会計）</v>
      </c>
      <c r="BZ38" s="597"/>
      <c r="CA38" s="597"/>
      <c r="CB38" s="597"/>
      <c r="CC38" s="597"/>
      <c r="CD38" s="597"/>
      <c r="CE38" s="597"/>
      <c r="CF38" s="597"/>
      <c r="CG38" s="597"/>
      <c r="CH38" s="597"/>
      <c r="CI38" s="597"/>
      <c r="CJ38" s="597"/>
      <c r="CK38" s="597"/>
      <c r="CL38" s="597"/>
      <c r="CM38" s="597"/>
      <c r="CN38" s="165"/>
      <c r="CO38" s="596">
        <f t="shared" si="3"/>
        <v>28</v>
      </c>
      <c r="CP38" s="596"/>
      <c r="CQ38" s="597" t="str">
        <f>IF('各会計、関係団体の財政状況及び健全化判断比率'!BS11="","",'各会計、関係団体の財政状況及び健全化判断比率'!BS11)</f>
        <v>四日市市文化まちづくり財団</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19</v>
      </c>
      <c r="BX39" s="596"/>
      <c r="BY39" s="597" t="str">
        <f>IF('各会計、関係団体の財政状況及び健全化判断比率'!B73="","",'各会計、関係団体の財政状況及び健全化判断比率'!B73)</f>
        <v>三重県市町総合事務組合（デジタル地図特別会計）</v>
      </c>
      <c r="BZ39" s="597"/>
      <c r="CA39" s="597"/>
      <c r="CB39" s="597"/>
      <c r="CC39" s="597"/>
      <c r="CD39" s="597"/>
      <c r="CE39" s="597"/>
      <c r="CF39" s="597"/>
      <c r="CG39" s="597"/>
      <c r="CH39" s="597"/>
      <c r="CI39" s="597"/>
      <c r="CJ39" s="597"/>
      <c r="CK39" s="597"/>
      <c r="CL39" s="597"/>
      <c r="CM39" s="597"/>
      <c r="CN39" s="165"/>
      <c r="CO39" s="596">
        <f t="shared" si="3"/>
        <v>29</v>
      </c>
      <c r="CP39" s="596"/>
      <c r="CQ39" s="597" t="str">
        <f>IF('各会計、関係団体の財政状況及び健全化判断比率'!BS12="","",'各会計、関係団体の財政状況及び健全化判断比率'!BS12)</f>
        <v>四日市あすなろう鉄道</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20</v>
      </c>
      <c r="BX40" s="596"/>
      <c r="BY40" s="597" t="str">
        <f>IF('各会計、関係団体の財政状況及び健全化判断比率'!B74="","",'各会計、関係団体の財政状況及び健全化判断比率'!B74)</f>
        <v>三重県市町総合事務組合（物品特別会計）</v>
      </c>
      <c r="BZ40" s="597"/>
      <c r="CA40" s="597"/>
      <c r="CB40" s="597"/>
      <c r="CC40" s="597"/>
      <c r="CD40" s="597"/>
      <c r="CE40" s="597"/>
      <c r="CF40" s="597"/>
      <c r="CG40" s="597"/>
      <c r="CH40" s="597"/>
      <c r="CI40" s="597"/>
      <c r="CJ40" s="597"/>
      <c r="CK40" s="597"/>
      <c r="CL40" s="597"/>
      <c r="CM40" s="597"/>
      <c r="CN40" s="165"/>
      <c r="CO40" s="596">
        <f t="shared" si="3"/>
        <v>30</v>
      </c>
      <c r="CP40" s="596"/>
      <c r="CQ40" s="597" t="str">
        <f>IF('各会計、関係団体の財政状況及び健全化判断比率'!BS13="","",'各会計、関係団体の財政状況及び健全化判断比率'!BS13)</f>
        <v>三重県四日市畜産公社</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21</v>
      </c>
      <c r="BX41" s="596"/>
      <c r="BY41" s="597" t="str">
        <f>IF('各会計、関係団体の財政状況及び健全化判断比率'!B75="","",'各会計、関係団体の財政状況及び健全化判断比率'!B75)</f>
        <v>三重県市町総合事務組合（退職手当特別会計）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22</v>
      </c>
      <c r="BX42" s="596"/>
      <c r="BY42" s="597" t="str">
        <f>IF('各会計、関係団体の財政状況及び健全化判断比率'!B76="","",'各会計、関係団体の財政状況及び健全化判断比率'!B76)</f>
        <v>三重県市町総合事務組合（消防救急無線特別会計）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23</v>
      </c>
      <c r="BX43" s="596"/>
      <c r="BY43" s="597" t="str">
        <f>IF('各会計、関係団体の財政状況及び健全化判断比率'!B77="","",'各会計、関係団体の財政状況及び健全化判断比率'!B77)</f>
        <v>三重県市町総合事務組合（公平委員会特別会計）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525</v>
      </c>
      <c r="D34" s="1181"/>
      <c r="E34" s="1182"/>
      <c r="F34" s="32">
        <v>11.17</v>
      </c>
      <c r="G34" s="33">
        <v>12.04</v>
      </c>
      <c r="H34" s="33">
        <v>13.06</v>
      </c>
      <c r="I34" s="33">
        <v>14.87</v>
      </c>
      <c r="J34" s="34">
        <v>16.5</v>
      </c>
      <c r="K34" s="22"/>
      <c r="L34" s="22"/>
      <c r="M34" s="22"/>
      <c r="N34" s="22"/>
      <c r="O34" s="22"/>
      <c r="P34" s="22"/>
    </row>
    <row r="35" spans="1:16" ht="39" customHeight="1" x14ac:dyDescent="0.15">
      <c r="A35" s="22"/>
      <c r="B35" s="35"/>
      <c r="C35" s="1175" t="s">
        <v>526</v>
      </c>
      <c r="D35" s="1176"/>
      <c r="E35" s="1177"/>
      <c r="F35" s="36">
        <v>5.56</v>
      </c>
      <c r="G35" s="37">
        <v>5.88</v>
      </c>
      <c r="H35" s="37">
        <v>5.96</v>
      </c>
      <c r="I35" s="37">
        <v>5.75</v>
      </c>
      <c r="J35" s="38">
        <v>5.99</v>
      </c>
      <c r="K35" s="22"/>
      <c r="L35" s="22"/>
      <c r="M35" s="22"/>
      <c r="N35" s="22"/>
      <c r="O35" s="22"/>
      <c r="P35" s="22"/>
    </row>
    <row r="36" spans="1:16" ht="39" customHeight="1" x14ac:dyDescent="0.15">
      <c r="A36" s="22"/>
      <c r="B36" s="35"/>
      <c r="C36" s="1175" t="s">
        <v>527</v>
      </c>
      <c r="D36" s="1176"/>
      <c r="E36" s="1177"/>
      <c r="F36" s="36">
        <v>2.41</v>
      </c>
      <c r="G36" s="37">
        <v>2.15</v>
      </c>
      <c r="H36" s="37">
        <v>2.21</v>
      </c>
      <c r="I36" s="37">
        <v>5.0999999999999996</v>
      </c>
      <c r="J36" s="38">
        <v>4.62</v>
      </c>
      <c r="K36" s="22"/>
      <c r="L36" s="22"/>
      <c r="M36" s="22"/>
      <c r="N36" s="22"/>
      <c r="O36" s="22"/>
      <c r="P36" s="22"/>
    </row>
    <row r="37" spans="1:16" ht="39" customHeight="1" x14ac:dyDescent="0.15">
      <c r="A37" s="22"/>
      <c r="B37" s="35"/>
      <c r="C37" s="1175" t="s">
        <v>528</v>
      </c>
      <c r="D37" s="1176"/>
      <c r="E37" s="1177"/>
      <c r="F37" s="36">
        <v>5.79</v>
      </c>
      <c r="G37" s="37">
        <v>5.15</v>
      </c>
      <c r="H37" s="37">
        <v>5.37</v>
      </c>
      <c r="I37" s="37">
        <v>3.04</v>
      </c>
      <c r="J37" s="38">
        <v>3.64</v>
      </c>
      <c r="K37" s="22"/>
      <c r="L37" s="22"/>
      <c r="M37" s="22"/>
      <c r="N37" s="22"/>
      <c r="O37" s="22"/>
      <c r="P37" s="22"/>
    </row>
    <row r="38" spans="1:16" ht="39" customHeight="1" x14ac:dyDescent="0.15">
      <c r="A38" s="22"/>
      <c r="B38" s="35"/>
      <c r="C38" s="1175" t="s">
        <v>529</v>
      </c>
      <c r="D38" s="1176"/>
      <c r="E38" s="1177"/>
      <c r="F38" s="36">
        <v>0.79</v>
      </c>
      <c r="G38" s="37">
        <v>0.64</v>
      </c>
      <c r="H38" s="37">
        <v>1.73</v>
      </c>
      <c r="I38" s="37">
        <v>1.92</v>
      </c>
      <c r="J38" s="38">
        <v>2.77</v>
      </c>
      <c r="K38" s="22"/>
      <c r="L38" s="22"/>
      <c r="M38" s="22"/>
      <c r="N38" s="22"/>
      <c r="O38" s="22"/>
      <c r="P38" s="22"/>
    </row>
    <row r="39" spans="1:16" ht="39" customHeight="1" x14ac:dyDescent="0.15">
      <c r="A39" s="22"/>
      <c r="B39" s="35"/>
      <c r="C39" s="1175" t="s">
        <v>530</v>
      </c>
      <c r="D39" s="1176"/>
      <c r="E39" s="1177"/>
      <c r="F39" s="36">
        <v>3.22</v>
      </c>
      <c r="G39" s="37">
        <v>3.79</v>
      </c>
      <c r="H39" s="37">
        <v>2.27</v>
      </c>
      <c r="I39" s="37">
        <v>1.73</v>
      </c>
      <c r="J39" s="38">
        <v>2.14</v>
      </c>
      <c r="K39" s="22"/>
      <c r="L39" s="22"/>
      <c r="M39" s="22"/>
      <c r="N39" s="22"/>
      <c r="O39" s="22"/>
      <c r="P39" s="22"/>
    </row>
    <row r="40" spans="1:16" ht="39" customHeight="1" x14ac:dyDescent="0.15">
      <c r="A40" s="22"/>
      <c r="B40" s="35"/>
      <c r="C40" s="1175" t="s">
        <v>531</v>
      </c>
      <c r="D40" s="1176"/>
      <c r="E40" s="1177"/>
      <c r="F40" s="36">
        <v>0.8</v>
      </c>
      <c r="G40" s="37">
        <v>1.1200000000000001</v>
      </c>
      <c r="H40" s="37">
        <v>1.28</v>
      </c>
      <c r="I40" s="37">
        <v>1.37</v>
      </c>
      <c r="J40" s="38">
        <v>1.36</v>
      </c>
      <c r="K40" s="22"/>
      <c r="L40" s="22"/>
      <c r="M40" s="22"/>
      <c r="N40" s="22"/>
      <c r="O40" s="22"/>
      <c r="P40" s="22"/>
    </row>
    <row r="41" spans="1:16" ht="39" customHeight="1" x14ac:dyDescent="0.15">
      <c r="A41" s="22"/>
      <c r="B41" s="35"/>
      <c r="C41" s="1175" t="s">
        <v>532</v>
      </c>
      <c r="D41" s="1176"/>
      <c r="E41" s="1177"/>
      <c r="F41" s="36">
        <v>0.02</v>
      </c>
      <c r="G41" s="37">
        <v>0.02</v>
      </c>
      <c r="H41" s="37">
        <v>0.02</v>
      </c>
      <c r="I41" s="37">
        <v>0.03</v>
      </c>
      <c r="J41" s="38">
        <v>0.04</v>
      </c>
      <c r="K41" s="22"/>
      <c r="L41" s="22"/>
      <c r="M41" s="22"/>
      <c r="N41" s="22"/>
      <c r="O41" s="22"/>
      <c r="P41" s="22"/>
    </row>
    <row r="42" spans="1:16" ht="39" customHeight="1" x14ac:dyDescent="0.15">
      <c r="A42" s="22"/>
      <c r="B42" s="39"/>
      <c r="C42" s="1175" t="s">
        <v>533</v>
      </c>
      <c r="D42" s="1176"/>
      <c r="E42" s="1177"/>
      <c r="F42" s="36" t="s">
        <v>534</v>
      </c>
      <c r="G42" s="37" t="s">
        <v>535</v>
      </c>
      <c r="H42" s="37" t="s">
        <v>536</v>
      </c>
      <c r="I42" s="37" t="s">
        <v>480</v>
      </c>
      <c r="J42" s="38" t="s">
        <v>480</v>
      </c>
      <c r="K42" s="22"/>
      <c r="L42" s="22"/>
      <c r="M42" s="22"/>
      <c r="N42" s="22"/>
      <c r="O42" s="22"/>
      <c r="P42" s="22"/>
    </row>
    <row r="43" spans="1:16" ht="39" customHeight="1" thickBot="1" x14ac:dyDescent="0.2">
      <c r="A43" s="22"/>
      <c r="B43" s="40"/>
      <c r="C43" s="1178" t="s">
        <v>537</v>
      </c>
      <c r="D43" s="1179"/>
      <c r="E43" s="1180"/>
      <c r="F43" s="41">
        <v>0.18</v>
      </c>
      <c r="G43" s="42">
        <v>0.15</v>
      </c>
      <c r="H43" s="42">
        <v>7.0000000000000007E-2</v>
      </c>
      <c r="I43" s="42">
        <v>7.0000000000000007E-2</v>
      </c>
      <c r="J43" s="43">
        <v>0.08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13041</v>
      </c>
      <c r="L45" s="60">
        <v>13259</v>
      </c>
      <c r="M45" s="60">
        <v>12694</v>
      </c>
      <c r="N45" s="60">
        <v>11727</v>
      </c>
      <c r="O45" s="61">
        <v>10576</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x14ac:dyDescent="0.15">
      <c r="A48" s="48"/>
      <c r="B48" s="1193"/>
      <c r="C48" s="1194"/>
      <c r="D48" s="62"/>
      <c r="E48" s="1185" t="s">
        <v>14</v>
      </c>
      <c r="F48" s="1185"/>
      <c r="G48" s="1185"/>
      <c r="H48" s="1185"/>
      <c r="I48" s="1185"/>
      <c r="J48" s="1186"/>
      <c r="K48" s="63">
        <v>5744</v>
      </c>
      <c r="L48" s="64">
        <v>5941</v>
      </c>
      <c r="M48" s="64">
        <v>5876</v>
      </c>
      <c r="N48" s="64">
        <v>5927</v>
      </c>
      <c r="O48" s="65">
        <v>6017</v>
      </c>
      <c r="P48" s="48"/>
      <c r="Q48" s="48"/>
      <c r="R48" s="48"/>
      <c r="S48" s="48"/>
      <c r="T48" s="48"/>
      <c r="U48" s="48"/>
    </row>
    <row r="49" spans="1:21" ht="30.75" customHeight="1" x14ac:dyDescent="0.15">
      <c r="A49" s="48"/>
      <c r="B49" s="1193"/>
      <c r="C49" s="1194"/>
      <c r="D49" s="62"/>
      <c r="E49" s="1185" t="s">
        <v>15</v>
      </c>
      <c r="F49" s="1185"/>
      <c r="G49" s="1185"/>
      <c r="H49" s="1185"/>
      <c r="I49" s="1185"/>
      <c r="J49" s="1186"/>
      <c r="K49" s="63">
        <v>1359</v>
      </c>
      <c r="L49" s="64">
        <v>1251</v>
      </c>
      <c r="M49" s="64">
        <v>1028</v>
      </c>
      <c r="N49" s="64">
        <v>937</v>
      </c>
      <c r="O49" s="65">
        <v>888</v>
      </c>
      <c r="P49" s="48"/>
      <c r="Q49" s="48"/>
      <c r="R49" s="48"/>
      <c r="S49" s="48"/>
      <c r="T49" s="48"/>
      <c r="U49" s="48"/>
    </row>
    <row r="50" spans="1:21" ht="30.75" customHeight="1" x14ac:dyDescent="0.15">
      <c r="A50" s="48"/>
      <c r="B50" s="1193"/>
      <c r="C50" s="1194"/>
      <c r="D50" s="62"/>
      <c r="E50" s="1185" t="s">
        <v>16</v>
      </c>
      <c r="F50" s="1185"/>
      <c r="G50" s="1185"/>
      <c r="H50" s="1185"/>
      <c r="I50" s="1185"/>
      <c r="J50" s="1186"/>
      <c r="K50" s="63">
        <v>996</v>
      </c>
      <c r="L50" s="64">
        <v>871</v>
      </c>
      <c r="M50" s="64">
        <v>637</v>
      </c>
      <c r="N50" s="64">
        <v>564</v>
      </c>
      <c r="O50" s="65">
        <v>457</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480</v>
      </c>
      <c r="L51" s="64" t="s">
        <v>480</v>
      </c>
      <c r="M51" s="64" t="s">
        <v>480</v>
      </c>
      <c r="N51" s="64" t="s">
        <v>480</v>
      </c>
      <c r="O51" s="65" t="s">
        <v>480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13978</v>
      </c>
      <c r="L52" s="64">
        <v>13637</v>
      </c>
      <c r="M52" s="64">
        <v>13674</v>
      </c>
      <c r="N52" s="64">
        <v>13540</v>
      </c>
      <c r="O52" s="65">
        <v>12839</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7162</v>
      </c>
      <c r="L53" s="69">
        <v>7685</v>
      </c>
      <c r="M53" s="69">
        <v>6561</v>
      </c>
      <c r="N53" s="69">
        <v>5615</v>
      </c>
      <c r="O53" s="70">
        <v>5099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519</v>
      </c>
      <c r="J40" s="79" t="s">
        <v>520</v>
      </c>
      <c r="K40" s="79" t="s">
        <v>521</v>
      </c>
      <c r="L40" s="79" t="s">
        <v>522</v>
      </c>
      <c r="M40" s="80" t="s">
        <v>523</v>
      </c>
    </row>
    <row r="41" spans="2:13" ht="27.75" customHeight="1" x14ac:dyDescent="0.15">
      <c r="B41" s="1199" t="s">
        <v>23</v>
      </c>
      <c r="C41" s="1200"/>
      <c r="D41" s="81"/>
      <c r="E41" s="1205" t="s">
        <v>24</v>
      </c>
      <c r="F41" s="1205"/>
      <c r="G41" s="1205"/>
      <c r="H41" s="1206"/>
      <c r="I41" s="82">
        <v>93331</v>
      </c>
      <c r="J41" s="83">
        <v>84909</v>
      </c>
      <c r="K41" s="83">
        <v>78672</v>
      </c>
      <c r="L41" s="83">
        <v>74788</v>
      </c>
      <c r="M41" s="84">
        <v>73923</v>
      </c>
    </row>
    <row r="42" spans="2:13" ht="27.75" customHeight="1" x14ac:dyDescent="0.15">
      <c r="B42" s="1201"/>
      <c r="C42" s="1202"/>
      <c r="D42" s="85"/>
      <c r="E42" s="1207" t="s">
        <v>25</v>
      </c>
      <c r="F42" s="1207"/>
      <c r="G42" s="1207"/>
      <c r="H42" s="1208"/>
      <c r="I42" s="86">
        <v>4845</v>
      </c>
      <c r="J42" s="87">
        <v>3984</v>
      </c>
      <c r="K42" s="87">
        <v>3472</v>
      </c>
      <c r="L42" s="87">
        <v>2995</v>
      </c>
      <c r="M42" s="88">
        <v>2581</v>
      </c>
    </row>
    <row r="43" spans="2:13" ht="27.75" customHeight="1" x14ac:dyDescent="0.15">
      <c r="B43" s="1201"/>
      <c r="C43" s="1202"/>
      <c r="D43" s="85"/>
      <c r="E43" s="1207" t="s">
        <v>26</v>
      </c>
      <c r="F43" s="1207"/>
      <c r="G43" s="1207"/>
      <c r="H43" s="1208"/>
      <c r="I43" s="86">
        <v>72996</v>
      </c>
      <c r="J43" s="87">
        <v>69048</v>
      </c>
      <c r="K43" s="87">
        <v>68525</v>
      </c>
      <c r="L43" s="87">
        <v>71947</v>
      </c>
      <c r="M43" s="88">
        <v>70742</v>
      </c>
    </row>
    <row r="44" spans="2:13" ht="27.75" customHeight="1" x14ac:dyDescent="0.15">
      <c r="B44" s="1201"/>
      <c r="C44" s="1202"/>
      <c r="D44" s="85"/>
      <c r="E44" s="1207" t="s">
        <v>27</v>
      </c>
      <c r="F44" s="1207"/>
      <c r="G44" s="1207"/>
      <c r="H44" s="1208"/>
      <c r="I44" s="86">
        <v>9050</v>
      </c>
      <c r="J44" s="87">
        <v>8443</v>
      </c>
      <c r="K44" s="87">
        <v>8180</v>
      </c>
      <c r="L44" s="87">
        <v>8034</v>
      </c>
      <c r="M44" s="88">
        <v>7997</v>
      </c>
    </row>
    <row r="45" spans="2:13" ht="27.75" customHeight="1" x14ac:dyDescent="0.15">
      <c r="B45" s="1201"/>
      <c r="C45" s="1202"/>
      <c r="D45" s="85"/>
      <c r="E45" s="1207" t="s">
        <v>28</v>
      </c>
      <c r="F45" s="1207"/>
      <c r="G45" s="1207"/>
      <c r="H45" s="1208"/>
      <c r="I45" s="86">
        <v>16174</v>
      </c>
      <c r="J45" s="87">
        <v>16066</v>
      </c>
      <c r="K45" s="87">
        <v>15290</v>
      </c>
      <c r="L45" s="87">
        <v>14586</v>
      </c>
      <c r="M45" s="88">
        <v>14717</v>
      </c>
    </row>
    <row r="46" spans="2:13" ht="27.75" customHeight="1" x14ac:dyDescent="0.15">
      <c r="B46" s="1201"/>
      <c r="C46" s="1202"/>
      <c r="D46" s="85"/>
      <c r="E46" s="1207" t="s">
        <v>29</v>
      </c>
      <c r="F46" s="1207"/>
      <c r="G46" s="1207"/>
      <c r="H46" s="1208"/>
      <c r="I46" s="86">
        <v>10522</v>
      </c>
      <c r="J46" s="87">
        <v>10021</v>
      </c>
      <c r="K46" s="87">
        <v>10378</v>
      </c>
      <c r="L46" s="87">
        <v>10482</v>
      </c>
      <c r="M46" s="88">
        <v>10552</v>
      </c>
    </row>
    <row r="47" spans="2:13" ht="27.75" customHeight="1" x14ac:dyDescent="0.15">
      <c r="B47" s="1201"/>
      <c r="C47" s="1202"/>
      <c r="D47" s="85"/>
      <c r="E47" s="1207" t="s">
        <v>30</v>
      </c>
      <c r="F47" s="1207"/>
      <c r="G47" s="1207"/>
      <c r="H47" s="1208"/>
      <c r="I47" s="86" t="s">
        <v>480</v>
      </c>
      <c r="J47" s="87" t="s">
        <v>480</v>
      </c>
      <c r="K47" s="87" t="s">
        <v>480</v>
      </c>
      <c r="L47" s="87" t="s">
        <v>480</v>
      </c>
      <c r="M47" s="88" t="s">
        <v>480</v>
      </c>
    </row>
    <row r="48" spans="2:13" ht="27.75" customHeight="1" x14ac:dyDescent="0.15">
      <c r="B48" s="1203"/>
      <c r="C48" s="1204"/>
      <c r="D48" s="85"/>
      <c r="E48" s="1207" t="s">
        <v>31</v>
      </c>
      <c r="F48" s="1207"/>
      <c r="G48" s="1207"/>
      <c r="H48" s="1208"/>
      <c r="I48" s="86" t="s">
        <v>480</v>
      </c>
      <c r="J48" s="87" t="s">
        <v>480</v>
      </c>
      <c r="K48" s="87" t="s">
        <v>480</v>
      </c>
      <c r="L48" s="87" t="s">
        <v>480</v>
      </c>
      <c r="M48" s="88" t="s">
        <v>480</v>
      </c>
    </row>
    <row r="49" spans="2:13" ht="27.75" customHeight="1" x14ac:dyDescent="0.15">
      <c r="B49" s="1209" t="s">
        <v>32</v>
      </c>
      <c r="C49" s="1210"/>
      <c r="D49" s="89"/>
      <c r="E49" s="1207" t="s">
        <v>33</v>
      </c>
      <c r="F49" s="1207"/>
      <c r="G49" s="1207"/>
      <c r="H49" s="1208"/>
      <c r="I49" s="86">
        <v>24518</v>
      </c>
      <c r="J49" s="87">
        <v>26453</v>
      </c>
      <c r="K49" s="87">
        <v>29435</v>
      </c>
      <c r="L49" s="87">
        <v>31066</v>
      </c>
      <c r="M49" s="88">
        <v>32158</v>
      </c>
    </row>
    <row r="50" spans="2:13" ht="27.75" customHeight="1" x14ac:dyDescent="0.15">
      <c r="B50" s="1201"/>
      <c r="C50" s="1202"/>
      <c r="D50" s="85"/>
      <c r="E50" s="1207" t="s">
        <v>34</v>
      </c>
      <c r="F50" s="1207"/>
      <c r="G50" s="1207"/>
      <c r="H50" s="1208"/>
      <c r="I50" s="86">
        <v>19359</v>
      </c>
      <c r="J50" s="87">
        <v>18211</v>
      </c>
      <c r="K50" s="87">
        <v>19421</v>
      </c>
      <c r="L50" s="87">
        <v>19657</v>
      </c>
      <c r="M50" s="88">
        <v>23354</v>
      </c>
    </row>
    <row r="51" spans="2:13" ht="27.75" customHeight="1" x14ac:dyDescent="0.15">
      <c r="B51" s="1203"/>
      <c r="C51" s="1204"/>
      <c r="D51" s="85"/>
      <c r="E51" s="1207" t="s">
        <v>35</v>
      </c>
      <c r="F51" s="1207"/>
      <c r="G51" s="1207"/>
      <c r="H51" s="1208"/>
      <c r="I51" s="86">
        <v>111909</v>
      </c>
      <c r="J51" s="87">
        <v>109220</v>
      </c>
      <c r="K51" s="87">
        <v>106151</v>
      </c>
      <c r="L51" s="87">
        <v>104970</v>
      </c>
      <c r="M51" s="88">
        <v>102827</v>
      </c>
    </row>
    <row r="52" spans="2:13" ht="27.75" customHeight="1" thickBot="1" x14ac:dyDescent="0.2">
      <c r="B52" s="1211" t="s">
        <v>36</v>
      </c>
      <c r="C52" s="1212"/>
      <c r="D52" s="90"/>
      <c r="E52" s="1213" t="s">
        <v>37</v>
      </c>
      <c r="F52" s="1213"/>
      <c r="G52" s="1213"/>
      <c r="H52" s="1214"/>
      <c r="I52" s="91">
        <v>51132</v>
      </c>
      <c r="J52" s="92">
        <v>38587</v>
      </c>
      <c r="K52" s="92">
        <v>29510</v>
      </c>
      <c r="L52" s="92">
        <v>27140</v>
      </c>
      <c r="M52" s="93">
        <v>22173</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571</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571</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572</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573</v>
      </c>
      <c r="I42" s="352"/>
      <c r="J42" s="352"/>
      <c r="K42" s="352"/>
      <c r="L42" s="244"/>
      <c r="M42" s="244"/>
      <c r="N42" s="244"/>
      <c r="O42" s="244"/>
    </row>
    <row r="43" spans="2:17" x14ac:dyDescent="0.15">
      <c r="B43" s="248"/>
      <c r="C43" s="244"/>
      <c r="D43" s="244"/>
      <c r="E43" s="244"/>
      <c r="F43" s="244"/>
      <c r="G43" s="1215" t="s">
        <v>582</v>
      </c>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574</v>
      </c>
    </row>
    <row r="50" spans="1:17" x14ac:dyDescent="0.15">
      <c r="B50" s="248"/>
      <c r="C50" s="244"/>
      <c r="D50" s="244"/>
      <c r="E50" s="244"/>
      <c r="F50" s="244"/>
      <c r="G50" s="1224"/>
      <c r="H50" s="1225"/>
      <c r="I50" s="1225"/>
      <c r="J50" s="1226"/>
      <c r="K50" s="354" t="s">
        <v>519</v>
      </c>
      <c r="L50" s="354" t="s">
        <v>520</v>
      </c>
      <c r="M50" s="354" t="s">
        <v>521</v>
      </c>
      <c r="N50" s="354" t="s">
        <v>522</v>
      </c>
      <c r="O50" s="354" t="s">
        <v>523</v>
      </c>
    </row>
    <row r="51" spans="1:17" x14ac:dyDescent="0.15">
      <c r="B51" s="248"/>
      <c r="C51" s="244"/>
      <c r="D51" s="244"/>
      <c r="E51" s="244"/>
      <c r="F51" s="244"/>
      <c r="G51" s="1227" t="s">
        <v>575</v>
      </c>
      <c r="H51" s="1228"/>
      <c r="I51" s="1233" t="s">
        <v>576</v>
      </c>
      <c r="J51" s="1233"/>
      <c r="K51" s="1235"/>
      <c r="L51" s="1235"/>
      <c r="M51" s="1235"/>
      <c r="N51" s="1235"/>
      <c r="O51" s="1236">
        <v>37.5</v>
      </c>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577</v>
      </c>
      <c r="J53" s="1237"/>
      <c r="K53" s="1238"/>
      <c r="L53" s="1238"/>
      <c r="M53" s="1238"/>
      <c r="N53" s="1238"/>
      <c r="O53" s="1240">
        <v>39.6</v>
      </c>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1" t="s">
        <v>578</v>
      </c>
      <c r="H55" s="1242"/>
      <c r="I55" s="1237" t="s">
        <v>576</v>
      </c>
      <c r="J55" s="1237"/>
      <c r="K55" s="1235"/>
      <c r="L55" s="1235"/>
      <c r="M55" s="1235"/>
      <c r="N55" s="1235"/>
      <c r="O55" s="1236">
        <v>37.4</v>
      </c>
    </row>
    <row r="56" spans="1:17" x14ac:dyDescent="0.15">
      <c r="A56" s="355"/>
      <c r="B56" s="248"/>
      <c r="C56" s="244"/>
      <c r="D56" s="244"/>
      <c r="E56" s="244"/>
      <c r="F56" s="244"/>
      <c r="G56" s="1243"/>
      <c r="H56" s="1244"/>
      <c r="I56" s="1237"/>
      <c r="J56" s="1237"/>
      <c r="K56" s="1236"/>
      <c r="L56" s="1236"/>
      <c r="M56" s="1236"/>
      <c r="N56" s="1236"/>
      <c r="O56" s="1236"/>
    </row>
    <row r="57" spans="1:17" s="355" customFormat="1" x14ac:dyDescent="0.15">
      <c r="B57" s="356"/>
      <c r="C57" s="352"/>
      <c r="D57" s="352"/>
      <c r="E57" s="352"/>
      <c r="F57" s="352"/>
      <c r="G57" s="1243"/>
      <c r="H57" s="1244"/>
      <c r="I57" s="1247" t="s">
        <v>577</v>
      </c>
      <c r="J57" s="1247"/>
      <c r="K57" s="1238"/>
      <c r="L57" s="1238"/>
      <c r="M57" s="1238"/>
      <c r="N57" s="1238"/>
      <c r="O57" s="1240">
        <v>49.6</v>
      </c>
      <c r="P57" s="357"/>
      <c r="Q57" s="356"/>
    </row>
    <row r="58" spans="1:17" s="355" customFormat="1" x14ac:dyDescent="0.15">
      <c r="A58" s="243"/>
      <c r="B58" s="356"/>
      <c r="C58" s="352"/>
      <c r="D58" s="352"/>
      <c r="E58" s="352"/>
      <c r="F58" s="352"/>
      <c r="G58" s="1245"/>
      <c r="H58" s="1246"/>
      <c r="I58" s="1247"/>
      <c r="J58" s="1247"/>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579</v>
      </c>
      <c r="C63" s="244"/>
      <c r="D63" s="244"/>
      <c r="E63" s="244"/>
      <c r="F63" s="244"/>
      <c r="G63" s="244"/>
      <c r="H63" s="244"/>
      <c r="I63" s="244"/>
      <c r="J63" s="244"/>
      <c r="K63" s="244"/>
      <c r="L63" s="244"/>
      <c r="M63" s="244"/>
      <c r="N63" s="244"/>
      <c r="O63" s="244"/>
    </row>
    <row r="64" spans="1:17" x14ac:dyDescent="0.15">
      <c r="B64" s="248"/>
      <c r="C64" s="244"/>
      <c r="D64" s="244"/>
      <c r="E64" s="244"/>
      <c r="F64" s="244"/>
      <c r="G64" s="351" t="s">
        <v>573</v>
      </c>
      <c r="I64" s="352"/>
      <c r="J64" s="352"/>
      <c r="K64" s="352"/>
      <c r="L64" s="244"/>
      <c r="M64" s="244"/>
      <c r="N64" s="244"/>
      <c r="O64" s="244"/>
    </row>
    <row r="65" spans="2:30" x14ac:dyDescent="0.15">
      <c r="B65" s="248"/>
      <c r="C65" s="244"/>
      <c r="D65" s="244"/>
      <c r="E65" s="244"/>
      <c r="F65" s="244"/>
      <c r="G65" s="1215" t="s">
        <v>583</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580</v>
      </c>
      <c r="I71" s="368"/>
      <c r="J71" s="364"/>
      <c r="K71" s="364"/>
      <c r="L71" s="365"/>
      <c r="M71" s="364"/>
      <c r="N71" s="365"/>
      <c r="O71" s="366"/>
    </row>
    <row r="72" spans="2:30" x14ac:dyDescent="0.15">
      <c r="B72" s="248"/>
      <c r="C72" s="244"/>
      <c r="D72" s="244"/>
      <c r="E72" s="244"/>
      <c r="F72" s="244"/>
      <c r="G72" s="1224"/>
      <c r="H72" s="1225"/>
      <c r="I72" s="1225"/>
      <c r="J72" s="1226"/>
      <c r="K72" s="354" t="s">
        <v>519</v>
      </c>
      <c r="L72" s="354" t="s">
        <v>520</v>
      </c>
      <c r="M72" s="354" t="s">
        <v>521</v>
      </c>
      <c r="N72" s="354" t="s">
        <v>522</v>
      </c>
      <c r="O72" s="354" t="s">
        <v>523</v>
      </c>
    </row>
    <row r="73" spans="2:30" x14ac:dyDescent="0.15">
      <c r="B73" s="248"/>
      <c r="C73" s="244"/>
      <c r="D73" s="244"/>
      <c r="E73" s="244"/>
      <c r="F73" s="244"/>
      <c r="G73" s="1227" t="s">
        <v>575</v>
      </c>
      <c r="H73" s="1228"/>
      <c r="I73" s="1233" t="s">
        <v>576</v>
      </c>
      <c r="J73" s="1233"/>
      <c r="K73" s="1248">
        <v>89</v>
      </c>
      <c r="L73" s="1248">
        <v>66</v>
      </c>
      <c r="M73" s="1236">
        <v>50.2</v>
      </c>
      <c r="N73" s="1236">
        <v>46.6</v>
      </c>
      <c r="O73" s="1236">
        <v>37.5</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581</v>
      </c>
      <c r="J75" s="1237"/>
      <c r="K75" s="1240">
        <v>14.7</v>
      </c>
      <c r="L75" s="1240">
        <v>13.7</v>
      </c>
      <c r="M75" s="1240">
        <v>12.2</v>
      </c>
      <c r="N75" s="1240">
        <v>11.3</v>
      </c>
      <c r="O75" s="1240">
        <v>9.8000000000000007</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1" t="s">
        <v>578</v>
      </c>
      <c r="H77" s="1242"/>
      <c r="I77" s="1237" t="s">
        <v>576</v>
      </c>
      <c r="J77" s="1237"/>
      <c r="K77" s="1248">
        <v>62.5</v>
      </c>
      <c r="L77" s="1248">
        <v>57.8</v>
      </c>
      <c r="M77" s="1236">
        <v>49.8</v>
      </c>
      <c r="N77" s="1236">
        <v>45.1</v>
      </c>
      <c r="O77" s="1236">
        <v>37.4</v>
      </c>
      <c r="R77" s="243">
        <v>12.3</v>
      </c>
      <c r="T77" s="243">
        <v>11.1</v>
      </c>
    </row>
    <row r="78" spans="2:30" x14ac:dyDescent="0.15">
      <c r="B78" s="248"/>
      <c r="C78" s="244"/>
      <c r="D78" s="244"/>
      <c r="E78" s="244"/>
      <c r="F78" s="244"/>
      <c r="G78" s="1243"/>
      <c r="H78" s="1244"/>
      <c r="I78" s="1237"/>
      <c r="J78" s="1237"/>
      <c r="K78" s="1248"/>
      <c r="L78" s="1248"/>
      <c r="M78" s="1236"/>
      <c r="N78" s="1236"/>
      <c r="O78" s="1236"/>
    </row>
    <row r="79" spans="2:30" x14ac:dyDescent="0.15">
      <c r="B79" s="248"/>
      <c r="C79" s="244"/>
      <c r="D79" s="244"/>
      <c r="E79" s="244"/>
      <c r="F79" s="244"/>
      <c r="G79" s="1243"/>
      <c r="H79" s="1244"/>
      <c r="I79" s="1249" t="s">
        <v>581</v>
      </c>
      <c r="J79" s="1247"/>
      <c r="K79" s="1250">
        <v>8.6</v>
      </c>
      <c r="L79" s="1250">
        <v>8.3000000000000007</v>
      </c>
      <c r="M79" s="1250">
        <v>7.7</v>
      </c>
      <c r="N79" s="1250">
        <v>7.1</v>
      </c>
      <c r="O79" s="1250">
        <v>6.3</v>
      </c>
      <c r="V79" s="243">
        <v>53.5</v>
      </c>
      <c r="X79" s="243">
        <v>48.2</v>
      </c>
      <c r="Z79" s="243">
        <v>34.200000000000003</v>
      </c>
      <c r="AB79" s="243">
        <v>30.3</v>
      </c>
      <c r="AD79" s="243">
        <v>28.9</v>
      </c>
    </row>
    <row r="80" spans="2:30" x14ac:dyDescent="0.15">
      <c r="B80" s="248"/>
      <c r="C80" s="244"/>
      <c r="D80" s="244"/>
      <c r="E80" s="244"/>
      <c r="F80" s="244"/>
      <c r="G80" s="1245"/>
      <c r="H80" s="1246"/>
      <c r="I80" s="1247"/>
      <c r="J80" s="1247"/>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518</v>
      </c>
      <c r="G2" s="111"/>
      <c r="H2" s="112"/>
    </row>
    <row r="3" spans="1:8" x14ac:dyDescent="0.15">
      <c r="A3" s="108" t="s">
        <v>511</v>
      </c>
      <c r="B3" s="113"/>
      <c r="C3" s="114"/>
      <c r="D3" s="115">
        <v>27706</v>
      </c>
      <c r="E3" s="116"/>
      <c r="F3" s="117">
        <v>36765</v>
      </c>
      <c r="G3" s="118"/>
      <c r="H3" s="119"/>
    </row>
    <row r="4" spans="1:8" x14ac:dyDescent="0.15">
      <c r="A4" s="120"/>
      <c r="B4" s="121"/>
      <c r="C4" s="122"/>
      <c r="D4" s="123">
        <v>21577</v>
      </c>
      <c r="E4" s="124"/>
      <c r="F4" s="125">
        <v>20975</v>
      </c>
      <c r="G4" s="126"/>
      <c r="H4" s="127"/>
    </row>
    <row r="5" spans="1:8" x14ac:dyDescent="0.15">
      <c r="A5" s="108" t="s">
        <v>513</v>
      </c>
      <c r="B5" s="113"/>
      <c r="C5" s="114"/>
      <c r="D5" s="115">
        <v>27358</v>
      </c>
      <c r="E5" s="116"/>
      <c r="F5" s="117">
        <v>39052</v>
      </c>
      <c r="G5" s="118"/>
      <c r="H5" s="119"/>
    </row>
    <row r="6" spans="1:8" x14ac:dyDescent="0.15">
      <c r="A6" s="120"/>
      <c r="B6" s="121"/>
      <c r="C6" s="122"/>
      <c r="D6" s="123">
        <v>19052</v>
      </c>
      <c r="E6" s="124"/>
      <c r="F6" s="125">
        <v>21186</v>
      </c>
      <c r="G6" s="126"/>
      <c r="H6" s="127"/>
    </row>
    <row r="7" spans="1:8" x14ac:dyDescent="0.15">
      <c r="A7" s="108" t="s">
        <v>514</v>
      </c>
      <c r="B7" s="113"/>
      <c r="C7" s="114"/>
      <c r="D7" s="115">
        <v>32380</v>
      </c>
      <c r="E7" s="116"/>
      <c r="F7" s="117">
        <v>41235</v>
      </c>
      <c r="G7" s="118"/>
      <c r="H7" s="119"/>
    </row>
    <row r="8" spans="1:8" x14ac:dyDescent="0.15">
      <c r="A8" s="120"/>
      <c r="B8" s="121"/>
      <c r="C8" s="122"/>
      <c r="D8" s="123">
        <v>19804</v>
      </c>
      <c r="E8" s="124"/>
      <c r="F8" s="125">
        <v>22086</v>
      </c>
      <c r="G8" s="126"/>
      <c r="H8" s="127"/>
    </row>
    <row r="9" spans="1:8" x14ac:dyDescent="0.15">
      <c r="A9" s="108" t="s">
        <v>515</v>
      </c>
      <c r="B9" s="113"/>
      <c r="C9" s="114"/>
      <c r="D9" s="115">
        <v>45294</v>
      </c>
      <c r="E9" s="116"/>
      <c r="F9" s="117">
        <v>41862</v>
      </c>
      <c r="G9" s="118"/>
      <c r="H9" s="119"/>
    </row>
    <row r="10" spans="1:8" x14ac:dyDescent="0.15">
      <c r="A10" s="120"/>
      <c r="B10" s="121"/>
      <c r="C10" s="122"/>
      <c r="D10" s="123">
        <v>25377</v>
      </c>
      <c r="E10" s="124"/>
      <c r="F10" s="125">
        <v>23710</v>
      </c>
      <c r="G10" s="126"/>
      <c r="H10" s="127"/>
    </row>
    <row r="11" spans="1:8" x14ac:dyDescent="0.15">
      <c r="A11" s="108" t="s">
        <v>516</v>
      </c>
      <c r="B11" s="113"/>
      <c r="C11" s="114"/>
      <c r="D11" s="115">
        <v>71880</v>
      </c>
      <c r="E11" s="116"/>
      <c r="F11" s="117">
        <v>43554</v>
      </c>
      <c r="G11" s="118"/>
      <c r="H11" s="119"/>
    </row>
    <row r="12" spans="1:8" x14ac:dyDescent="0.15">
      <c r="A12" s="120"/>
      <c r="B12" s="121"/>
      <c r="C12" s="128"/>
      <c r="D12" s="123">
        <v>27826</v>
      </c>
      <c r="E12" s="124"/>
      <c r="F12" s="125">
        <v>24811</v>
      </c>
      <c r="G12" s="126"/>
      <c r="H12" s="127"/>
    </row>
    <row r="13" spans="1:8" x14ac:dyDescent="0.15">
      <c r="A13" s="108"/>
      <c r="B13" s="113"/>
      <c r="C13" s="129"/>
      <c r="D13" s="130">
        <v>40924</v>
      </c>
      <c r="E13" s="131"/>
      <c r="F13" s="132">
        <v>40494</v>
      </c>
      <c r="G13" s="133"/>
      <c r="H13" s="119"/>
    </row>
    <row r="14" spans="1:8" x14ac:dyDescent="0.15">
      <c r="A14" s="120"/>
      <c r="B14" s="121"/>
      <c r="C14" s="122"/>
      <c r="D14" s="123">
        <v>22727</v>
      </c>
      <c r="E14" s="124"/>
      <c r="F14" s="125">
        <v>22554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3.3</v>
      </c>
      <c r="C19" s="134">
        <f>ROUND(VALUE(SUBSTITUTE(実質収支比率等に係る経年分析!G$48,"▲","-")),2)</f>
        <v>2.81</v>
      </c>
      <c r="D19" s="134">
        <f>ROUND(VALUE(SUBSTITUTE(実質収支比率等に係る経年分析!H$48,"▲","-")),2)</f>
        <v>3.55</v>
      </c>
      <c r="E19" s="134">
        <f>ROUND(VALUE(SUBSTITUTE(実質収支比率等に係る経年分析!I$48,"▲","-")),2)</f>
        <v>3.09</v>
      </c>
      <c r="F19" s="134">
        <f>ROUND(VALUE(SUBSTITUTE(実質収支比率等に係る経年分析!J$48,"▲","-")),2)</f>
        <v>3.7</v>
      </c>
    </row>
    <row r="20" spans="1:11" x14ac:dyDescent="0.15">
      <c r="A20" s="134" t="s">
        <v>42</v>
      </c>
      <c r="B20" s="134">
        <f>ROUND(VALUE(SUBSTITUTE(実質収支比率等に係る経年分析!F$47,"▲","-")),2)</f>
        <v>11.74</v>
      </c>
      <c r="C20" s="134">
        <f>ROUND(VALUE(SUBSTITUTE(実質収支比率等に係る経年分析!G$47,"▲","-")),2)</f>
        <v>13.13</v>
      </c>
      <c r="D20" s="134">
        <f>ROUND(VALUE(SUBSTITUTE(実質収支比率等に係る経年分析!H$47,"▲","-")),2)</f>
        <v>14.47</v>
      </c>
      <c r="E20" s="134">
        <f>ROUND(VALUE(SUBSTITUTE(実質収支比率等に係る経年分析!I$47,"▲","-")),2)</f>
        <v>14.59</v>
      </c>
      <c r="F20" s="134">
        <f>ROUND(VALUE(SUBSTITUTE(実質収支比率等に係る経年分析!J$47,"▲","-")),2)</f>
        <v>15.87</v>
      </c>
    </row>
    <row r="21" spans="1:11" x14ac:dyDescent="0.15">
      <c r="A21" s="134" t="s">
        <v>43</v>
      </c>
      <c r="B21" s="134">
        <f>IF(ISNUMBER(VALUE(SUBSTITUTE(実質収支比率等に係る経年分析!F$49,"▲","-"))),ROUND(VALUE(SUBSTITUTE(実質収支比率等に係る経年分析!F$49,"▲","-")),2),NA())</f>
        <v>2.2200000000000002</v>
      </c>
      <c r="C21" s="134">
        <f>IF(ISNUMBER(VALUE(SUBSTITUTE(実質収支比率等に係る経年分析!G$49,"▲","-"))),ROUND(VALUE(SUBSTITUTE(実質収支比率等に係る経年分析!G$49,"▲","-")),2),NA())</f>
        <v>1.1499999999999999</v>
      </c>
      <c r="D21" s="134">
        <f>IF(ISNUMBER(VALUE(SUBSTITUTE(実質収支比率等に係る経年分析!H$49,"▲","-"))),ROUND(VALUE(SUBSTITUTE(実質収支比率等に係る経年分析!H$49,"▲","-")),2),NA())</f>
        <v>2.38</v>
      </c>
      <c r="E21" s="134">
        <f>IF(ISNUMBER(VALUE(SUBSTITUTE(実質収支比率等に係る経年分析!I$49,"▲","-"))),ROUND(VALUE(SUBSTITUTE(実質収支比率等に係る経年分析!I$49,"▲","-")),2),NA())</f>
        <v>-0.48</v>
      </c>
      <c r="F21" s="134">
        <f>IF(ISNUMBER(VALUE(SUBSTITUTE(実質収支比率等に係る経年分析!J$49,"▲","-"))),ROUND(VALUE(SUBSTITUTE(実質収支比率等に係る経年分析!J$49,"▲","-")),2),NA())</f>
        <v>1.96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7.0000000000000007E-2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7.0000000000000007E-2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0.08</v>
      </c>
    </row>
    <row r="28" spans="1:11" x14ac:dyDescent="0.15">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2.5099999999999998</v>
      </c>
      <c r="C28" s="135" t="e">
        <f>IF(ROUND(VALUE(SUBSTITUTE(連結実質赤字比率に係る赤字・黒字の構成分析!F$42,"▲", "-")), 2) &gt;= 0, ABS(ROUND(VALUE(SUBSTITUTE(連結実質赤字比率に係る赤字・黒字の構成分析!F$42,"▲", "-")), 2)), NA())</f>
        <v>#N/A</v>
      </c>
      <c r="D28" s="135">
        <f>IF(ROUND(VALUE(SUBSTITUTE(連結実質赤字比率に係る赤字・黒字の構成分析!G$42,"▲", "-")), 2) &lt; 0, ABS(ROUND(VALUE(SUBSTITUTE(連結実質赤字比率に係る赤字・黒字の構成分析!G$42,"▲", "-")), 2)), NA())</f>
        <v>2.37</v>
      </c>
      <c r="E28" s="135" t="e">
        <f>IF(ROUND(VALUE(SUBSTITUTE(連結実質赤字比率に係る赤字・黒字の構成分析!G$42,"▲", "-")), 2) &gt;= 0, ABS(ROUND(VALUE(SUBSTITUTE(連結実質赤字比率に係る赤字・黒字の構成分析!G$42,"▲", "-")), 2)), NA())</f>
        <v>#N/A</v>
      </c>
      <c r="F28" s="135">
        <f>IF(ROUND(VALUE(SUBSTITUTE(連結実質赤字比率に係る赤字・黒字の構成分析!H$42,"▲", "-")), 2) &lt; 0, ABS(ROUND(VALUE(SUBSTITUTE(連結実質赤字比率に係る赤字・黒字の構成分析!H$42,"▲", "-")), 2)), NA())</f>
        <v>1.84</v>
      </c>
      <c r="G28" s="135" t="e">
        <f>IF(ROUND(VALUE(SUBSTITUTE(連結実質赤字比率に係る赤字・黒字の構成分析!H$42,"▲", "-")), 2) &gt;= 0, ABS(ROUND(VALUE(SUBSTITUTE(連結実質赤字比率に係る赤字・黒字の構成分析!H$42,"▲", "-")), 2)), NA())</f>
        <v>#N/A</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住宅新築資金等貸付事業特別会計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0.04</v>
      </c>
    </row>
    <row r="30" spans="1:11" x14ac:dyDescent="0.15">
      <c r="A30" s="135" t="str">
        <f>IF(連結実質赤字比率に係る赤字・黒字の構成分析!C$40="",NA(),連結実質赤字比率に係る赤字・黒字の構成分析!C$40)</f>
        <v>競輪事業特別会計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1.1200000000000001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1.28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1.37</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1.36</v>
      </c>
    </row>
    <row r="31" spans="1:11" x14ac:dyDescent="0.15">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3.22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3.79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2.27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1.73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2.14</v>
      </c>
    </row>
    <row r="32" spans="1:11" x14ac:dyDescent="0.15">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0.79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1.73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1.92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2.77</v>
      </c>
    </row>
    <row r="33" spans="1:16" x14ac:dyDescent="0.15">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5.79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5.15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5.37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3.64</v>
      </c>
    </row>
    <row r="34" spans="1:16" x14ac:dyDescent="0.15">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2.41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2.15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2.21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5.0999999999999996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4.62</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5.56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5.88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5.96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5.75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5.99</v>
      </c>
    </row>
    <row r="36" spans="1:16" x14ac:dyDescent="0.15">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11.17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12.04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13.06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14.87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16.5</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13978</v>
      </c>
      <c r="E42" s="136"/>
      <c r="F42" s="136"/>
      <c r="G42" s="136">
        <f>'実質公債費比率（分子）の構造'!L$52</f>
        <v>13637</v>
      </c>
      <c r="H42" s="136"/>
      <c r="I42" s="136"/>
      <c r="J42" s="136">
        <f>'実質公債費比率（分子）の構造'!M$52</f>
        <v>13674</v>
      </c>
      <c r="K42" s="136"/>
      <c r="L42" s="136"/>
      <c r="M42" s="136">
        <f>'実質公債費比率（分子）の構造'!N$52</f>
        <v>13540</v>
      </c>
      <c r="N42" s="136"/>
      <c r="O42" s="136"/>
      <c r="P42" s="136">
        <f>'実質公債費比率（分子）の構造'!O$52</f>
        <v>12839</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996</v>
      </c>
      <c r="C44" s="136"/>
      <c r="D44" s="136"/>
      <c r="E44" s="136">
        <f>'実質公債費比率（分子）の構造'!L$50</f>
        <v>871</v>
      </c>
      <c r="F44" s="136"/>
      <c r="G44" s="136"/>
      <c r="H44" s="136">
        <f>'実質公債費比率（分子）の構造'!M$50</f>
        <v>637</v>
      </c>
      <c r="I44" s="136"/>
      <c r="J44" s="136"/>
      <c r="K44" s="136">
        <f>'実質公債費比率（分子）の構造'!N$50</f>
        <v>564</v>
      </c>
      <c r="L44" s="136"/>
      <c r="M44" s="136"/>
      <c r="N44" s="136">
        <f>'実質公債費比率（分子）の構造'!O$50</f>
        <v>457</v>
      </c>
      <c r="O44" s="136"/>
      <c r="P44" s="136"/>
    </row>
    <row r="45" spans="1:16" x14ac:dyDescent="0.15">
      <c r="A45" s="136" t="s">
        <v>53</v>
      </c>
      <c r="B45" s="136">
        <f>'実質公債費比率（分子）の構造'!K$49</f>
        <v>1359</v>
      </c>
      <c r="C45" s="136"/>
      <c r="D45" s="136"/>
      <c r="E45" s="136">
        <f>'実質公債費比率（分子）の構造'!L$49</f>
        <v>1251</v>
      </c>
      <c r="F45" s="136"/>
      <c r="G45" s="136"/>
      <c r="H45" s="136">
        <f>'実質公債費比率（分子）の構造'!M$49</f>
        <v>1028</v>
      </c>
      <c r="I45" s="136"/>
      <c r="J45" s="136"/>
      <c r="K45" s="136">
        <f>'実質公債費比率（分子）の構造'!N$49</f>
        <v>937</v>
      </c>
      <c r="L45" s="136"/>
      <c r="M45" s="136"/>
      <c r="N45" s="136">
        <f>'実質公債費比率（分子）の構造'!O$49</f>
        <v>888</v>
      </c>
      <c r="O45" s="136"/>
      <c r="P45" s="136"/>
    </row>
    <row r="46" spans="1:16" x14ac:dyDescent="0.15">
      <c r="A46" s="136" t="s">
        <v>54</v>
      </c>
      <c r="B46" s="136">
        <f>'実質公債費比率（分子）の構造'!K$48</f>
        <v>5744</v>
      </c>
      <c r="C46" s="136"/>
      <c r="D46" s="136"/>
      <c r="E46" s="136">
        <f>'実質公債費比率（分子）の構造'!L$48</f>
        <v>5941</v>
      </c>
      <c r="F46" s="136"/>
      <c r="G46" s="136"/>
      <c r="H46" s="136">
        <f>'実質公債費比率（分子）の構造'!M$48</f>
        <v>5876</v>
      </c>
      <c r="I46" s="136"/>
      <c r="J46" s="136"/>
      <c r="K46" s="136">
        <f>'実質公債費比率（分子）の構造'!N$48</f>
        <v>5927</v>
      </c>
      <c r="L46" s="136"/>
      <c r="M46" s="136"/>
      <c r="N46" s="136">
        <f>'実質公債費比率（分子）の構造'!O$48</f>
        <v>6017</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13041</v>
      </c>
      <c r="C49" s="136"/>
      <c r="D49" s="136"/>
      <c r="E49" s="136">
        <f>'実質公債費比率（分子）の構造'!L$45</f>
        <v>13259</v>
      </c>
      <c r="F49" s="136"/>
      <c r="G49" s="136"/>
      <c r="H49" s="136">
        <f>'実質公債費比率（分子）の構造'!M$45</f>
        <v>12694</v>
      </c>
      <c r="I49" s="136"/>
      <c r="J49" s="136"/>
      <c r="K49" s="136">
        <f>'実質公債費比率（分子）の構造'!N$45</f>
        <v>11727</v>
      </c>
      <c r="L49" s="136"/>
      <c r="M49" s="136"/>
      <c r="N49" s="136">
        <f>'実質公債費比率（分子）の構造'!O$45</f>
        <v>10576</v>
      </c>
      <c r="O49" s="136"/>
      <c r="P49" s="136"/>
    </row>
    <row r="50" spans="1:16" x14ac:dyDescent="0.15">
      <c r="A50" s="136" t="s">
        <v>58</v>
      </c>
      <c r="B50" s="136" t="e">
        <f>NA()</f>
        <v>#N/A</v>
      </c>
      <c r="C50" s="136">
        <f>IF(ISNUMBER('実質公債費比率（分子）の構造'!K$53),'実質公債費比率（分子）の構造'!K$53,NA())</f>
        <v>7162</v>
      </c>
      <c r="D50" s="136" t="e">
        <f>NA()</f>
        <v>#N/A</v>
      </c>
      <c r="E50" s="136" t="e">
        <f>NA()</f>
        <v>#N/A</v>
      </c>
      <c r="F50" s="136">
        <f>IF(ISNUMBER('実質公債費比率（分子）の構造'!L$53),'実質公債費比率（分子）の構造'!L$53,NA())</f>
        <v>7685</v>
      </c>
      <c r="G50" s="136" t="e">
        <f>NA()</f>
        <v>#N/A</v>
      </c>
      <c r="H50" s="136" t="e">
        <f>NA()</f>
        <v>#N/A</v>
      </c>
      <c r="I50" s="136">
        <f>IF(ISNUMBER('実質公債費比率（分子）の構造'!M$53),'実質公債費比率（分子）の構造'!M$53,NA())</f>
        <v>6561</v>
      </c>
      <c r="J50" s="136" t="e">
        <f>NA()</f>
        <v>#N/A</v>
      </c>
      <c r="K50" s="136" t="e">
        <f>NA()</f>
        <v>#N/A</v>
      </c>
      <c r="L50" s="136">
        <f>IF(ISNUMBER('実質公債費比率（分子）の構造'!N$53),'実質公債費比率（分子）の構造'!N$53,NA())</f>
        <v>5615</v>
      </c>
      <c r="M50" s="136" t="e">
        <f>NA()</f>
        <v>#N/A</v>
      </c>
      <c r="N50" s="136" t="e">
        <f>NA()</f>
        <v>#N/A</v>
      </c>
      <c r="O50" s="136">
        <f>IF(ISNUMBER('実質公債費比率（分子）の構造'!O$53),'実質公債費比率（分子）の構造'!O$53,NA())</f>
        <v>5099</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111909</v>
      </c>
      <c r="E56" s="135"/>
      <c r="F56" s="135"/>
      <c r="G56" s="135">
        <f>'将来負担比率（分子）の構造'!J$51</f>
        <v>109220</v>
      </c>
      <c r="H56" s="135"/>
      <c r="I56" s="135"/>
      <c r="J56" s="135">
        <f>'将来負担比率（分子）の構造'!K$51</f>
        <v>106151</v>
      </c>
      <c r="K56" s="135"/>
      <c r="L56" s="135"/>
      <c r="M56" s="135">
        <f>'将来負担比率（分子）の構造'!L$51</f>
        <v>104970</v>
      </c>
      <c r="N56" s="135"/>
      <c r="O56" s="135"/>
      <c r="P56" s="135">
        <f>'将来負担比率（分子）の構造'!M$51</f>
        <v>102827</v>
      </c>
    </row>
    <row r="57" spans="1:16" x14ac:dyDescent="0.15">
      <c r="A57" s="135" t="s">
        <v>34</v>
      </c>
      <c r="B57" s="135"/>
      <c r="C57" s="135"/>
      <c r="D57" s="135">
        <f>'将来負担比率（分子）の構造'!I$50</f>
        <v>19359</v>
      </c>
      <c r="E57" s="135"/>
      <c r="F57" s="135"/>
      <c r="G57" s="135">
        <f>'将来負担比率（分子）の構造'!J$50</f>
        <v>18211</v>
      </c>
      <c r="H57" s="135"/>
      <c r="I57" s="135"/>
      <c r="J57" s="135">
        <f>'将来負担比率（分子）の構造'!K$50</f>
        <v>19421</v>
      </c>
      <c r="K57" s="135"/>
      <c r="L57" s="135"/>
      <c r="M57" s="135">
        <f>'将来負担比率（分子）の構造'!L$50</f>
        <v>19657</v>
      </c>
      <c r="N57" s="135"/>
      <c r="O57" s="135"/>
      <c r="P57" s="135">
        <f>'将来負担比率（分子）の構造'!M$50</f>
        <v>23354</v>
      </c>
    </row>
    <row r="58" spans="1:16" x14ac:dyDescent="0.15">
      <c r="A58" s="135" t="s">
        <v>33</v>
      </c>
      <c r="B58" s="135"/>
      <c r="C58" s="135"/>
      <c r="D58" s="135">
        <f>'将来負担比率（分子）の構造'!I$49</f>
        <v>24518</v>
      </c>
      <c r="E58" s="135"/>
      <c r="F58" s="135"/>
      <c r="G58" s="135">
        <f>'将来負担比率（分子）の構造'!J$49</f>
        <v>26453</v>
      </c>
      <c r="H58" s="135"/>
      <c r="I58" s="135"/>
      <c r="J58" s="135">
        <f>'将来負担比率（分子）の構造'!K$49</f>
        <v>29435</v>
      </c>
      <c r="K58" s="135"/>
      <c r="L58" s="135"/>
      <c r="M58" s="135">
        <f>'将来負担比率（分子）の構造'!L$49</f>
        <v>31066</v>
      </c>
      <c r="N58" s="135"/>
      <c r="O58" s="135"/>
      <c r="P58" s="135">
        <f>'将来負担比率（分子）の構造'!M$49</f>
        <v>32158</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10522</v>
      </c>
      <c r="C61" s="135"/>
      <c r="D61" s="135"/>
      <c r="E61" s="135">
        <f>'将来負担比率（分子）の構造'!J$46</f>
        <v>10021</v>
      </c>
      <c r="F61" s="135"/>
      <c r="G61" s="135"/>
      <c r="H61" s="135">
        <f>'将来負担比率（分子）の構造'!K$46</f>
        <v>10378</v>
      </c>
      <c r="I61" s="135"/>
      <c r="J61" s="135"/>
      <c r="K61" s="135">
        <f>'将来負担比率（分子）の構造'!L$46</f>
        <v>10482</v>
      </c>
      <c r="L61" s="135"/>
      <c r="M61" s="135"/>
      <c r="N61" s="135">
        <f>'将来負担比率（分子）の構造'!M$46</f>
        <v>10552</v>
      </c>
      <c r="O61" s="135"/>
      <c r="P61" s="135"/>
    </row>
    <row r="62" spans="1:16" x14ac:dyDescent="0.15">
      <c r="A62" s="135" t="s">
        <v>28</v>
      </c>
      <c r="B62" s="135">
        <f>'将来負担比率（分子）の構造'!I$45</f>
        <v>16174</v>
      </c>
      <c r="C62" s="135"/>
      <c r="D62" s="135"/>
      <c r="E62" s="135">
        <f>'将来負担比率（分子）の構造'!J$45</f>
        <v>16066</v>
      </c>
      <c r="F62" s="135"/>
      <c r="G62" s="135"/>
      <c r="H62" s="135">
        <f>'将来負担比率（分子）の構造'!K$45</f>
        <v>15290</v>
      </c>
      <c r="I62" s="135"/>
      <c r="J62" s="135"/>
      <c r="K62" s="135">
        <f>'将来負担比率（分子）の構造'!L$45</f>
        <v>14586</v>
      </c>
      <c r="L62" s="135"/>
      <c r="M62" s="135"/>
      <c r="N62" s="135">
        <f>'将来負担比率（分子）の構造'!M$45</f>
        <v>14717</v>
      </c>
      <c r="O62" s="135"/>
      <c r="P62" s="135"/>
    </row>
    <row r="63" spans="1:16" x14ac:dyDescent="0.15">
      <c r="A63" s="135" t="s">
        <v>27</v>
      </c>
      <c r="B63" s="135">
        <f>'将来負担比率（分子）の構造'!I$44</f>
        <v>9050</v>
      </c>
      <c r="C63" s="135"/>
      <c r="D63" s="135"/>
      <c r="E63" s="135">
        <f>'将来負担比率（分子）の構造'!J$44</f>
        <v>8443</v>
      </c>
      <c r="F63" s="135"/>
      <c r="G63" s="135"/>
      <c r="H63" s="135">
        <f>'将来負担比率（分子）の構造'!K$44</f>
        <v>8180</v>
      </c>
      <c r="I63" s="135"/>
      <c r="J63" s="135"/>
      <c r="K63" s="135">
        <f>'将来負担比率（分子）の構造'!L$44</f>
        <v>8034</v>
      </c>
      <c r="L63" s="135"/>
      <c r="M63" s="135"/>
      <c r="N63" s="135">
        <f>'将来負担比率（分子）の構造'!M$44</f>
        <v>7997</v>
      </c>
      <c r="O63" s="135"/>
      <c r="P63" s="135"/>
    </row>
    <row r="64" spans="1:16" x14ac:dyDescent="0.15">
      <c r="A64" s="135" t="s">
        <v>26</v>
      </c>
      <c r="B64" s="135">
        <f>'将来負担比率（分子）の構造'!I$43</f>
        <v>72996</v>
      </c>
      <c r="C64" s="135"/>
      <c r="D64" s="135"/>
      <c r="E64" s="135">
        <f>'将来負担比率（分子）の構造'!J$43</f>
        <v>69048</v>
      </c>
      <c r="F64" s="135"/>
      <c r="G64" s="135"/>
      <c r="H64" s="135">
        <f>'将来負担比率（分子）の構造'!K$43</f>
        <v>68525</v>
      </c>
      <c r="I64" s="135"/>
      <c r="J64" s="135"/>
      <c r="K64" s="135">
        <f>'将来負担比率（分子）の構造'!L$43</f>
        <v>71947</v>
      </c>
      <c r="L64" s="135"/>
      <c r="M64" s="135"/>
      <c r="N64" s="135">
        <f>'将来負担比率（分子）の構造'!M$43</f>
        <v>70742</v>
      </c>
      <c r="O64" s="135"/>
      <c r="P64" s="135"/>
    </row>
    <row r="65" spans="1:16" x14ac:dyDescent="0.15">
      <c r="A65" s="135" t="s">
        <v>25</v>
      </c>
      <c r="B65" s="135">
        <f>'将来負担比率（分子）の構造'!I$42</f>
        <v>4845</v>
      </c>
      <c r="C65" s="135"/>
      <c r="D65" s="135"/>
      <c r="E65" s="135">
        <f>'将来負担比率（分子）の構造'!J$42</f>
        <v>3984</v>
      </c>
      <c r="F65" s="135"/>
      <c r="G65" s="135"/>
      <c r="H65" s="135">
        <f>'将来負担比率（分子）の構造'!K$42</f>
        <v>3472</v>
      </c>
      <c r="I65" s="135"/>
      <c r="J65" s="135"/>
      <c r="K65" s="135">
        <f>'将来負担比率（分子）の構造'!L$42</f>
        <v>2995</v>
      </c>
      <c r="L65" s="135"/>
      <c r="M65" s="135"/>
      <c r="N65" s="135">
        <f>'将来負担比率（分子）の構造'!M$42</f>
        <v>2581</v>
      </c>
      <c r="O65" s="135"/>
      <c r="P65" s="135"/>
    </row>
    <row r="66" spans="1:16" x14ac:dyDescent="0.15">
      <c r="A66" s="135" t="s">
        <v>24</v>
      </c>
      <c r="B66" s="135">
        <f>'将来負担比率（分子）の構造'!I$41</f>
        <v>93331</v>
      </c>
      <c r="C66" s="135"/>
      <c r="D66" s="135"/>
      <c r="E66" s="135">
        <f>'将来負担比率（分子）の構造'!J$41</f>
        <v>84909</v>
      </c>
      <c r="F66" s="135"/>
      <c r="G66" s="135"/>
      <c r="H66" s="135">
        <f>'将来負担比率（分子）の構造'!K$41</f>
        <v>78672</v>
      </c>
      <c r="I66" s="135"/>
      <c r="J66" s="135"/>
      <c r="K66" s="135">
        <f>'将来負担比率（分子）の構造'!L$41</f>
        <v>74788</v>
      </c>
      <c r="L66" s="135"/>
      <c r="M66" s="135"/>
      <c r="N66" s="135">
        <f>'将来負担比率（分子）の構造'!M$41</f>
        <v>73923</v>
      </c>
      <c r="O66" s="135"/>
      <c r="P66" s="135"/>
    </row>
    <row r="67" spans="1:16" x14ac:dyDescent="0.15">
      <c r="A67" s="135" t="s">
        <v>62</v>
      </c>
      <c r="B67" s="135" t="e">
        <f>NA()</f>
        <v>#N/A</v>
      </c>
      <c r="C67" s="135">
        <f>IF(ISNUMBER('将来負担比率（分子）の構造'!I$52), IF('将来負担比率（分子）の構造'!I$52 &lt; 0, 0, '将来負担比率（分子）の構造'!I$52), NA())</f>
        <v>51132</v>
      </c>
      <c r="D67" s="135" t="e">
        <f>NA()</f>
        <v>#N/A</v>
      </c>
      <c r="E67" s="135" t="e">
        <f>NA()</f>
        <v>#N/A</v>
      </c>
      <c r="F67" s="135">
        <f>IF(ISNUMBER('将来負担比率（分子）の構造'!J$52), IF('将来負担比率（分子）の構造'!J$52 &lt; 0, 0, '将来負担比率（分子）の構造'!J$52), NA())</f>
        <v>38587</v>
      </c>
      <c r="G67" s="135" t="e">
        <f>NA()</f>
        <v>#N/A</v>
      </c>
      <c r="H67" s="135" t="e">
        <f>NA()</f>
        <v>#N/A</v>
      </c>
      <c r="I67" s="135">
        <f>IF(ISNUMBER('将来負担比率（分子）の構造'!K$52), IF('将来負担比率（分子）の構造'!K$52 &lt; 0, 0, '将来負担比率（分子）の構造'!K$52), NA())</f>
        <v>29510</v>
      </c>
      <c r="J67" s="135" t="e">
        <f>NA()</f>
        <v>#N/A</v>
      </c>
      <c r="K67" s="135" t="e">
        <f>NA()</f>
        <v>#N/A</v>
      </c>
      <c r="L67" s="135">
        <f>IF(ISNUMBER('将来負担比率（分子）の構造'!L$52), IF('将来負担比率（分子）の構造'!L$52 &lt; 0, 0, '将来負担比率（分子）の構造'!L$52), NA())</f>
        <v>27140</v>
      </c>
      <c r="M67" s="135" t="e">
        <f>NA()</f>
        <v>#N/A</v>
      </c>
      <c r="N67" s="135" t="e">
        <f>NA()</f>
        <v>#N/A</v>
      </c>
      <c r="O67" s="135">
        <f>IF(ISNUMBER('将来負担比率（分子）の構造'!M$52), IF('将来負担比率（分子）の構造'!M$52 &lt; 0, 0, '将来負担比率（分子）の構造'!M$52), NA())</f>
        <v>22173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62545150</v>
      </c>
      <c r="S5" s="613"/>
      <c r="T5" s="613"/>
      <c r="U5" s="613"/>
      <c r="V5" s="613"/>
      <c r="W5" s="613"/>
      <c r="X5" s="613"/>
      <c r="Y5" s="614"/>
      <c r="Z5" s="615">
        <v>51.4</v>
      </c>
      <c r="AA5" s="615"/>
      <c r="AB5" s="615"/>
      <c r="AC5" s="615"/>
      <c r="AD5" s="616">
        <v>60042428</v>
      </c>
      <c r="AE5" s="616"/>
      <c r="AF5" s="616"/>
      <c r="AG5" s="616"/>
      <c r="AH5" s="616"/>
      <c r="AI5" s="616"/>
      <c r="AJ5" s="616"/>
      <c r="AK5" s="616"/>
      <c r="AL5" s="617">
        <v>85.4</v>
      </c>
      <c r="AM5" s="618"/>
      <c r="AN5" s="618"/>
      <c r="AO5" s="619"/>
      <c r="AP5" s="609" t="s">
        <v>206</v>
      </c>
      <c r="AQ5" s="610"/>
      <c r="AR5" s="610"/>
      <c r="AS5" s="610"/>
      <c r="AT5" s="610"/>
      <c r="AU5" s="610"/>
      <c r="AV5" s="610"/>
      <c r="AW5" s="610"/>
      <c r="AX5" s="610"/>
      <c r="AY5" s="610"/>
      <c r="AZ5" s="610"/>
      <c r="BA5" s="610"/>
      <c r="BB5" s="610"/>
      <c r="BC5" s="610"/>
      <c r="BD5" s="610"/>
      <c r="BE5" s="610"/>
      <c r="BF5" s="611"/>
      <c r="BG5" s="623">
        <v>57105772</v>
      </c>
      <c r="BH5" s="624"/>
      <c r="BI5" s="624"/>
      <c r="BJ5" s="624"/>
      <c r="BK5" s="624"/>
      <c r="BL5" s="624"/>
      <c r="BM5" s="624"/>
      <c r="BN5" s="625"/>
      <c r="BO5" s="626">
        <v>91.3</v>
      </c>
      <c r="BP5" s="626"/>
      <c r="BQ5" s="626"/>
      <c r="BR5" s="626"/>
      <c r="BS5" s="627">
        <v>466988</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1194277</v>
      </c>
      <c r="S6" s="624"/>
      <c r="T6" s="624"/>
      <c r="U6" s="624"/>
      <c r="V6" s="624"/>
      <c r="W6" s="624"/>
      <c r="X6" s="624"/>
      <c r="Y6" s="625"/>
      <c r="Z6" s="626">
        <v>1</v>
      </c>
      <c r="AA6" s="626"/>
      <c r="AB6" s="626"/>
      <c r="AC6" s="626"/>
      <c r="AD6" s="627">
        <v>1194277</v>
      </c>
      <c r="AE6" s="627"/>
      <c r="AF6" s="627"/>
      <c r="AG6" s="627"/>
      <c r="AH6" s="627"/>
      <c r="AI6" s="627"/>
      <c r="AJ6" s="627"/>
      <c r="AK6" s="627"/>
      <c r="AL6" s="628">
        <v>1.7</v>
      </c>
      <c r="AM6" s="629"/>
      <c r="AN6" s="629"/>
      <c r="AO6" s="630"/>
      <c r="AP6" s="620" t="s">
        <v>211</v>
      </c>
      <c r="AQ6" s="621"/>
      <c r="AR6" s="621"/>
      <c r="AS6" s="621"/>
      <c r="AT6" s="621"/>
      <c r="AU6" s="621"/>
      <c r="AV6" s="621"/>
      <c r="AW6" s="621"/>
      <c r="AX6" s="621"/>
      <c r="AY6" s="621"/>
      <c r="AZ6" s="621"/>
      <c r="BA6" s="621"/>
      <c r="BB6" s="621"/>
      <c r="BC6" s="621"/>
      <c r="BD6" s="621"/>
      <c r="BE6" s="621"/>
      <c r="BF6" s="622"/>
      <c r="BG6" s="623">
        <v>57105772</v>
      </c>
      <c r="BH6" s="624"/>
      <c r="BI6" s="624"/>
      <c r="BJ6" s="624"/>
      <c r="BK6" s="624"/>
      <c r="BL6" s="624"/>
      <c r="BM6" s="624"/>
      <c r="BN6" s="625"/>
      <c r="BO6" s="626">
        <v>91.3</v>
      </c>
      <c r="BP6" s="626"/>
      <c r="BQ6" s="626"/>
      <c r="BR6" s="626"/>
      <c r="BS6" s="627">
        <v>466988</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692070</v>
      </c>
      <c r="CS6" s="624"/>
      <c r="CT6" s="624"/>
      <c r="CU6" s="624"/>
      <c r="CV6" s="624"/>
      <c r="CW6" s="624"/>
      <c r="CX6" s="624"/>
      <c r="CY6" s="625"/>
      <c r="CZ6" s="626">
        <v>0.6</v>
      </c>
      <c r="DA6" s="626"/>
      <c r="DB6" s="626"/>
      <c r="DC6" s="626"/>
      <c r="DD6" s="632" t="s">
        <v>213</v>
      </c>
      <c r="DE6" s="624"/>
      <c r="DF6" s="624"/>
      <c r="DG6" s="624"/>
      <c r="DH6" s="624"/>
      <c r="DI6" s="624"/>
      <c r="DJ6" s="624"/>
      <c r="DK6" s="624"/>
      <c r="DL6" s="624"/>
      <c r="DM6" s="624"/>
      <c r="DN6" s="624"/>
      <c r="DO6" s="624"/>
      <c r="DP6" s="625"/>
      <c r="DQ6" s="632">
        <v>691853</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100173</v>
      </c>
      <c r="S7" s="624"/>
      <c r="T7" s="624"/>
      <c r="U7" s="624"/>
      <c r="V7" s="624"/>
      <c r="W7" s="624"/>
      <c r="X7" s="624"/>
      <c r="Y7" s="625"/>
      <c r="Z7" s="626">
        <v>0.1</v>
      </c>
      <c r="AA7" s="626"/>
      <c r="AB7" s="626"/>
      <c r="AC7" s="626"/>
      <c r="AD7" s="627">
        <v>100173</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24628968</v>
      </c>
      <c r="BH7" s="624"/>
      <c r="BI7" s="624"/>
      <c r="BJ7" s="624"/>
      <c r="BK7" s="624"/>
      <c r="BL7" s="624"/>
      <c r="BM7" s="624"/>
      <c r="BN7" s="625"/>
      <c r="BO7" s="626">
        <v>39.4</v>
      </c>
      <c r="BP7" s="626"/>
      <c r="BQ7" s="626"/>
      <c r="BR7" s="626"/>
      <c r="BS7" s="627">
        <v>466988</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13506134</v>
      </c>
      <c r="CS7" s="624"/>
      <c r="CT7" s="624"/>
      <c r="CU7" s="624"/>
      <c r="CV7" s="624"/>
      <c r="CW7" s="624"/>
      <c r="CX7" s="624"/>
      <c r="CY7" s="625"/>
      <c r="CZ7" s="626">
        <v>11.4</v>
      </c>
      <c r="DA7" s="626"/>
      <c r="DB7" s="626"/>
      <c r="DC7" s="626"/>
      <c r="DD7" s="632">
        <v>678501</v>
      </c>
      <c r="DE7" s="624"/>
      <c r="DF7" s="624"/>
      <c r="DG7" s="624"/>
      <c r="DH7" s="624"/>
      <c r="DI7" s="624"/>
      <c r="DJ7" s="624"/>
      <c r="DK7" s="624"/>
      <c r="DL7" s="624"/>
      <c r="DM7" s="624"/>
      <c r="DN7" s="624"/>
      <c r="DO7" s="624"/>
      <c r="DP7" s="625"/>
      <c r="DQ7" s="632">
        <v>12056030</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341331</v>
      </c>
      <c r="S8" s="624"/>
      <c r="T8" s="624"/>
      <c r="U8" s="624"/>
      <c r="V8" s="624"/>
      <c r="W8" s="624"/>
      <c r="X8" s="624"/>
      <c r="Y8" s="625"/>
      <c r="Z8" s="626">
        <v>0.3</v>
      </c>
      <c r="AA8" s="626"/>
      <c r="AB8" s="626"/>
      <c r="AC8" s="626"/>
      <c r="AD8" s="627">
        <v>341331</v>
      </c>
      <c r="AE8" s="627"/>
      <c r="AF8" s="627"/>
      <c r="AG8" s="627"/>
      <c r="AH8" s="627"/>
      <c r="AI8" s="627"/>
      <c r="AJ8" s="627"/>
      <c r="AK8" s="627"/>
      <c r="AL8" s="628">
        <v>0.5</v>
      </c>
      <c r="AM8" s="629"/>
      <c r="AN8" s="629"/>
      <c r="AO8" s="630"/>
      <c r="AP8" s="620" t="s">
        <v>218</v>
      </c>
      <c r="AQ8" s="621"/>
      <c r="AR8" s="621"/>
      <c r="AS8" s="621"/>
      <c r="AT8" s="621"/>
      <c r="AU8" s="621"/>
      <c r="AV8" s="621"/>
      <c r="AW8" s="621"/>
      <c r="AX8" s="621"/>
      <c r="AY8" s="621"/>
      <c r="AZ8" s="621"/>
      <c r="BA8" s="621"/>
      <c r="BB8" s="621"/>
      <c r="BC8" s="621"/>
      <c r="BD8" s="621"/>
      <c r="BE8" s="621"/>
      <c r="BF8" s="622"/>
      <c r="BG8" s="623">
        <v>536211</v>
      </c>
      <c r="BH8" s="624"/>
      <c r="BI8" s="624"/>
      <c r="BJ8" s="624"/>
      <c r="BK8" s="624"/>
      <c r="BL8" s="624"/>
      <c r="BM8" s="624"/>
      <c r="BN8" s="625"/>
      <c r="BO8" s="626">
        <v>0.9</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37298015</v>
      </c>
      <c r="CS8" s="624"/>
      <c r="CT8" s="624"/>
      <c r="CU8" s="624"/>
      <c r="CV8" s="624"/>
      <c r="CW8" s="624"/>
      <c r="CX8" s="624"/>
      <c r="CY8" s="625"/>
      <c r="CZ8" s="626">
        <v>31.4</v>
      </c>
      <c r="DA8" s="626"/>
      <c r="DB8" s="626"/>
      <c r="DC8" s="626"/>
      <c r="DD8" s="632">
        <v>375745</v>
      </c>
      <c r="DE8" s="624"/>
      <c r="DF8" s="624"/>
      <c r="DG8" s="624"/>
      <c r="DH8" s="624"/>
      <c r="DI8" s="624"/>
      <c r="DJ8" s="624"/>
      <c r="DK8" s="624"/>
      <c r="DL8" s="624"/>
      <c r="DM8" s="624"/>
      <c r="DN8" s="624"/>
      <c r="DO8" s="624"/>
      <c r="DP8" s="625"/>
      <c r="DQ8" s="632">
        <v>17890937</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310638</v>
      </c>
      <c r="S9" s="624"/>
      <c r="T9" s="624"/>
      <c r="U9" s="624"/>
      <c r="V9" s="624"/>
      <c r="W9" s="624"/>
      <c r="X9" s="624"/>
      <c r="Y9" s="625"/>
      <c r="Z9" s="626">
        <v>0.3</v>
      </c>
      <c r="AA9" s="626"/>
      <c r="AB9" s="626"/>
      <c r="AC9" s="626"/>
      <c r="AD9" s="627">
        <v>310638</v>
      </c>
      <c r="AE9" s="627"/>
      <c r="AF9" s="627"/>
      <c r="AG9" s="627"/>
      <c r="AH9" s="627"/>
      <c r="AI9" s="627"/>
      <c r="AJ9" s="627"/>
      <c r="AK9" s="627"/>
      <c r="AL9" s="628">
        <v>0.4</v>
      </c>
      <c r="AM9" s="629"/>
      <c r="AN9" s="629"/>
      <c r="AO9" s="630"/>
      <c r="AP9" s="620" t="s">
        <v>221</v>
      </c>
      <c r="AQ9" s="621"/>
      <c r="AR9" s="621"/>
      <c r="AS9" s="621"/>
      <c r="AT9" s="621"/>
      <c r="AU9" s="621"/>
      <c r="AV9" s="621"/>
      <c r="AW9" s="621"/>
      <c r="AX9" s="621"/>
      <c r="AY9" s="621"/>
      <c r="AZ9" s="621"/>
      <c r="BA9" s="621"/>
      <c r="BB9" s="621"/>
      <c r="BC9" s="621"/>
      <c r="BD9" s="621"/>
      <c r="BE9" s="621"/>
      <c r="BF9" s="622"/>
      <c r="BG9" s="623">
        <v>18299932</v>
      </c>
      <c r="BH9" s="624"/>
      <c r="BI9" s="624"/>
      <c r="BJ9" s="624"/>
      <c r="BK9" s="624"/>
      <c r="BL9" s="624"/>
      <c r="BM9" s="624"/>
      <c r="BN9" s="625"/>
      <c r="BO9" s="626">
        <v>29.3</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21213517</v>
      </c>
      <c r="CS9" s="624"/>
      <c r="CT9" s="624"/>
      <c r="CU9" s="624"/>
      <c r="CV9" s="624"/>
      <c r="CW9" s="624"/>
      <c r="CX9" s="624"/>
      <c r="CY9" s="625"/>
      <c r="CZ9" s="626">
        <v>17.899999999999999</v>
      </c>
      <c r="DA9" s="626"/>
      <c r="DB9" s="626"/>
      <c r="DC9" s="626"/>
      <c r="DD9" s="632">
        <v>12566864</v>
      </c>
      <c r="DE9" s="624"/>
      <c r="DF9" s="624"/>
      <c r="DG9" s="624"/>
      <c r="DH9" s="624"/>
      <c r="DI9" s="624"/>
      <c r="DJ9" s="624"/>
      <c r="DK9" s="624"/>
      <c r="DL9" s="624"/>
      <c r="DM9" s="624"/>
      <c r="DN9" s="624"/>
      <c r="DO9" s="624"/>
      <c r="DP9" s="625"/>
      <c r="DQ9" s="632">
        <v>7201533</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5896445</v>
      </c>
      <c r="S10" s="624"/>
      <c r="T10" s="624"/>
      <c r="U10" s="624"/>
      <c r="V10" s="624"/>
      <c r="W10" s="624"/>
      <c r="X10" s="624"/>
      <c r="Y10" s="625"/>
      <c r="Z10" s="626">
        <v>4.8</v>
      </c>
      <c r="AA10" s="626"/>
      <c r="AB10" s="626"/>
      <c r="AC10" s="626"/>
      <c r="AD10" s="627">
        <v>5896445</v>
      </c>
      <c r="AE10" s="627"/>
      <c r="AF10" s="627"/>
      <c r="AG10" s="627"/>
      <c r="AH10" s="627"/>
      <c r="AI10" s="627"/>
      <c r="AJ10" s="627"/>
      <c r="AK10" s="627"/>
      <c r="AL10" s="628">
        <v>8.4</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1051962</v>
      </c>
      <c r="BH10" s="624"/>
      <c r="BI10" s="624"/>
      <c r="BJ10" s="624"/>
      <c r="BK10" s="624"/>
      <c r="BL10" s="624"/>
      <c r="BM10" s="624"/>
      <c r="BN10" s="625"/>
      <c r="BO10" s="626">
        <v>1.7</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87217</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73974</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v>93465</v>
      </c>
      <c r="S11" s="624"/>
      <c r="T11" s="624"/>
      <c r="U11" s="624"/>
      <c r="V11" s="624"/>
      <c r="W11" s="624"/>
      <c r="X11" s="624"/>
      <c r="Y11" s="625"/>
      <c r="Z11" s="626">
        <v>0.1</v>
      </c>
      <c r="AA11" s="626"/>
      <c r="AB11" s="626"/>
      <c r="AC11" s="626"/>
      <c r="AD11" s="627">
        <v>93465</v>
      </c>
      <c r="AE11" s="627"/>
      <c r="AF11" s="627"/>
      <c r="AG11" s="627"/>
      <c r="AH11" s="627"/>
      <c r="AI11" s="627"/>
      <c r="AJ11" s="627"/>
      <c r="AK11" s="627"/>
      <c r="AL11" s="628">
        <v>0.1</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4740863</v>
      </c>
      <c r="BH11" s="624"/>
      <c r="BI11" s="624"/>
      <c r="BJ11" s="624"/>
      <c r="BK11" s="624"/>
      <c r="BL11" s="624"/>
      <c r="BM11" s="624"/>
      <c r="BN11" s="625"/>
      <c r="BO11" s="626">
        <v>7.6</v>
      </c>
      <c r="BP11" s="626"/>
      <c r="BQ11" s="626"/>
      <c r="BR11" s="626"/>
      <c r="BS11" s="632">
        <v>466988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1059544</v>
      </c>
      <c r="CS11" s="624"/>
      <c r="CT11" s="624"/>
      <c r="CU11" s="624"/>
      <c r="CV11" s="624"/>
      <c r="CW11" s="624"/>
      <c r="CX11" s="624"/>
      <c r="CY11" s="625"/>
      <c r="CZ11" s="626">
        <v>0.9</v>
      </c>
      <c r="DA11" s="626"/>
      <c r="DB11" s="626"/>
      <c r="DC11" s="626"/>
      <c r="DD11" s="632">
        <v>199289</v>
      </c>
      <c r="DE11" s="624"/>
      <c r="DF11" s="624"/>
      <c r="DG11" s="624"/>
      <c r="DH11" s="624"/>
      <c r="DI11" s="624"/>
      <c r="DJ11" s="624"/>
      <c r="DK11" s="624"/>
      <c r="DL11" s="624"/>
      <c r="DM11" s="624"/>
      <c r="DN11" s="624"/>
      <c r="DO11" s="624"/>
      <c r="DP11" s="625"/>
      <c r="DQ11" s="632">
        <v>863471</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29486368</v>
      </c>
      <c r="BH12" s="624"/>
      <c r="BI12" s="624"/>
      <c r="BJ12" s="624"/>
      <c r="BK12" s="624"/>
      <c r="BL12" s="624"/>
      <c r="BM12" s="624"/>
      <c r="BN12" s="625"/>
      <c r="BO12" s="626">
        <v>47.1</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3524662</v>
      </c>
      <c r="CS12" s="624"/>
      <c r="CT12" s="624"/>
      <c r="CU12" s="624"/>
      <c r="CV12" s="624"/>
      <c r="CW12" s="624"/>
      <c r="CX12" s="624"/>
      <c r="CY12" s="625"/>
      <c r="CZ12" s="626">
        <v>3</v>
      </c>
      <c r="DA12" s="626"/>
      <c r="DB12" s="626"/>
      <c r="DC12" s="626"/>
      <c r="DD12" s="632">
        <v>418969</v>
      </c>
      <c r="DE12" s="624"/>
      <c r="DF12" s="624"/>
      <c r="DG12" s="624"/>
      <c r="DH12" s="624"/>
      <c r="DI12" s="624"/>
      <c r="DJ12" s="624"/>
      <c r="DK12" s="624"/>
      <c r="DL12" s="624"/>
      <c r="DM12" s="624"/>
      <c r="DN12" s="624"/>
      <c r="DO12" s="624"/>
      <c r="DP12" s="625"/>
      <c r="DQ12" s="632">
        <v>1302249</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203969</v>
      </c>
      <c r="S13" s="624"/>
      <c r="T13" s="624"/>
      <c r="U13" s="624"/>
      <c r="V13" s="624"/>
      <c r="W13" s="624"/>
      <c r="X13" s="624"/>
      <c r="Y13" s="625"/>
      <c r="Z13" s="626">
        <v>0.2</v>
      </c>
      <c r="AA13" s="626"/>
      <c r="AB13" s="626"/>
      <c r="AC13" s="626"/>
      <c r="AD13" s="627">
        <v>203969</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29459636</v>
      </c>
      <c r="BH13" s="624"/>
      <c r="BI13" s="624"/>
      <c r="BJ13" s="624"/>
      <c r="BK13" s="624"/>
      <c r="BL13" s="624"/>
      <c r="BM13" s="624"/>
      <c r="BN13" s="625"/>
      <c r="BO13" s="626">
        <v>47.1</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15596346</v>
      </c>
      <c r="CS13" s="624"/>
      <c r="CT13" s="624"/>
      <c r="CU13" s="624"/>
      <c r="CV13" s="624"/>
      <c r="CW13" s="624"/>
      <c r="CX13" s="624"/>
      <c r="CY13" s="625"/>
      <c r="CZ13" s="626">
        <v>13.1</v>
      </c>
      <c r="DA13" s="626"/>
      <c r="DB13" s="626"/>
      <c r="DC13" s="626"/>
      <c r="DD13" s="632">
        <v>4619857</v>
      </c>
      <c r="DE13" s="624"/>
      <c r="DF13" s="624"/>
      <c r="DG13" s="624"/>
      <c r="DH13" s="624"/>
      <c r="DI13" s="624"/>
      <c r="DJ13" s="624"/>
      <c r="DK13" s="624"/>
      <c r="DL13" s="624"/>
      <c r="DM13" s="624"/>
      <c r="DN13" s="624"/>
      <c r="DO13" s="624"/>
      <c r="DP13" s="625"/>
      <c r="DQ13" s="632">
        <v>12612070</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589338</v>
      </c>
      <c r="BH14" s="624"/>
      <c r="BI14" s="624"/>
      <c r="BJ14" s="624"/>
      <c r="BK14" s="624"/>
      <c r="BL14" s="624"/>
      <c r="BM14" s="624"/>
      <c r="BN14" s="625"/>
      <c r="BO14" s="626">
        <v>0.9</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5197821</v>
      </c>
      <c r="CS14" s="624"/>
      <c r="CT14" s="624"/>
      <c r="CU14" s="624"/>
      <c r="CV14" s="624"/>
      <c r="CW14" s="624"/>
      <c r="CX14" s="624"/>
      <c r="CY14" s="625"/>
      <c r="CZ14" s="626">
        <v>4.4000000000000004</v>
      </c>
      <c r="DA14" s="626"/>
      <c r="DB14" s="626"/>
      <c r="DC14" s="626"/>
      <c r="DD14" s="632">
        <v>1910937</v>
      </c>
      <c r="DE14" s="624"/>
      <c r="DF14" s="624"/>
      <c r="DG14" s="624"/>
      <c r="DH14" s="624"/>
      <c r="DI14" s="624"/>
      <c r="DJ14" s="624"/>
      <c r="DK14" s="624"/>
      <c r="DL14" s="624"/>
      <c r="DM14" s="624"/>
      <c r="DN14" s="624"/>
      <c r="DO14" s="624"/>
      <c r="DP14" s="625"/>
      <c r="DQ14" s="632">
        <v>3291576</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190772</v>
      </c>
      <c r="S15" s="624"/>
      <c r="T15" s="624"/>
      <c r="U15" s="624"/>
      <c r="V15" s="624"/>
      <c r="W15" s="624"/>
      <c r="X15" s="624"/>
      <c r="Y15" s="625"/>
      <c r="Z15" s="626">
        <v>0.2</v>
      </c>
      <c r="AA15" s="626"/>
      <c r="AB15" s="626"/>
      <c r="AC15" s="626"/>
      <c r="AD15" s="627">
        <v>190772</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2401098</v>
      </c>
      <c r="BH15" s="624"/>
      <c r="BI15" s="624"/>
      <c r="BJ15" s="624"/>
      <c r="BK15" s="624"/>
      <c r="BL15" s="624"/>
      <c r="BM15" s="624"/>
      <c r="BN15" s="625"/>
      <c r="BO15" s="626">
        <v>3.8</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9765394</v>
      </c>
      <c r="CS15" s="624"/>
      <c r="CT15" s="624"/>
      <c r="CU15" s="624"/>
      <c r="CV15" s="624"/>
      <c r="CW15" s="624"/>
      <c r="CX15" s="624"/>
      <c r="CY15" s="625"/>
      <c r="CZ15" s="626">
        <v>8.1999999999999993</v>
      </c>
      <c r="DA15" s="626"/>
      <c r="DB15" s="626"/>
      <c r="DC15" s="626"/>
      <c r="DD15" s="632">
        <v>1689258</v>
      </c>
      <c r="DE15" s="624"/>
      <c r="DF15" s="624"/>
      <c r="DG15" s="624"/>
      <c r="DH15" s="624"/>
      <c r="DI15" s="624"/>
      <c r="DJ15" s="624"/>
      <c r="DK15" s="624"/>
      <c r="DL15" s="624"/>
      <c r="DM15" s="624"/>
      <c r="DN15" s="624"/>
      <c r="DO15" s="624"/>
      <c r="DP15" s="625"/>
      <c r="DQ15" s="632">
        <v>8802038</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2344147</v>
      </c>
      <c r="S16" s="624"/>
      <c r="T16" s="624"/>
      <c r="U16" s="624"/>
      <c r="V16" s="624"/>
      <c r="W16" s="624"/>
      <c r="X16" s="624"/>
      <c r="Y16" s="625"/>
      <c r="Z16" s="626">
        <v>1.9</v>
      </c>
      <c r="AA16" s="626"/>
      <c r="AB16" s="626"/>
      <c r="AC16" s="626"/>
      <c r="AD16" s="627">
        <v>1588793</v>
      </c>
      <c r="AE16" s="627"/>
      <c r="AF16" s="627"/>
      <c r="AG16" s="627"/>
      <c r="AH16" s="627"/>
      <c r="AI16" s="627"/>
      <c r="AJ16" s="627"/>
      <c r="AK16" s="627"/>
      <c r="AL16" s="628">
        <v>2.2999999999999998</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95864</v>
      </c>
      <c r="CS16" s="624"/>
      <c r="CT16" s="624"/>
      <c r="CU16" s="624"/>
      <c r="CV16" s="624"/>
      <c r="CW16" s="624"/>
      <c r="CX16" s="624"/>
      <c r="CY16" s="625"/>
      <c r="CZ16" s="626">
        <v>0.1</v>
      </c>
      <c r="DA16" s="626"/>
      <c r="DB16" s="626"/>
      <c r="DC16" s="626"/>
      <c r="DD16" s="632" t="s">
        <v>108</v>
      </c>
      <c r="DE16" s="624"/>
      <c r="DF16" s="624"/>
      <c r="DG16" s="624"/>
      <c r="DH16" s="624"/>
      <c r="DI16" s="624"/>
      <c r="DJ16" s="624"/>
      <c r="DK16" s="624"/>
      <c r="DL16" s="624"/>
      <c r="DM16" s="624"/>
      <c r="DN16" s="624"/>
      <c r="DO16" s="624"/>
      <c r="DP16" s="625"/>
      <c r="DQ16" s="632">
        <v>5342</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1588793</v>
      </c>
      <c r="S17" s="624"/>
      <c r="T17" s="624"/>
      <c r="U17" s="624"/>
      <c r="V17" s="624"/>
      <c r="W17" s="624"/>
      <c r="X17" s="624"/>
      <c r="Y17" s="625"/>
      <c r="Z17" s="626">
        <v>1.3</v>
      </c>
      <c r="AA17" s="626"/>
      <c r="AB17" s="626"/>
      <c r="AC17" s="626"/>
      <c r="AD17" s="627">
        <v>1588793</v>
      </c>
      <c r="AE17" s="627"/>
      <c r="AF17" s="627"/>
      <c r="AG17" s="627"/>
      <c r="AH17" s="627"/>
      <c r="AI17" s="627"/>
      <c r="AJ17" s="627"/>
      <c r="AK17" s="627"/>
      <c r="AL17" s="628">
        <v>2.2999999999999998</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10570069</v>
      </c>
      <c r="CS17" s="624"/>
      <c r="CT17" s="624"/>
      <c r="CU17" s="624"/>
      <c r="CV17" s="624"/>
      <c r="CW17" s="624"/>
      <c r="CX17" s="624"/>
      <c r="CY17" s="625"/>
      <c r="CZ17" s="626">
        <v>8.9</v>
      </c>
      <c r="DA17" s="626"/>
      <c r="DB17" s="626"/>
      <c r="DC17" s="626"/>
      <c r="DD17" s="632" t="s">
        <v>108</v>
      </c>
      <c r="DE17" s="624"/>
      <c r="DF17" s="624"/>
      <c r="DG17" s="624"/>
      <c r="DH17" s="624"/>
      <c r="DI17" s="624"/>
      <c r="DJ17" s="624"/>
      <c r="DK17" s="624"/>
      <c r="DL17" s="624"/>
      <c r="DM17" s="624"/>
      <c r="DN17" s="624"/>
      <c r="DO17" s="624"/>
      <c r="DP17" s="625"/>
      <c r="DQ17" s="632">
        <v>10456567</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755332</v>
      </c>
      <c r="S18" s="624"/>
      <c r="T18" s="624"/>
      <c r="U18" s="624"/>
      <c r="V18" s="624"/>
      <c r="W18" s="624"/>
      <c r="X18" s="624"/>
      <c r="Y18" s="625"/>
      <c r="Z18" s="626">
        <v>0.6</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22</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5439378</v>
      </c>
      <c r="BH19" s="624"/>
      <c r="BI19" s="624"/>
      <c r="BJ19" s="624"/>
      <c r="BK19" s="624"/>
      <c r="BL19" s="624"/>
      <c r="BM19" s="624"/>
      <c r="BN19" s="625"/>
      <c r="BO19" s="626">
        <v>8.6999999999999993</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73220367</v>
      </c>
      <c r="S20" s="624"/>
      <c r="T20" s="624"/>
      <c r="U20" s="624"/>
      <c r="V20" s="624"/>
      <c r="W20" s="624"/>
      <c r="X20" s="624"/>
      <c r="Y20" s="625"/>
      <c r="Z20" s="626">
        <v>60.2</v>
      </c>
      <c r="AA20" s="626"/>
      <c r="AB20" s="626"/>
      <c r="AC20" s="626"/>
      <c r="AD20" s="627">
        <v>69962291</v>
      </c>
      <c r="AE20" s="627"/>
      <c r="AF20" s="627"/>
      <c r="AG20" s="627"/>
      <c r="AH20" s="627"/>
      <c r="AI20" s="627"/>
      <c r="AJ20" s="627"/>
      <c r="AK20" s="627"/>
      <c r="AL20" s="628">
        <v>99.5</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5439378</v>
      </c>
      <c r="BH20" s="624"/>
      <c r="BI20" s="624"/>
      <c r="BJ20" s="624"/>
      <c r="BK20" s="624"/>
      <c r="BL20" s="624"/>
      <c r="BM20" s="624"/>
      <c r="BN20" s="625"/>
      <c r="BO20" s="626">
        <v>8.6999999999999993</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118606653</v>
      </c>
      <c r="CS20" s="624"/>
      <c r="CT20" s="624"/>
      <c r="CU20" s="624"/>
      <c r="CV20" s="624"/>
      <c r="CW20" s="624"/>
      <c r="CX20" s="624"/>
      <c r="CY20" s="625"/>
      <c r="CZ20" s="626">
        <v>100</v>
      </c>
      <c r="DA20" s="626"/>
      <c r="DB20" s="626"/>
      <c r="DC20" s="626"/>
      <c r="DD20" s="632">
        <v>22459420</v>
      </c>
      <c r="DE20" s="624"/>
      <c r="DF20" s="624"/>
      <c r="DG20" s="624"/>
      <c r="DH20" s="624"/>
      <c r="DI20" s="624"/>
      <c r="DJ20" s="624"/>
      <c r="DK20" s="624"/>
      <c r="DL20" s="624"/>
      <c r="DM20" s="624"/>
      <c r="DN20" s="624"/>
      <c r="DO20" s="624"/>
      <c r="DP20" s="625"/>
      <c r="DQ20" s="632">
        <v>75247640</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59302</v>
      </c>
      <c r="S21" s="624"/>
      <c r="T21" s="624"/>
      <c r="U21" s="624"/>
      <c r="V21" s="624"/>
      <c r="W21" s="624"/>
      <c r="X21" s="624"/>
      <c r="Y21" s="625"/>
      <c r="Z21" s="626">
        <v>0</v>
      </c>
      <c r="AA21" s="626"/>
      <c r="AB21" s="626"/>
      <c r="AC21" s="626"/>
      <c r="AD21" s="627">
        <v>59302</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2278</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723823</v>
      </c>
      <c r="S22" s="624"/>
      <c r="T22" s="624"/>
      <c r="U22" s="624"/>
      <c r="V22" s="624"/>
      <c r="W22" s="624"/>
      <c r="X22" s="624"/>
      <c r="Y22" s="625"/>
      <c r="Z22" s="626">
        <v>0.6</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v>2934378</v>
      </c>
      <c r="BH22" s="624"/>
      <c r="BI22" s="624"/>
      <c r="BJ22" s="624"/>
      <c r="BK22" s="624"/>
      <c r="BL22" s="624"/>
      <c r="BM22" s="624"/>
      <c r="BN22" s="625"/>
      <c r="BO22" s="626">
        <v>4.7</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1825045</v>
      </c>
      <c r="S23" s="624"/>
      <c r="T23" s="624"/>
      <c r="U23" s="624"/>
      <c r="V23" s="624"/>
      <c r="W23" s="624"/>
      <c r="X23" s="624"/>
      <c r="Y23" s="625"/>
      <c r="Z23" s="626">
        <v>1.5</v>
      </c>
      <c r="AA23" s="626"/>
      <c r="AB23" s="626"/>
      <c r="AC23" s="626"/>
      <c r="AD23" s="627">
        <v>258381</v>
      </c>
      <c r="AE23" s="627"/>
      <c r="AF23" s="627"/>
      <c r="AG23" s="627"/>
      <c r="AH23" s="627"/>
      <c r="AI23" s="627"/>
      <c r="AJ23" s="627"/>
      <c r="AK23" s="627"/>
      <c r="AL23" s="628">
        <v>0.4</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2502722</v>
      </c>
      <c r="BH23" s="624"/>
      <c r="BI23" s="624"/>
      <c r="BJ23" s="624"/>
      <c r="BK23" s="624"/>
      <c r="BL23" s="624"/>
      <c r="BM23" s="624"/>
      <c r="BN23" s="625"/>
      <c r="BO23" s="626">
        <v>4</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958768</v>
      </c>
      <c r="S24" s="624"/>
      <c r="T24" s="624"/>
      <c r="U24" s="624"/>
      <c r="V24" s="624"/>
      <c r="W24" s="624"/>
      <c r="X24" s="624"/>
      <c r="Y24" s="625"/>
      <c r="Z24" s="626">
        <v>0.8</v>
      </c>
      <c r="AA24" s="626"/>
      <c r="AB24" s="626"/>
      <c r="AC24" s="626"/>
      <c r="AD24" s="627">
        <v>224</v>
      </c>
      <c r="AE24" s="627"/>
      <c r="AF24" s="627"/>
      <c r="AG24" s="627"/>
      <c r="AH24" s="627"/>
      <c r="AI24" s="627"/>
      <c r="AJ24" s="627"/>
      <c r="AK24" s="627"/>
      <c r="AL24" s="628">
        <v>0</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50392500</v>
      </c>
      <c r="CS24" s="613"/>
      <c r="CT24" s="613"/>
      <c r="CU24" s="613"/>
      <c r="CV24" s="613"/>
      <c r="CW24" s="613"/>
      <c r="CX24" s="613"/>
      <c r="CY24" s="614"/>
      <c r="CZ24" s="650">
        <v>42.5</v>
      </c>
      <c r="DA24" s="651"/>
      <c r="DB24" s="651"/>
      <c r="DC24" s="652"/>
      <c r="DD24" s="649">
        <v>32178005</v>
      </c>
      <c r="DE24" s="613"/>
      <c r="DF24" s="613"/>
      <c r="DG24" s="613"/>
      <c r="DH24" s="613"/>
      <c r="DI24" s="613"/>
      <c r="DJ24" s="613"/>
      <c r="DK24" s="614"/>
      <c r="DL24" s="649">
        <v>31869490</v>
      </c>
      <c r="DM24" s="613"/>
      <c r="DN24" s="613"/>
      <c r="DO24" s="613"/>
      <c r="DP24" s="613"/>
      <c r="DQ24" s="613"/>
      <c r="DR24" s="613"/>
      <c r="DS24" s="613"/>
      <c r="DT24" s="613"/>
      <c r="DU24" s="613"/>
      <c r="DV24" s="614"/>
      <c r="DW24" s="617">
        <v>44.7</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19388621</v>
      </c>
      <c r="S25" s="624"/>
      <c r="T25" s="624"/>
      <c r="U25" s="624"/>
      <c r="V25" s="624"/>
      <c r="W25" s="624"/>
      <c r="X25" s="624"/>
      <c r="Y25" s="625"/>
      <c r="Z25" s="626">
        <v>15.9</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16639938</v>
      </c>
      <c r="CS25" s="655"/>
      <c r="CT25" s="655"/>
      <c r="CU25" s="655"/>
      <c r="CV25" s="655"/>
      <c r="CW25" s="655"/>
      <c r="CX25" s="655"/>
      <c r="CY25" s="656"/>
      <c r="CZ25" s="657">
        <v>14</v>
      </c>
      <c r="DA25" s="658"/>
      <c r="DB25" s="658"/>
      <c r="DC25" s="659"/>
      <c r="DD25" s="632">
        <v>14886186</v>
      </c>
      <c r="DE25" s="655"/>
      <c r="DF25" s="655"/>
      <c r="DG25" s="655"/>
      <c r="DH25" s="655"/>
      <c r="DI25" s="655"/>
      <c r="DJ25" s="655"/>
      <c r="DK25" s="656"/>
      <c r="DL25" s="632">
        <v>14577759</v>
      </c>
      <c r="DM25" s="655"/>
      <c r="DN25" s="655"/>
      <c r="DO25" s="655"/>
      <c r="DP25" s="655"/>
      <c r="DQ25" s="655"/>
      <c r="DR25" s="655"/>
      <c r="DS25" s="655"/>
      <c r="DT25" s="655"/>
      <c r="DU25" s="655"/>
      <c r="DV25" s="656"/>
      <c r="DW25" s="628">
        <v>20.399999999999999</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11992240</v>
      </c>
      <c r="CS26" s="624"/>
      <c r="CT26" s="624"/>
      <c r="CU26" s="624"/>
      <c r="CV26" s="624"/>
      <c r="CW26" s="624"/>
      <c r="CX26" s="624"/>
      <c r="CY26" s="625"/>
      <c r="CZ26" s="657">
        <v>10.1</v>
      </c>
      <c r="DA26" s="658"/>
      <c r="DB26" s="658"/>
      <c r="DC26" s="659"/>
      <c r="DD26" s="632">
        <v>10506793</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6414109</v>
      </c>
      <c r="S27" s="624"/>
      <c r="T27" s="624"/>
      <c r="U27" s="624"/>
      <c r="V27" s="624"/>
      <c r="W27" s="624"/>
      <c r="X27" s="624"/>
      <c r="Y27" s="625"/>
      <c r="Z27" s="626">
        <v>5.3</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62545150</v>
      </c>
      <c r="BH27" s="624"/>
      <c r="BI27" s="624"/>
      <c r="BJ27" s="624"/>
      <c r="BK27" s="624"/>
      <c r="BL27" s="624"/>
      <c r="BM27" s="624"/>
      <c r="BN27" s="625"/>
      <c r="BO27" s="626">
        <v>100</v>
      </c>
      <c r="BP27" s="626"/>
      <c r="BQ27" s="626"/>
      <c r="BR27" s="626"/>
      <c r="BS27" s="632">
        <v>466988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23182493</v>
      </c>
      <c r="CS27" s="655"/>
      <c r="CT27" s="655"/>
      <c r="CU27" s="655"/>
      <c r="CV27" s="655"/>
      <c r="CW27" s="655"/>
      <c r="CX27" s="655"/>
      <c r="CY27" s="656"/>
      <c r="CZ27" s="657">
        <v>19.5</v>
      </c>
      <c r="DA27" s="658"/>
      <c r="DB27" s="658"/>
      <c r="DC27" s="659"/>
      <c r="DD27" s="632">
        <v>6835252</v>
      </c>
      <c r="DE27" s="655"/>
      <c r="DF27" s="655"/>
      <c r="DG27" s="655"/>
      <c r="DH27" s="655"/>
      <c r="DI27" s="655"/>
      <c r="DJ27" s="655"/>
      <c r="DK27" s="656"/>
      <c r="DL27" s="632">
        <v>6835164</v>
      </c>
      <c r="DM27" s="655"/>
      <c r="DN27" s="655"/>
      <c r="DO27" s="655"/>
      <c r="DP27" s="655"/>
      <c r="DQ27" s="655"/>
      <c r="DR27" s="655"/>
      <c r="DS27" s="655"/>
      <c r="DT27" s="655"/>
      <c r="DU27" s="655"/>
      <c r="DV27" s="656"/>
      <c r="DW27" s="628">
        <v>9.6</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188537</v>
      </c>
      <c r="S28" s="624"/>
      <c r="T28" s="624"/>
      <c r="U28" s="624"/>
      <c r="V28" s="624"/>
      <c r="W28" s="624"/>
      <c r="X28" s="624"/>
      <c r="Y28" s="625"/>
      <c r="Z28" s="626">
        <v>0.2</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10570069</v>
      </c>
      <c r="CS28" s="624"/>
      <c r="CT28" s="624"/>
      <c r="CU28" s="624"/>
      <c r="CV28" s="624"/>
      <c r="CW28" s="624"/>
      <c r="CX28" s="624"/>
      <c r="CY28" s="625"/>
      <c r="CZ28" s="657">
        <v>8.9</v>
      </c>
      <c r="DA28" s="658"/>
      <c r="DB28" s="658"/>
      <c r="DC28" s="659"/>
      <c r="DD28" s="632">
        <v>10456567</v>
      </c>
      <c r="DE28" s="624"/>
      <c r="DF28" s="624"/>
      <c r="DG28" s="624"/>
      <c r="DH28" s="624"/>
      <c r="DI28" s="624"/>
      <c r="DJ28" s="624"/>
      <c r="DK28" s="625"/>
      <c r="DL28" s="632">
        <v>10456567</v>
      </c>
      <c r="DM28" s="624"/>
      <c r="DN28" s="624"/>
      <c r="DO28" s="624"/>
      <c r="DP28" s="624"/>
      <c r="DQ28" s="624"/>
      <c r="DR28" s="624"/>
      <c r="DS28" s="624"/>
      <c r="DT28" s="624"/>
      <c r="DU28" s="624"/>
      <c r="DV28" s="625"/>
      <c r="DW28" s="628">
        <v>14.7</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100690</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10551307</v>
      </c>
      <c r="CS29" s="655"/>
      <c r="CT29" s="655"/>
      <c r="CU29" s="655"/>
      <c r="CV29" s="655"/>
      <c r="CW29" s="655"/>
      <c r="CX29" s="655"/>
      <c r="CY29" s="656"/>
      <c r="CZ29" s="657">
        <v>8.9</v>
      </c>
      <c r="DA29" s="658"/>
      <c r="DB29" s="658"/>
      <c r="DC29" s="659"/>
      <c r="DD29" s="632">
        <v>10437805</v>
      </c>
      <c r="DE29" s="655"/>
      <c r="DF29" s="655"/>
      <c r="DG29" s="655"/>
      <c r="DH29" s="655"/>
      <c r="DI29" s="655"/>
      <c r="DJ29" s="655"/>
      <c r="DK29" s="656"/>
      <c r="DL29" s="632">
        <v>10437805</v>
      </c>
      <c r="DM29" s="655"/>
      <c r="DN29" s="655"/>
      <c r="DO29" s="655"/>
      <c r="DP29" s="655"/>
      <c r="DQ29" s="655"/>
      <c r="DR29" s="655"/>
      <c r="DS29" s="655"/>
      <c r="DT29" s="655"/>
      <c r="DU29" s="655"/>
      <c r="DV29" s="656"/>
      <c r="DW29" s="628">
        <v>14.6</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1869176</v>
      </c>
      <c r="S30" s="624"/>
      <c r="T30" s="624"/>
      <c r="U30" s="624"/>
      <c r="V30" s="624"/>
      <c r="W30" s="624"/>
      <c r="X30" s="624"/>
      <c r="Y30" s="625"/>
      <c r="Z30" s="626">
        <v>1.5</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99.2</v>
      </c>
      <c r="BH30" s="682"/>
      <c r="BI30" s="682"/>
      <c r="BJ30" s="682"/>
      <c r="BK30" s="682"/>
      <c r="BL30" s="682"/>
      <c r="BM30" s="618">
        <v>97.2</v>
      </c>
      <c r="BN30" s="682"/>
      <c r="BO30" s="682"/>
      <c r="BP30" s="682"/>
      <c r="BQ30" s="683"/>
      <c r="BR30" s="681">
        <v>99.1</v>
      </c>
      <c r="BS30" s="682"/>
      <c r="BT30" s="682"/>
      <c r="BU30" s="682"/>
      <c r="BV30" s="682"/>
      <c r="BW30" s="682"/>
      <c r="BX30" s="618">
        <v>96.8</v>
      </c>
      <c r="BY30" s="682"/>
      <c r="BZ30" s="682"/>
      <c r="CA30" s="682"/>
      <c r="CB30" s="683"/>
      <c r="CD30" s="686"/>
      <c r="CE30" s="687"/>
      <c r="CF30" s="637" t="s">
        <v>290</v>
      </c>
      <c r="CG30" s="638"/>
      <c r="CH30" s="638"/>
      <c r="CI30" s="638"/>
      <c r="CJ30" s="638"/>
      <c r="CK30" s="638"/>
      <c r="CL30" s="638"/>
      <c r="CM30" s="638"/>
      <c r="CN30" s="638"/>
      <c r="CO30" s="638"/>
      <c r="CP30" s="638"/>
      <c r="CQ30" s="639"/>
      <c r="CR30" s="623">
        <v>9689014</v>
      </c>
      <c r="CS30" s="624"/>
      <c r="CT30" s="624"/>
      <c r="CU30" s="624"/>
      <c r="CV30" s="624"/>
      <c r="CW30" s="624"/>
      <c r="CX30" s="624"/>
      <c r="CY30" s="625"/>
      <c r="CZ30" s="657">
        <v>8.1999999999999993</v>
      </c>
      <c r="DA30" s="658"/>
      <c r="DB30" s="658"/>
      <c r="DC30" s="659"/>
      <c r="DD30" s="632">
        <v>9590374</v>
      </c>
      <c r="DE30" s="624"/>
      <c r="DF30" s="624"/>
      <c r="DG30" s="624"/>
      <c r="DH30" s="624"/>
      <c r="DI30" s="624"/>
      <c r="DJ30" s="624"/>
      <c r="DK30" s="625"/>
      <c r="DL30" s="632">
        <v>9590374</v>
      </c>
      <c r="DM30" s="624"/>
      <c r="DN30" s="624"/>
      <c r="DO30" s="624"/>
      <c r="DP30" s="624"/>
      <c r="DQ30" s="624"/>
      <c r="DR30" s="624"/>
      <c r="DS30" s="624"/>
      <c r="DT30" s="624"/>
      <c r="DU30" s="624"/>
      <c r="DV30" s="625"/>
      <c r="DW30" s="628">
        <v>13.4</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2491622</v>
      </c>
      <c r="S31" s="624"/>
      <c r="T31" s="624"/>
      <c r="U31" s="624"/>
      <c r="V31" s="624"/>
      <c r="W31" s="624"/>
      <c r="X31" s="624"/>
      <c r="Y31" s="625"/>
      <c r="Z31" s="626">
        <v>2</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98.9</v>
      </c>
      <c r="BH31" s="655"/>
      <c r="BI31" s="655"/>
      <c r="BJ31" s="655"/>
      <c r="BK31" s="655"/>
      <c r="BL31" s="655"/>
      <c r="BM31" s="629">
        <v>96</v>
      </c>
      <c r="BN31" s="679"/>
      <c r="BO31" s="679"/>
      <c r="BP31" s="679"/>
      <c r="BQ31" s="680"/>
      <c r="BR31" s="678">
        <v>98.7</v>
      </c>
      <c r="BS31" s="655"/>
      <c r="BT31" s="655"/>
      <c r="BU31" s="655"/>
      <c r="BV31" s="655"/>
      <c r="BW31" s="655"/>
      <c r="BX31" s="629">
        <v>95.4</v>
      </c>
      <c r="BY31" s="679"/>
      <c r="BZ31" s="679"/>
      <c r="CA31" s="679"/>
      <c r="CB31" s="680"/>
      <c r="CD31" s="686"/>
      <c r="CE31" s="687"/>
      <c r="CF31" s="637" t="s">
        <v>294</v>
      </c>
      <c r="CG31" s="638"/>
      <c r="CH31" s="638"/>
      <c r="CI31" s="638"/>
      <c r="CJ31" s="638"/>
      <c r="CK31" s="638"/>
      <c r="CL31" s="638"/>
      <c r="CM31" s="638"/>
      <c r="CN31" s="638"/>
      <c r="CO31" s="638"/>
      <c r="CP31" s="638"/>
      <c r="CQ31" s="639"/>
      <c r="CR31" s="623">
        <v>862293</v>
      </c>
      <c r="CS31" s="655"/>
      <c r="CT31" s="655"/>
      <c r="CU31" s="655"/>
      <c r="CV31" s="655"/>
      <c r="CW31" s="655"/>
      <c r="CX31" s="655"/>
      <c r="CY31" s="656"/>
      <c r="CZ31" s="657">
        <v>0.7</v>
      </c>
      <c r="DA31" s="658"/>
      <c r="DB31" s="658"/>
      <c r="DC31" s="659"/>
      <c r="DD31" s="632">
        <v>847431</v>
      </c>
      <c r="DE31" s="655"/>
      <c r="DF31" s="655"/>
      <c r="DG31" s="655"/>
      <c r="DH31" s="655"/>
      <c r="DI31" s="655"/>
      <c r="DJ31" s="655"/>
      <c r="DK31" s="656"/>
      <c r="DL31" s="632">
        <v>847431</v>
      </c>
      <c r="DM31" s="655"/>
      <c r="DN31" s="655"/>
      <c r="DO31" s="655"/>
      <c r="DP31" s="655"/>
      <c r="DQ31" s="655"/>
      <c r="DR31" s="655"/>
      <c r="DS31" s="655"/>
      <c r="DT31" s="655"/>
      <c r="DU31" s="655"/>
      <c r="DV31" s="656"/>
      <c r="DW31" s="628">
        <v>1.2</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5538987</v>
      </c>
      <c r="S32" s="624"/>
      <c r="T32" s="624"/>
      <c r="U32" s="624"/>
      <c r="V32" s="624"/>
      <c r="W32" s="624"/>
      <c r="X32" s="624"/>
      <c r="Y32" s="625"/>
      <c r="Z32" s="626">
        <v>4.5999999999999996</v>
      </c>
      <c r="AA32" s="626"/>
      <c r="AB32" s="626"/>
      <c r="AC32" s="626"/>
      <c r="AD32" s="627">
        <v>37116</v>
      </c>
      <c r="AE32" s="627"/>
      <c r="AF32" s="627"/>
      <c r="AG32" s="627"/>
      <c r="AH32" s="627"/>
      <c r="AI32" s="627"/>
      <c r="AJ32" s="627"/>
      <c r="AK32" s="627"/>
      <c r="AL32" s="628">
        <v>0.1</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99.4</v>
      </c>
      <c r="BH32" s="691"/>
      <c r="BI32" s="691"/>
      <c r="BJ32" s="691"/>
      <c r="BK32" s="691"/>
      <c r="BL32" s="691"/>
      <c r="BM32" s="692">
        <v>97.8</v>
      </c>
      <c r="BN32" s="691"/>
      <c r="BO32" s="691"/>
      <c r="BP32" s="691"/>
      <c r="BQ32" s="693"/>
      <c r="BR32" s="690">
        <v>99.2</v>
      </c>
      <c r="BS32" s="691"/>
      <c r="BT32" s="691"/>
      <c r="BU32" s="691"/>
      <c r="BV32" s="691"/>
      <c r="BW32" s="691"/>
      <c r="BX32" s="692">
        <v>97.4</v>
      </c>
      <c r="BY32" s="691"/>
      <c r="BZ32" s="691"/>
      <c r="CA32" s="691"/>
      <c r="CB32" s="693"/>
      <c r="CD32" s="688"/>
      <c r="CE32" s="689"/>
      <c r="CF32" s="637" t="s">
        <v>297</v>
      </c>
      <c r="CG32" s="638"/>
      <c r="CH32" s="638"/>
      <c r="CI32" s="638"/>
      <c r="CJ32" s="638"/>
      <c r="CK32" s="638"/>
      <c r="CL32" s="638"/>
      <c r="CM32" s="638"/>
      <c r="CN32" s="638"/>
      <c r="CO32" s="638"/>
      <c r="CP32" s="638"/>
      <c r="CQ32" s="639"/>
      <c r="CR32" s="623">
        <v>18762</v>
      </c>
      <c r="CS32" s="624"/>
      <c r="CT32" s="624"/>
      <c r="CU32" s="624"/>
      <c r="CV32" s="624"/>
      <c r="CW32" s="624"/>
      <c r="CX32" s="624"/>
      <c r="CY32" s="625"/>
      <c r="CZ32" s="657">
        <v>0</v>
      </c>
      <c r="DA32" s="658"/>
      <c r="DB32" s="658"/>
      <c r="DC32" s="659"/>
      <c r="DD32" s="632">
        <v>18762</v>
      </c>
      <c r="DE32" s="624"/>
      <c r="DF32" s="624"/>
      <c r="DG32" s="624"/>
      <c r="DH32" s="624"/>
      <c r="DI32" s="624"/>
      <c r="DJ32" s="624"/>
      <c r="DK32" s="625"/>
      <c r="DL32" s="632">
        <v>18762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8847755</v>
      </c>
      <c r="S33" s="624"/>
      <c r="T33" s="624"/>
      <c r="U33" s="624"/>
      <c r="V33" s="624"/>
      <c r="W33" s="624"/>
      <c r="X33" s="624"/>
      <c r="Y33" s="625"/>
      <c r="Z33" s="626">
        <v>7.3</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45658869</v>
      </c>
      <c r="CS33" s="655"/>
      <c r="CT33" s="655"/>
      <c r="CU33" s="655"/>
      <c r="CV33" s="655"/>
      <c r="CW33" s="655"/>
      <c r="CX33" s="655"/>
      <c r="CY33" s="656"/>
      <c r="CZ33" s="657">
        <v>38.5</v>
      </c>
      <c r="DA33" s="658"/>
      <c r="DB33" s="658"/>
      <c r="DC33" s="659"/>
      <c r="DD33" s="632">
        <v>37780566</v>
      </c>
      <c r="DE33" s="655"/>
      <c r="DF33" s="655"/>
      <c r="DG33" s="655"/>
      <c r="DH33" s="655"/>
      <c r="DI33" s="655"/>
      <c r="DJ33" s="655"/>
      <c r="DK33" s="656"/>
      <c r="DL33" s="632">
        <v>29187575</v>
      </c>
      <c r="DM33" s="655"/>
      <c r="DN33" s="655"/>
      <c r="DO33" s="655"/>
      <c r="DP33" s="655"/>
      <c r="DQ33" s="655"/>
      <c r="DR33" s="655"/>
      <c r="DS33" s="655"/>
      <c r="DT33" s="655"/>
      <c r="DU33" s="655"/>
      <c r="DV33" s="656"/>
      <c r="DW33" s="628">
        <v>40.9</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15150386</v>
      </c>
      <c r="CS34" s="624"/>
      <c r="CT34" s="624"/>
      <c r="CU34" s="624"/>
      <c r="CV34" s="624"/>
      <c r="CW34" s="624"/>
      <c r="CX34" s="624"/>
      <c r="CY34" s="625"/>
      <c r="CZ34" s="657">
        <v>12.8</v>
      </c>
      <c r="DA34" s="658"/>
      <c r="DB34" s="658"/>
      <c r="DC34" s="659"/>
      <c r="DD34" s="632">
        <v>12865733</v>
      </c>
      <c r="DE34" s="624"/>
      <c r="DF34" s="624"/>
      <c r="DG34" s="624"/>
      <c r="DH34" s="624"/>
      <c r="DI34" s="624"/>
      <c r="DJ34" s="624"/>
      <c r="DK34" s="625"/>
      <c r="DL34" s="632">
        <v>12015253</v>
      </c>
      <c r="DM34" s="624"/>
      <c r="DN34" s="624"/>
      <c r="DO34" s="624"/>
      <c r="DP34" s="624"/>
      <c r="DQ34" s="624"/>
      <c r="DR34" s="624"/>
      <c r="DS34" s="624"/>
      <c r="DT34" s="624"/>
      <c r="DU34" s="624"/>
      <c r="DV34" s="625"/>
      <c r="DW34" s="628">
        <v>16.8</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1029255</v>
      </c>
      <c r="S35" s="624"/>
      <c r="T35" s="624"/>
      <c r="U35" s="624"/>
      <c r="V35" s="624"/>
      <c r="W35" s="624"/>
      <c r="X35" s="624"/>
      <c r="Y35" s="625"/>
      <c r="Z35" s="626">
        <v>0.8</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15957518</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1490588</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1904919</v>
      </c>
      <c r="CS35" s="655"/>
      <c r="CT35" s="655"/>
      <c r="CU35" s="655"/>
      <c r="CV35" s="655"/>
      <c r="CW35" s="655"/>
      <c r="CX35" s="655"/>
      <c r="CY35" s="656"/>
      <c r="CZ35" s="657">
        <v>1.6</v>
      </c>
      <c r="DA35" s="658"/>
      <c r="DB35" s="658"/>
      <c r="DC35" s="659"/>
      <c r="DD35" s="632">
        <v>1480245</v>
      </c>
      <c r="DE35" s="655"/>
      <c r="DF35" s="655"/>
      <c r="DG35" s="655"/>
      <c r="DH35" s="655"/>
      <c r="DI35" s="655"/>
      <c r="DJ35" s="655"/>
      <c r="DK35" s="656"/>
      <c r="DL35" s="632">
        <v>1480245</v>
      </c>
      <c r="DM35" s="655"/>
      <c r="DN35" s="655"/>
      <c r="DO35" s="655"/>
      <c r="DP35" s="655"/>
      <c r="DQ35" s="655"/>
      <c r="DR35" s="655"/>
      <c r="DS35" s="655"/>
      <c r="DT35" s="655"/>
      <c r="DU35" s="655"/>
      <c r="DV35" s="656"/>
      <c r="DW35" s="628">
        <v>2.1</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121626802</v>
      </c>
      <c r="S36" s="696"/>
      <c r="T36" s="696"/>
      <c r="U36" s="696"/>
      <c r="V36" s="696"/>
      <c r="W36" s="696"/>
      <c r="X36" s="696"/>
      <c r="Y36" s="697"/>
      <c r="Z36" s="698">
        <v>100</v>
      </c>
      <c r="AA36" s="698"/>
      <c r="AB36" s="698"/>
      <c r="AC36" s="698"/>
      <c r="AD36" s="699">
        <v>70317314</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6854498</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1418052</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15075641</v>
      </c>
      <c r="CS36" s="624"/>
      <c r="CT36" s="624"/>
      <c r="CU36" s="624"/>
      <c r="CV36" s="624"/>
      <c r="CW36" s="624"/>
      <c r="CX36" s="624"/>
      <c r="CY36" s="625"/>
      <c r="CZ36" s="657">
        <v>12.7</v>
      </c>
      <c r="DA36" s="658"/>
      <c r="DB36" s="658"/>
      <c r="DC36" s="659"/>
      <c r="DD36" s="632">
        <v>13625070</v>
      </c>
      <c r="DE36" s="624"/>
      <c r="DF36" s="624"/>
      <c r="DG36" s="624"/>
      <c r="DH36" s="624"/>
      <c r="DI36" s="624"/>
      <c r="DJ36" s="624"/>
      <c r="DK36" s="625"/>
      <c r="DL36" s="632">
        <v>9511375</v>
      </c>
      <c r="DM36" s="624"/>
      <c r="DN36" s="624"/>
      <c r="DO36" s="624"/>
      <c r="DP36" s="624"/>
      <c r="DQ36" s="624"/>
      <c r="DR36" s="624"/>
      <c r="DS36" s="624"/>
      <c r="DT36" s="624"/>
      <c r="DU36" s="624"/>
      <c r="DV36" s="625"/>
      <c r="DW36" s="628">
        <v>13.3</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988605</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41519</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1670375</v>
      </c>
      <c r="CS37" s="655"/>
      <c r="CT37" s="655"/>
      <c r="CU37" s="655"/>
      <c r="CV37" s="655"/>
      <c r="CW37" s="655"/>
      <c r="CX37" s="655"/>
      <c r="CY37" s="656"/>
      <c r="CZ37" s="657">
        <v>1.4</v>
      </c>
      <c r="DA37" s="658"/>
      <c r="DB37" s="658"/>
      <c r="DC37" s="659"/>
      <c r="DD37" s="632">
        <v>1657639</v>
      </c>
      <c r="DE37" s="655"/>
      <c r="DF37" s="655"/>
      <c r="DG37" s="655"/>
      <c r="DH37" s="655"/>
      <c r="DI37" s="655"/>
      <c r="DJ37" s="655"/>
      <c r="DK37" s="656"/>
      <c r="DL37" s="632">
        <v>1535992</v>
      </c>
      <c r="DM37" s="655"/>
      <c r="DN37" s="655"/>
      <c r="DO37" s="655"/>
      <c r="DP37" s="655"/>
      <c r="DQ37" s="655"/>
      <c r="DR37" s="655"/>
      <c r="DS37" s="655"/>
      <c r="DT37" s="655"/>
      <c r="DU37" s="655"/>
      <c r="DV37" s="656"/>
      <c r="DW37" s="628">
        <v>2.2000000000000002</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v>267116</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67885</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8249762</v>
      </c>
      <c r="CS38" s="624"/>
      <c r="CT38" s="624"/>
      <c r="CU38" s="624"/>
      <c r="CV38" s="624"/>
      <c r="CW38" s="624"/>
      <c r="CX38" s="624"/>
      <c r="CY38" s="625"/>
      <c r="CZ38" s="657">
        <v>7</v>
      </c>
      <c r="DA38" s="658"/>
      <c r="DB38" s="658"/>
      <c r="DC38" s="659"/>
      <c r="DD38" s="632">
        <v>6800703</v>
      </c>
      <c r="DE38" s="624"/>
      <c r="DF38" s="624"/>
      <c r="DG38" s="624"/>
      <c r="DH38" s="624"/>
      <c r="DI38" s="624"/>
      <c r="DJ38" s="624"/>
      <c r="DK38" s="625"/>
      <c r="DL38" s="632">
        <v>6100702</v>
      </c>
      <c r="DM38" s="624"/>
      <c r="DN38" s="624"/>
      <c r="DO38" s="624"/>
      <c r="DP38" s="624"/>
      <c r="DQ38" s="624"/>
      <c r="DR38" s="624"/>
      <c r="DS38" s="624"/>
      <c r="DT38" s="624"/>
      <c r="DU38" s="624"/>
      <c r="DV38" s="625"/>
      <c r="DW38" s="628">
        <v>8.6</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v>158965</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100</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3053091</v>
      </c>
      <c r="CS39" s="655"/>
      <c r="CT39" s="655"/>
      <c r="CU39" s="655"/>
      <c r="CV39" s="655"/>
      <c r="CW39" s="655"/>
      <c r="CX39" s="655"/>
      <c r="CY39" s="656"/>
      <c r="CZ39" s="657">
        <v>2.6</v>
      </c>
      <c r="DA39" s="658"/>
      <c r="DB39" s="658"/>
      <c r="DC39" s="659"/>
      <c r="DD39" s="632">
        <v>2928815</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1838370</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92</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2225070</v>
      </c>
      <c r="CS40" s="624"/>
      <c r="CT40" s="624"/>
      <c r="CU40" s="624"/>
      <c r="CV40" s="624"/>
      <c r="CW40" s="624"/>
      <c r="CX40" s="624"/>
      <c r="CY40" s="625"/>
      <c r="CZ40" s="657">
        <v>1.9</v>
      </c>
      <c r="DA40" s="658"/>
      <c r="DB40" s="658"/>
      <c r="DC40" s="659"/>
      <c r="DD40" s="632">
        <v>80000</v>
      </c>
      <c r="DE40" s="624"/>
      <c r="DF40" s="624"/>
      <c r="DG40" s="624"/>
      <c r="DH40" s="624"/>
      <c r="DI40" s="624"/>
      <c r="DJ40" s="624"/>
      <c r="DK40" s="625"/>
      <c r="DL40" s="632">
        <v>80000</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5849964</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299</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22555284</v>
      </c>
      <c r="CS42" s="624"/>
      <c r="CT42" s="624"/>
      <c r="CU42" s="624"/>
      <c r="CV42" s="624"/>
      <c r="CW42" s="624"/>
      <c r="CX42" s="624"/>
      <c r="CY42" s="625"/>
      <c r="CZ42" s="657">
        <v>19</v>
      </c>
      <c r="DA42" s="706"/>
      <c r="DB42" s="706"/>
      <c r="DC42" s="707"/>
      <c r="DD42" s="632">
        <v>5289069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536978</v>
      </c>
      <c r="CS43" s="655"/>
      <c r="CT43" s="655"/>
      <c r="CU43" s="655"/>
      <c r="CV43" s="655"/>
      <c r="CW43" s="655"/>
      <c r="CX43" s="655"/>
      <c r="CY43" s="656"/>
      <c r="CZ43" s="657">
        <v>0.5</v>
      </c>
      <c r="DA43" s="658"/>
      <c r="DB43" s="658"/>
      <c r="DC43" s="659"/>
      <c r="DD43" s="632">
        <v>536978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22459420</v>
      </c>
      <c r="CS44" s="624"/>
      <c r="CT44" s="624"/>
      <c r="CU44" s="624"/>
      <c r="CV44" s="624"/>
      <c r="CW44" s="624"/>
      <c r="CX44" s="624"/>
      <c r="CY44" s="625"/>
      <c r="CZ44" s="657">
        <v>18.899999999999999</v>
      </c>
      <c r="DA44" s="706"/>
      <c r="DB44" s="706"/>
      <c r="DC44" s="707"/>
      <c r="DD44" s="632">
        <v>5283727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13605860</v>
      </c>
      <c r="CS45" s="655"/>
      <c r="CT45" s="655"/>
      <c r="CU45" s="655"/>
      <c r="CV45" s="655"/>
      <c r="CW45" s="655"/>
      <c r="CX45" s="655"/>
      <c r="CY45" s="656"/>
      <c r="CZ45" s="657">
        <v>11.5</v>
      </c>
      <c r="DA45" s="658"/>
      <c r="DB45" s="658"/>
      <c r="DC45" s="659"/>
      <c r="DD45" s="632">
        <v>694021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8694547</v>
      </c>
      <c r="CS46" s="624"/>
      <c r="CT46" s="624"/>
      <c r="CU46" s="624"/>
      <c r="CV46" s="624"/>
      <c r="CW46" s="624"/>
      <c r="CX46" s="624"/>
      <c r="CY46" s="625"/>
      <c r="CZ46" s="657">
        <v>7.3</v>
      </c>
      <c r="DA46" s="706"/>
      <c r="DB46" s="706"/>
      <c r="DC46" s="707"/>
      <c r="DD46" s="632">
        <v>4581826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95864</v>
      </c>
      <c r="CS47" s="655"/>
      <c r="CT47" s="655"/>
      <c r="CU47" s="655"/>
      <c r="CV47" s="655"/>
      <c r="CW47" s="655"/>
      <c r="CX47" s="655"/>
      <c r="CY47" s="656"/>
      <c r="CZ47" s="657">
        <v>0.1</v>
      </c>
      <c r="DA47" s="658"/>
      <c r="DB47" s="658"/>
      <c r="DC47" s="659"/>
      <c r="DD47" s="632">
        <v>5342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118606653</v>
      </c>
      <c r="CS49" s="691"/>
      <c r="CT49" s="691"/>
      <c r="CU49" s="691"/>
      <c r="CV49" s="691"/>
      <c r="CW49" s="691"/>
      <c r="CX49" s="691"/>
      <c r="CY49" s="718"/>
      <c r="CZ49" s="719">
        <v>100</v>
      </c>
      <c r="DA49" s="720"/>
      <c r="DB49" s="720"/>
      <c r="DC49" s="721"/>
      <c r="DD49" s="722">
        <v>75247640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121601</v>
      </c>
      <c r="R7" s="753"/>
      <c r="S7" s="753"/>
      <c r="T7" s="753"/>
      <c r="U7" s="753"/>
      <c r="V7" s="753">
        <v>118622</v>
      </c>
      <c r="W7" s="753"/>
      <c r="X7" s="753"/>
      <c r="Y7" s="753"/>
      <c r="Z7" s="753"/>
      <c r="AA7" s="753">
        <v>2979</v>
      </c>
      <c r="AB7" s="753"/>
      <c r="AC7" s="753"/>
      <c r="AD7" s="753"/>
      <c r="AE7" s="754"/>
      <c r="AF7" s="755">
        <v>2535</v>
      </c>
      <c r="AG7" s="756"/>
      <c r="AH7" s="756"/>
      <c r="AI7" s="756"/>
      <c r="AJ7" s="757"/>
      <c r="AK7" s="792">
        <v>2014</v>
      </c>
      <c r="AL7" s="793"/>
      <c r="AM7" s="793"/>
      <c r="AN7" s="793"/>
      <c r="AO7" s="793"/>
      <c r="AP7" s="793">
        <v>73050</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559</v>
      </c>
      <c r="BT7" s="797"/>
      <c r="BU7" s="797"/>
      <c r="BV7" s="797"/>
      <c r="BW7" s="797"/>
      <c r="BX7" s="797"/>
      <c r="BY7" s="797"/>
      <c r="BZ7" s="797"/>
      <c r="CA7" s="797"/>
      <c r="CB7" s="797"/>
      <c r="CC7" s="797"/>
      <c r="CD7" s="797"/>
      <c r="CE7" s="797"/>
      <c r="CF7" s="797"/>
      <c r="CG7" s="798"/>
      <c r="CH7" s="789">
        <v>55</v>
      </c>
      <c r="CI7" s="790"/>
      <c r="CJ7" s="790"/>
      <c r="CK7" s="790"/>
      <c r="CL7" s="791"/>
      <c r="CM7" s="789">
        <v>799</v>
      </c>
      <c r="CN7" s="790"/>
      <c r="CO7" s="790"/>
      <c r="CP7" s="790"/>
      <c r="CQ7" s="791"/>
      <c r="CR7" s="789">
        <v>12</v>
      </c>
      <c r="CS7" s="790"/>
      <c r="CT7" s="790"/>
      <c r="CU7" s="790"/>
      <c r="CV7" s="791"/>
      <c r="CW7" s="789" t="s">
        <v>538</v>
      </c>
      <c r="CX7" s="790"/>
      <c r="CY7" s="790"/>
      <c r="CZ7" s="790"/>
      <c r="DA7" s="791"/>
      <c r="DB7" s="789" t="s">
        <v>538</v>
      </c>
      <c r="DC7" s="790"/>
      <c r="DD7" s="790"/>
      <c r="DE7" s="790"/>
      <c r="DF7" s="791"/>
      <c r="DG7" s="789" t="s">
        <v>538</v>
      </c>
      <c r="DH7" s="790"/>
      <c r="DI7" s="790"/>
      <c r="DJ7" s="790"/>
      <c r="DK7" s="791"/>
      <c r="DL7" s="789" t="s">
        <v>538</v>
      </c>
      <c r="DM7" s="790"/>
      <c r="DN7" s="790"/>
      <c r="DO7" s="790"/>
      <c r="DP7" s="791"/>
      <c r="DQ7" s="789" t="s">
        <v>538</v>
      </c>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373</v>
      </c>
      <c r="R8" s="777"/>
      <c r="S8" s="777"/>
      <c r="T8" s="777"/>
      <c r="U8" s="777"/>
      <c r="V8" s="777">
        <v>366</v>
      </c>
      <c r="W8" s="777"/>
      <c r="X8" s="777"/>
      <c r="Y8" s="777"/>
      <c r="Z8" s="777"/>
      <c r="AA8" s="777">
        <v>7</v>
      </c>
      <c r="AB8" s="777"/>
      <c r="AC8" s="777"/>
      <c r="AD8" s="777"/>
      <c r="AE8" s="778"/>
      <c r="AF8" s="779">
        <v>7</v>
      </c>
      <c r="AG8" s="780"/>
      <c r="AH8" s="780"/>
      <c r="AI8" s="780"/>
      <c r="AJ8" s="781"/>
      <c r="AK8" s="782">
        <v>345</v>
      </c>
      <c r="AL8" s="783"/>
      <c r="AM8" s="783"/>
      <c r="AN8" s="783"/>
      <c r="AO8" s="783"/>
      <c r="AP8" s="783">
        <v>860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560</v>
      </c>
      <c r="BT8" s="787"/>
      <c r="BU8" s="787"/>
      <c r="BV8" s="787"/>
      <c r="BW8" s="787"/>
      <c r="BX8" s="787"/>
      <c r="BY8" s="787"/>
      <c r="BZ8" s="787"/>
      <c r="CA8" s="787"/>
      <c r="CB8" s="787"/>
      <c r="CC8" s="787"/>
      <c r="CD8" s="787"/>
      <c r="CE8" s="787"/>
      <c r="CF8" s="787"/>
      <c r="CG8" s="788"/>
      <c r="CH8" s="799">
        <v>56</v>
      </c>
      <c r="CI8" s="800"/>
      <c r="CJ8" s="800"/>
      <c r="CK8" s="800"/>
      <c r="CL8" s="801"/>
      <c r="CM8" s="799">
        <v>81</v>
      </c>
      <c r="CN8" s="800"/>
      <c r="CO8" s="800"/>
      <c r="CP8" s="800"/>
      <c r="CQ8" s="801"/>
      <c r="CR8" s="799">
        <v>31</v>
      </c>
      <c r="CS8" s="800"/>
      <c r="CT8" s="800"/>
      <c r="CU8" s="800"/>
      <c r="CV8" s="801"/>
      <c r="CW8" s="799" t="s">
        <v>538</v>
      </c>
      <c r="CX8" s="800"/>
      <c r="CY8" s="800"/>
      <c r="CZ8" s="800"/>
      <c r="DA8" s="801"/>
      <c r="DB8" s="799">
        <v>50</v>
      </c>
      <c r="DC8" s="800"/>
      <c r="DD8" s="800"/>
      <c r="DE8" s="800"/>
      <c r="DF8" s="801"/>
      <c r="DG8" s="799" t="s">
        <v>538</v>
      </c>
      <c r="DH8" s="800"/>
      <c r="DI8" s="800"/>
      <c r="DJ8" s="800"/>
      <c r="DK8" s="801"/>
      <c r="DL8" s="799" t="s">
        <v>538</v>
      </c>
      <c r="DM8" s="800"/>
      <c r="DN8" s="800"/>
      <c r="DO8" s="800"/>
      <c r="DP8" s="801"/>
      <c r="DQ8" s="799" t="s">
        <v>538</v>
      </c>
      <c r="DR8" s="800"/>
      <c r="DS8" s="800"/>
      <c r="DT8" s="800"/>
      <c r="DU8" s="801"/>
      <c r="DV8" s="802"/>
      <c r="DW8" s="803"/>
      <c r="DX8" s="803"/>
      <c r="DY8" s="803"/>
      <c r="DZ8" s="804"/>
      <c r="EA8" s="205"/>
    </row>
    <row r="9" spans="1:131" s="206" customFormat="1" ht="26.25" customHeight="1" x14ac:dyDescent="0.15">
      <c r="A9" s="212">
        <v>3</v>
      </c>
      <c r="B9" s="773" t="s">
        <v>363</v>
      </c>
      <c r="C9" s="774"/>
      <c r="D9" s="774"/>
      <c r="E9" s="774"/>
      <c r="F9" s="774"/>
      <c r="G9" s="774"/>
      <c r="H9" s="774"/>
      <c r="I9" s="774"/>
      <c r="J9" s="774"/>
      <c r="K9" s="774"/>
      <c r="L9" s="774"/>
      <c r="M9" s="774"/>
      <c r="N9" s="774"/>
      <c r="O9" s="774"/>
      <c r="P9" s="775"/>
      <c r="Q9" s="776">
        <v>43</v>
      </c>
      <c r="R9" s="777"/>
      <c r="S9" s="777"/>
      <c r="T9" s="777"/>
      <c r="U9" s="777"/>
      <c r="V9" s="777">
        <v>9</v>
      </c>
      <c r="W9" s="777"/>
      <c r="X9" s="777"/>
      <c r="Y9" s="777"/>
      <c r="Z9" s="777"/>
      <c r="AA9" s="777">
        <v>34</v>
      </c>
      <c r="AB9" s="777"/>
      <c r="AC9" s="777"/>
      <c r="AD9" s="777"/>
      <c r="AE9" s="778"/>
      <c r="AF9" s="779">
        <v>34</v>
      </c>
      <c r="AG9" s="780"/>
      <c r="AH9" s="780"/>
      <c r="AI9" s="780"/>
      <c r="AJ9" s="781"/>
      <c r="AK9" s="782" t="s">
        <v>538</v>
      </c>
      <c r="AL9" s="783"/>
      <c r="AM9" s="783"/>
      <c r="AN9" s="783"/>
      <c r="AO9" s="783"/>
      <c r="AP9" s="783">
        <v>13</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t="s">
        <v>561</v>
      </c>
      <c r="BS9" s="786" t="s">
        <v>562</v>
      </c>
      <c r="BT9" s="787"/>
      <c r="BU9" s="787"/>
      <c r="BV9" s="787"/>
      <c r="BW9" s="787"/>
      <c r="BX9" s="787"/>
      <c r="BY9" s="787"/>
      <c r="BZ9" s="787"/>
      <c r="CA9" s="787"/>
      <c r="CB9" s="787"/>
      <c r="CC9" s="787"/>
      <c r="CD9" s="787"/>
      <c r="CE9" s="787"/>
      <c r="CF9" s="787"/>
      <c r="CG9" s="788"/>
      <c r="CH9" s="799">
        <v>-67</v>
      </c>
      <c r="CI9" s="800"/>
      <c r="CJ9" s="800"/>
      <c r="CK9" s="800"/>
      <c r="CL9" s="801"/>
      <c r="CM9" s="799">
        <v>-12145</v>
      </c>
      <c r="CN9" s="800"/>
      <c r="CO9" s="800"/>
      <c r="CP9" s="800"/>
      <c r="CQ9" s="801"/>
      <c r="CR9" s="799">
        <v>5</v>
      </c>
      <c r="CS9" s="800"/>
      <c r="CT9" s="800"/>
      <c r="CU9" s="800"/>
      <c r="CV9" s="801"/>
      <c r="CW9" s="799">
        <v>40</v>
      </c>
      <c r="CX9" s="800"/>
      <c r="CY9" s="800"/>
      <c r="CZ9" s="800"/>
      <c r="DA9" s="801"/>
      <c r="DB9" s="799">
        <v>2348</v>
      </c>
      <c r="DC9" s="800"/>
      <c r="DD9" s="800"/>
      <c r="DE9" s="800"/>
      <c r="DF9" s="801"/>
      <c r="DG9" s="799">
        <v>3348</v>
      </c>
      <c r="DH9" s="800"/>
      <c r="DI9" s="800"/>
      <c r="DJ9" s="800"/>
      <c r="DK9" s="801"/>
      <c r="DL9" s="799" t="s">
        <v>538</v>
      </c>
      <c r="DM9" s="800"/>
      <c r="DN9" s="800"/>
      <c r="DO9" s="800"/>
      <c r="DP9" s="801"/>
      <c r="DQ9" s="799">
        <v>10543</v>
      </c>
      <c r="DR9" s="800"/>
      <c r="DS9" s="800"/>
      <c r="DT9" s="800"/>
      <c r="DU9" s="801"/>
      <c r="DV9" s="802"/>
      <c r="DW9" s="803"/>
      <c r="DX9" s="803"/>
      <c r="DY9" s="803"/>
      <c r="DZ9" s="804"/>
      <c r="EA9" s="205"/>
    </row>
    <row r="10" spans="1:131" s="206" customFormat="1" ht="26.25" customHeight="1" x14ac:dyDescent="0.15">
      <c r="A10" s="212">
        <v>4</v>
      </c>
      <c r="B10" s="773" t="s">
        <v>364</v>
      </c>
      <c r="C10" s="774"/>
      <c r="D10" s="774"/>
      <c r="E10" s="774"/>
      <c r="F10" s="774"/>
      <c r="G10" s="774"/>
      <c r="H10" s="774"/>
      <c r="I10" s="774"/>
      <c r="J10" s="774"/>
      <c r="K10" s="774"/>
      <c r="L10" s="774"/>
      <c r="M10" s="774"/>
      <c r="N10" s="774"/>
      <c r="O10" s="774"/>
      <c r="P10" s="775"/>
      <c r="Q10" s="776">
        <v>481</v>
      </c>
      <c r="R10" s="777"/>
      <c r="S10" s="777"/>
      <c r="T10" s="777"/>
      <c r="U10" s="777"/>
      <c r="V10" s="777">
        <v>481</v>
      </c>
      <c r="W10" s="777"/>
      <c r="X10" s="777"/>
      <c r="Y10" s="777"/>
      <c r="Z10" s="777"/>
      <c r="AA10" s="777" t="s">
        <v>539</v>
      </c>
      <c r="AB10" s="777"/>
      <c r="AC10" s="777"/>
      <c r="AD10" s="777"/>
      <c r="AE10" s="778"/>
      <c r="AF10" s="779" t="s">
        <v>540</v>
      </c>
      <c r="AG10" s="780"/>
      <c r="AH10" s="780"/>
      <c r="AI10" s="780"/>
      <c r="AJ10" s="781"/>
      <c r="AK10" s="782" t="s">
        <v>541</v>
      </c>
      <c r="AL10" s="783"/>
      <c r="AM10" s="783"/>
      <c r="AN10" s="783"/>
      <c r="AO10" s="783"/>
      <c r="AP10" s="783" t="s">
        <v>567</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563</v>
      </c>
      <c r="BT10" s="787"/>
      <c r="BU10" s="787"/>
      <c r="BV10" s="787"/>
      <c r="BW10" s="787"/>
      <c r="BX10" s="787"/>
      <c r="BY10" s="787"/>
      <c r="BZ10" s="787"/>
      <c r="CA10" s="787"/>
      <c r="CB10" s="787"/>
      <c r="CC10" s="787"/>
      <c r="CD10" s="787"/>
      <c r="CE10" s="787"/>
      <c r="CF10" s="787"/>
      <c r="CG10" s="788"/>
      <c r="CH10" s="799">
        <v>2</v>
      </c>
      <c r="CI10" s="800"/>
      <c r="CJ10" s="800"/>
      <c r="CK10" s="800"/>
      <c r="CL10" s="801"/>
      <c r="CM10" s="799">
        <v>1187</v>
      </c>
      <c r="CN10" s="800"/>
      <c r="CO10" s="800"/>
      <c r="CP10" s="800"/>
      <c r="CQ10" s="801"/>
      <c r="CR10" s="799">
        <v>7</v>
      </c>
      <c r="CS10" s="800"/>
      <c r="CT10" s="800"/>
      <c r="CU10" s="800"/>
      <c r="CV10" s="801"/>
      <c r="CW10" s="799">
        <v>41</v>
      </c>
      <c r="CX10" s="800"/>
      <c r="CY10" s="800"/>
      <c r="CZ10" s="800"/>
      <c r="DA10" s="801"/>
      <c r="DB10" s="799" t="s">
        <v>538</v>
      </c>
      <c r="DC10" s="800"/>
      <c r="DD10" s="800"/>
      <c r="DE10" s="800"/>
      <c r="DF10" s="801"/>
      <c r="DG10" s="799" t="s">
        <v>538</v>
      </c>
      <c r="DH10" s="800"/>
      <c r="DI10" s="800"/>
      <c r="DJ10" s="800"/>
      <c r="DK10" s="801"/>
      <c r="DL10" s="799" t="s">
        <v>538</v>
      </c>
      <c r="DM10" s="800"/>
      <c r="DN10" s="800"/>
      <c r="DO10" s="800"/>
      <c r="DP10" s="801"/>
      <c r="DQ10" s="799" t="s">
        <v>538</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564</v>
      </c>
      <c r="BT11" s="787"/>
      <c r="BU11" s="787"/>
      <c r="BV11" s="787"/>
      <c r="BW11" s="787"/>
      <c r="BX11" s="787"/>
      <c r="BY11" s="787"/>
      <c r="BZ11" s="787"/>
      <c r="CA11" s="787"/>
      <c r="CB11" s="787"/>
      <c r="CC11" s="787"/>
      <c r="CD11" s="787"/>
      <c r="CE11" s="787"/>
      <c r="CF11" s="787"/>
      <c r="CG11" s="788"/>
      <c r="CH11" s="799">
        <v>-40</v>
      </c>
      <c r="CI11" s="800"/>
      <c r="CJ11" s="800"/>
      <c r="CK11" s="800"/>
      <c r="CL11" s="801"/>
      <c r="CM11" s="799">
        <v>1688</v>
      </c>
      <c r="CN11" s="800"/>
      <c r="CO11" s="800"/>
      <c r="CP11" s="800"/>
      <c r="CQ11" s="801"/>
      <c r="CR11" s="799">
        <v>200</v>
      </c>
      <c r="CS11" s="800"/>
      <c r="CT11" s="800"/>
      <c r="CU11" s="800"/>
      <c r="CV11" s="801"/>
      <c r="CW11" s="799">
        <v>211</v>
      </c>
      <c r="CX11" s="800"/>
      <c r="CY11" s="800"/>
      <c r="CZ11" s="800"/>
      <c r="DA11" s="801"/>
      <c r="DB11" s="799" t="s">
        <v>538</v>
      </c>
      <c r="DC11" s="800"/>
      <c r="DD11" s="800"/>
      <c r="DE11" s="800"/>
      <c r="DF11" s="801"/>
      <c r="DG11" s="799" t="s">
        <v>538</v>
      </c>
      <c r="DH11" s="800"/>
      <c r="DI11" s="800"/>
      <c r="DJ11" s="800"/>
      <c r="DK11" s="801"/>
      <c r="DL11" s="799" t="s">
        <v>538</v>
      </c>
      <c r="DM11" s="800"/>
      <c r="DN11" s="800"/>
      <c r="DO11" s="800"/>
      <c r="DP11" s="801"/>
      <c r="DQ11" s="799" t="s">
        <v>538</v>
      </c>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565</v>
      </c>
      <c r="BT12" s="787"/>
      <c r="BU12" s="787"/>
      <c r="BV12" s="787"/>
      <c r="BW12" s="787"/>
      <c r="BX12" s="787"/>
      <c r="BY12" s="787"/>
      <c r="BZ12" s="787"/>
      <c r="CA12" s="787"/>
      <c r="CB12" s="787"/>
      <c r="CC12" s="787"/>
      <c r="CD12" s="787"/>
      <c r="CE12" s="787"/>
      <c r="CF12" s="787"/>
      <c r="CG12" s="788"/>
      <c r="CH12" s="799">
        <v>52</v>
      </c>
      <c r="CI12" s="800"/>
      <c r="CJ12" s="800"/>
      <c r="CK12" s="800"/>
      <c r="CL12" s="801"/>
      <c r="CM12" s="799">
        <v>47</v>
      </c>
      <c r="CN12" s="800"/>
      <c r="CO12" s="800"/>
      <c r="CP12" s="800"/>
      <c r="CQ12" s="801"/>
      <c r="CR12" s="799">
        <v>13</v>
      </c>
      <c r="CS12" s="800"/>
      <c r="CT12" s="800"/>
      <c r="CU12" s="800"/>
      <c r="CV12" s="801"/>
      <c r="CW12" s="799" t="s">
        <v>538</v>
      </c>
      <c r="CX12" s="800"/>
      <c r="CY12" s="800"/>
      <c r="CZ12" s="800"/>
      <c r="DA12" s="801"/>
      <c r="DB12" s="799" t="s">
        <v>538</v>
      </c>
      <c r="DC12" s="800"/>
      <c r="DD12" s="800"/>
      <c r="DE12" s="800"/>
      <c r="DF12" s="801"/>
      <c r="DG12" s="799" t="s">
        <v>538</v>
      </c>
      <c r="DH12" s="800"/>
      <c r="DI12" s="800"/>
      <c r="DJ12" s="800"/>
      <c r="DK12" s="801"/>
      <c r="DL12" s="799" t="s">
        <v>538</v>
      </c>
      <c r="DM12" s="800"/>
      <c r="DN12" s="800"/>
      <c r="DO12" s="800"/>
      <c r="DP12" s="801"/>
      <c r="DQ12" s="799" t="s">
        <v>538</v>
      </c>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566</v>
      </c>
      <c r="BT13" s="787"/>
      <c r="BU13" s="787"/>
      <c r="BV13" s="787"/>
      <c r="BW13" s="787"/>
      <c r="BX13" s="787"/>
      <c r="BY13" s="787"/>
      <c r="BZ13" s="787"/>
      <c r="CA13" s="787"/>
      <c r="CB13" s="787"/>
      <c r="CC13" s="787"/>
      <c r="CD13" s="787"/>
      <c r="CE13" s="787"/>
      <c r="CF13" s="787"/>
      <c r="CG13" s="788"/>
      <c r="CH13" s="799">
        <v>7</v>
      </c>
      <c r="CI13" s="800"/>
      <c r="CJ13" s="800"/>
      <c r="CK13" s="800"/>
      <c r="CL13" s="801"/>
      <c r="CM13" s="799">
        <v>22</v>
      </c>
      <c r="CN13" s="800"/>
      <c r="CO13" s="800"/>
      <c r="CP13" s="800"/>
      <c r="CQ13" s="801"/>
      <c r="CR13" s="799">
        <v>25</v>
      </c>
      <c r="CS13" s="800"/>
      <c r="CT13" s="800"/>
      <c r="CU13" s="800"/>
      <c r="CV13" s="801"/>
      <c r="CW13" s="799">
        <v>79</v>
      </c>
      <c r="CX13" s="800"/>
      <c r="CY13" s="800"/>
      <c r="CZ13" s="800"/>
      <c r="DA13" s="801"/>
      <c r="DB13" s="799">
        <v>130</v>
      </c>
      <c r="DC13" s="800"/>
      <c r="DD13" s="800"/>
      <c r="DE13" s="800"/>
      <c r="DF13" s="801"/>
      <c r="DG13" s="799" t="s">
        <v>538</v>
      </c>
      <c r="DH13" s="800"/>
      <c r="DI13" s="800"/>
      <c r="DJ13" s="800"/>
      <c r="DK13" s="801"/>
      <c r="DL13" s="799" t="s">
        <v>538</v>
      </c>
      <c r="DM13" s="800"/>
      <c r="DN13" s="800"/>
      <c r="DO13" s="800"/>
      <c r="DP13" s="801"/>
      <c r="DQ13" s="799" t="s">
        <v>538</v>
      </c>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366</v>
      </c>
      <c r="B23" s="808" t="s">
        <v>367</v>
      </c>
      <c r="C23" s="809"/>
      <c r="D23" s="809"/>
      <c r="E23" s="809"/>
      <c r="F23" s="809"/>
      <c r="G23" s="809"/>
      <c r="H23" s="809"/>
      <c r="I23" s="809"/>
      <c r="J23" s="809"/>
      <c r="K23" s="809"/>
      <c r="L23" s="809"/>
      <c r="M23" s="809"/>
      <c r="N23" s="809"/>
      <c r="O23" s="809"/>
      <c r="P23" s="810"/>
      <c r="Q23" s="811">
        <v>121627</v>
      </c>
      <c r="R23" s="812"/>
      <c r="S23" s="812"/>
      <c r="T23" s="812"/>
      <c r="U23" s="812"/>
      <c r="V23" s="812">
        <v>118607</v>
      </c>
      <c r="W23" s="812"/>
      <c r="X23" s="812"/>
      <c r="Y23" s="812"/>
      <c r="Z23" s="812"/>
      <c r="AA23" s="812">
        <v>3020</v>
      </c>
      <c r="AB23" s="812"/>
      <c r="AC23" s="812"/>
      <c r="AD23" s="812"/>
      <c r="AE23" s="813"/>
      <c r="AF23" s="814">
        <v>2576</v>
      </c>
      <c r="AG23" s="812"/>
      <c r="AH23" s="812"/>
      <c r="AI23" s="812"/>
      <c r="AJ23" s="815"/>
      <c r="AK23" s="816"/>
      <c r="AL23" s="817"/>
      <c r="AM23" s="817"/>
      <c r="AN23" s="817"/>
      <c r="AO23" s="817"/>
      <c r="AP23" s="812">
        <v>73923</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378</v>
      </c>
      <c r="C28" s="750"/>
      <c r="D28" s="750"/>
      <c r="E28" s="750"/>
      <c r="F28" s="750"/>
      <c r="G28" s="750"/>
      <c r="H28" s="750"/>
      <c r="I28" s="750"/>
      <c r="J28" s="750"/>
      <c r="K28" s="750"/>
      <c r="L28" s="750"/>
      <c r="M28" s="750"/>
      <c r="N28" s="750"/>
      <c r="O28" s="750"/>
      <c r="P28" s="751"/>
      <c r="Q28" s="840">
        <v>35644</v>
      </c>
      <c r="R28" s="841"/>
      <c r="S28" s="841"/>
      <c r="T28" s="841"/>
      <c r="U28" s="841"/>
      <c r="V28" s="841">
        <v>34154</v>
      </c>
      <c r="W28" s="841"/>
      <c r="X28" s="841"/>
      <c r="Y28" s="841"/>
      <c r="Z28" s="841"/>
      <c r="AA28" s="841">
        <v>1491</v>
      </c>
      <c r="AB28" s="841"/>
      <c r="AC28" s="841"/>
      <c r="AD28" s="841"/>
      <c r="AE28" s="842"/>
      <c r="AF28" s="843">
        <v>1491</v>
      </c>
      <c r="AG28" s="841"/>
      <c r="AH28" s="841"/>
      <c r="AI28" s="841"/>
      <c r="AJ28" s="844"/>
      <c r="AK28" s="845">
        <v>3033</v>
      </c>
      <c r="AL28" s="836"/>
      <c r="AM28" s="836"/>
      <c r="AN28" s="836"/>
      <c r="AO28" s="836"/>
      <c r="AP28" s="836" t="s">
        <v>538</v>
      </c>
      <c r="AQ28" s="836"/>
      <c r="AR28" s="836"/>
      <c r="AS28" s="836"/>
      <c r="AT28" s="836"/>
      <c r="AU28" s="836" t="s">
        <v>538</v>
      </c>
      <c r="AV28" s="836"/>
      <c r="AW28" s="836"/>
      <c r="AX28" s="836"/>
      <c r="AY28" s="836"/>
      <c r="AZ28" s="837" t="s">
        <v>538</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379</v>
      </c>
      <c r="C29" s="774"/>
      <c r="D29" s="774"/>
      <c r="E29" s="774"/>
      <c r="F29" s="774"/>
      <c r="G29" s="774"/>
      <c r="H29" s="774"/>
      <c r="I29" s="774"/>
      <c r="J29" s="774"/>
      <c r="K29" s="774"/>
      <c r="L29" s="774"/>
      <c r="M29" s="774"/>
      <c r="N29" s="774"/>
      <c r="O29" s="774"/>
      <c r="P29" s="775"/>
      <c r="Q29" s="776">
        <v>22442</v>
      </c>
      <c r="R29" s="777"/>
      <c r="S29" s="777"/>
      <c r="T29" s="777"/>
      <c r="U29" s="777"/>
      <c r="V29" s="777">
        <v>20510</v>
      </c>
      <c r="W29" s="777"/>
      <c r="X29" s="777"/>
      <c r="Y29" s="777"/>
      <c r="Z29" s="777"/>
      <c r="AA29" s="777">
        <v>1932</v>
      </c>
      <c r="AB29" s="777"/>
      <c r="AC29" s="777"/>
      <c r="AD29" s="777"/>
      <c r="AE29" s="778"/>
      <c r="AF29" s="779">
        <v>1932</v>
      </c>
      <c r="AG29" s="780"/>
      <c r="AH29" s="780"/>
      <c r="AI29" s="780"/>
      <c r="AJ29" s="781"/>
      <c r="AK29" s="848">
        <v>3776</v>
      </c>
      <c r="AL29" s="849"/>
      <c r="AM29" s="849"/>
      <c r="AN29" s="849"/>
      <c r="AO29" s="849"/>
      <c r="AP29" s="849" t="s">
        <v>538</v>
      </c>
      <c r="AQ29" s="849"/>
      <c r="AR29" s="849"/>
      <c r="AS29" s="849"/>
      <c r="AT29" s="849"/>
      <c r="AU29" s="849" t="s">
        <v>538</v>
      </c>
      <c r="AV29" s="849"/>
      <c r="AW29" s="849"/>
      <c r="AX29" s="849"/>
      <c r="AY29" s="849"/>
      <c r="AZ29" s="850" t="s">
        <v>538</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380</v>
      </c>
      <c r="C30" s="774"/>
      <c r="D30" s="774"/>
      <c r="E30" s="774"/>
      <c r="F30" s="774"/>
      <c r="G30" s="774"/>
      <c r="H30" s="774"/>
      <c r="I30" s="774"/>
      <c r="J30" s="774"/>
      <c r="K30" s="774"/>
      <c r="L30" s="774"/>
      <c r="M30" s="774"/>
      <c r="N30" s="774"/>
      <c r="O30" s="774"/>
      <c r="P30" s="775"/>
      <c r="Q30" s="776">
        <v>17356</v>
      </c>
      <c r="R30" s="777"/>
      <c r="S30" s="777"/>
      <c r="T30" s="777"/>
      <c r="U30" s="777"/>
      <c r="V30" s="777">
        <v>16404</v>
      </c>
      <c r="W30" s="777"/>
      <c r="X30" s="777"/>
      <c r="Y30" s="777"/>
      <c r="Z30" s="777"/>
      <c r="AA30" s="777">
        <v>952</v>
      </c>
      <c r="AB30" s="777"/>
      <c r="AC30" s="777"/>
      <c r="AD30" s="777"/>
      <c r="AE30" s="778"/>
      <c r="AF30" s="779">
        <v>952</v>
      </c>
      <c r="AG30" s="780"/>
      <c r="AH30" s="780"/>
      <c r="AI30" s="780"/>
      <c r="AJ30" s="781"/>
      <c r="AK30" s="848" t="s">
        <v>538</v>
      </c>
      <c r="AL30" s="849"/>
      <c r="AM30" s="849"/>
      <c r="AN30" s="849"/>
      <c r="AO30" s="849"/>
      <c r="AP30" s="849" t="s">
        <v>538</v>
      </c>
      <c r="AQ30" s="849"/>
      <c r="AR30" s="849"/>
      <c r="AS30" s="849"/>
      <c r="AT30" s="849"/>
      <c r="AU30" s="849" t="s">
        <v>538</v>
      </c>
      <c r="AV30" s="849"/>
      <c r="AW30" s="849"/>
      <c r="AX30" s="849"/>
      <c r="AY30" s="849"/>
      <c r="AZ30" s="850" t="s">
        <v>538</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381</v>
      </c>
      <c r="C31" s="774"/>
      <c r="D31" s="774"/>
      <c r="E31" s="774"/>
      <c r="F31" s="774"/>
      <c r="G31" s="774"/>
      <c r="H31" s="774"/>
      <c r="I31" s="774"/>
      <c r="J31" s="774"/>
      <c r="K31" s="774"/>
      <c r="L31" s="774"/>
      <c r="M31" s="774"/>
      <c r="N31" s="774"/>
      <c r="O31" s="774"/>
      <c r="P31" s="775"/>
      <c r="Q31" s="776">
        <v>5492</v>
      </c>
      <c r="R31" s="777"/>
      <c r="S31" s="777"/>
      <c r="T31" s="777"/>
      <c r="U31" s="777"/>
      <c r="V31" s="777">
        <v>5472</v>
      </c>
      <c r="W31" s="777"/>
      <c r="X31" s="777"/>
      <c r="Y31" s="777"/>
      <c r="Z31" s="777"/>
      <c r="AA31" s="777">
        <v>20</v>
      </c>
      <c r="AB31" s="777"/>
      <c r="AC31" s="777"/>
      <c r="AD31" s="777"/>
      <c r="AE31" s="778"/>
      <c r="AF31" s="779">
        <v>20</v>
      </c>
      <c r="AG31" s="780"/>
      <c r="AH31" s="780"/>
      <c r="AI31" s="780"/>
      <c r="AJ31" s="781"/>
      <c r="AK31" s="848">
        <v>2884</v>
      </c>
      <c r="AL31" s="849"/>
      <c r="AM31" s="849"/>
      <c r="AN31" s="849"/>
      <c r="AO31" s="849"/>
      <c r="AP31" s="849" t="s">
        <v>538</v>
      </c>
      <c r="AQ31" s="849"/>
      <c r="AR31" s="849"/>
      <c r="AS31" s="849"/>
      <c r="AT31" s="849"/>
      <c r="AU31" s="849" t="s">
        <v>538</v>
      </c>
      <c r="AV31" s="849"/>
      <c r="AW31" s="849"/>
      <c r="AX31" s="849"/>
      <c r="AY31" s="849"/>
      <c r="AZ31" s="850" t="s">
        <v>538</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382</v>
      </c>
      <c r="C32" s="774"/>
      <c r="D32" s="774"/>
      <c r="E32" s="774"/>
      <c r="F32" s="774"/>
      <c r="G32" s="774"/>
      <c r="H32" s="774"/>
      <c r="I32" s="774"/>
      <c r="J32" s="774"/>
      <c r="K32" s="774"/>
      <c r="L32" s="774"/>
      <c r="M32" s="774"/>
      <c r="N32" s="774"/>
      <c r="O32" s="774"/>
      <c r="P32" s="775"/>
      <c r="Q32" s="776">
        <v>7550</v>
      </c>
      <c r="R32" s="777"/>
      <c r="S32" s="777"/>
      <c r="T32" s="777"/>
      <c r="U32" s="777"/>
      <c r="V32" s="777">
        <v>6155</v>
      </c>
      <c r="W32" s="777"/>
      <c r="X32" s="777"/>
      <c r="Y32" s="777"/>
      <c r="Z32" s="777"/>
      <c r="AA32" s="777">
        <v>1395</v>
      </c>
      <c r="AB32" s="777"/>
      <c r="AC32" s="777"/>
      <c r="AD32" s="777"/>
      <c r="AE32" s="778"/>
      <c r="AF32" s="779">
        <v>4175</v>
      </c>
      <c r="AG32" s="780"/>
      <c r="AH32" s="780"/>
      <c r="AI32" s="780"/>
      <c r="AJ32" s="781"/>
      <c r="AK32" s="848">
        <v>18</v>
      </c>
      <c r="AL32" s="849"/>
      <c r="AM32" s="849"/>
      <c r="AN32" s="849"/>
      <c r="AO32" s="849"/>
      <c r="AP32" s="849">
        <v>14966</v>
      </c>
      <c r="AQ32" s="849"/>
      <c r="AR32" s="849"/>
      <c r="AS32" s="849"/>
      <c r="AT32" s="849"/>
      <c r="AU32" s="849">
        <v>180</v>
      </c>
      <c r="AV32" s="849"/>
      <c r="AW32" s="849"/>
      <c r="AX32" s="849"/>
      <c r="AY32" s="849"/>
      <c r="AZ32" s="850" t="s">
        <v>538</v>
      </c>
      <c r="BA32" s="850"/>
      <c r="BB32" s="850"/>
      <c r="BC32" s="850"/>
      <c r="BD32" s="850"/>
      <c r="BE32" s="846" t="s">
        <v>542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383</v>
      </c>
      <c r="C33" s="774"/>
      <c r="D33" s="774"/>
      <c r="E33" s="774"/>
      <c r="F33" s="774"/>
      <c r="G33" s="774"/>
      <c r="H33" s="774"/>
      <c r="I33" s="774"/>
      <c r="J33" s="774"/>
      <c r="K33" s="774"/>
      <c r="L33" s="774"/>
      <c r="M33" s="774"/>
      <c r="N33" s="774"/>
      <c r="O33" s="774"/>
      <c r="P33" s="775"/>
      <c r="Q33" s="776">
        <v>14332</v>
      </c>
      <c r="R33" s="777"/>
      <c r="S33" s="777"/>
      <c r="T33" s="777"/>
      <c r="U33" s="777"/>
      <c r="V33" s="777">
        <v>12991</v>
      </c>
      <c r="W33" s="777"/>
      <c r="X33" s="777"/>
      <c r="Y33" s="777"/>
      <c r="Z33" s="777"/>
      <c r="AA33" s="777">
        <v>1341</v>
      </c>
      <c r="AB33" s="777"/>
      <c r="AC33" s="777"/>
      <c r="AD33" s="777"/>
      <c r="AE33" s="778"/>
      <c r="AF33" s="779">
        <v>3217</v>
      </c>
      <c r="AG33" s="780"/>
      <c r="AH33" s="780"/>
      <c r="AI33" s="780"/>
      <c r="AJ33" s="781"/>
      <c r="AK33" s="848">
        <v>6654</v>
      </c>
      <c r="AL33" s="849"/>
      <c r="AM33" s="849"/>
      <c r="AN33" s="849"/>
      <c r="AO33" s="849"/>
      <c r="AP33" s="849">
        <v>83590</v>
      </c>
      <c r="AQ33" s="849"/>
      <c r="AR33" s="849"/>
      <c r="AS33" s="849"/>
      <c r="AT33" s="849"/>
      <c r="AU33" s="849">
        <v>62191</v>
      </c>
      <c r="AV33" s="849"/>
      <c r="AW33" s="849"/>
      <c r="AX33" s="849"/>
      <c r="AY33" s="849"/>
      <c r="AZ33" s="850" t="s">
        <v>538</v>
      </c>
      <c r="BA33" s="850"/>
      <c r="BB33" s="850"/>
      <c r="BC33" s="850"/>
      <c r="BD33" s="850"/>
      <c r="BE33" s="846" t="s">
        <v>542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384</v>
      </c>
      <c r="C34" s="774"/>
      <c r="D34" s="774"/>
      <c r="E34" s="774"/>
      <c r="F34" s="774"/>
      <c r="G34" s="774"/>
      <c r="H34" s="774"/>
      <c r="I34" s="774"/>
      <c r="J34" s="774"/>
      <c r="K34" s="774"/>
      <c r="L34" s="774"/>
      <c r="M34" s="774"/>
      <c r="N34" s="774"/>
      <c r="O34" s="774"/>
      <c r="P34" s="775"/>
      <c r="Q34" s="776">
        <v>20291</v>
      </c>
      <c r="R34" s="777"/>
      <c r="S34" s="777"/>
      <c r="T34" s="777"/>
      <c r="U34" s="777"/>
      <c r="V34" s="777">
        <v>19839</v>
      </c>
      <c r="W34" s="777"/>
      <c r="X34" s="777"/>
      <c r="Y34" s="777"/>
      <c r="Z34" s="777"/>
      <c r="AA34" s="777">
        <v>452</v>
      </c>
      <c r="AB34" s="777"/>
      <c r="AC34" s="777"/>
      <c r="AD34" s="777"/>
      <c r="AE34" s="778"/>
      <c r="AF34" s="779">
        <v>11482</v>
      </c>
      <c r="AG34" s="780"/>
      <c r="AH34" s="780"/>
      <c r="AI34" s="780"/>
      <c r="AJ34" s="781"/>
      <c r="AK34" s="848">
        <v>989</v>
      </c>
      <c r="AL34" s="849"/>
      <c r="AM34" s="849"/>
      <c r="AN34" s="849"/>
      <c r="AO34" s="849"/>
      <c r="AP34" s="849">
        <v>11586</v>
      </c>
      <c r="AQ34" s="849"/>
      <c r="AR34" s="849"/>
      <c r="AS34" s="849"/>
      <c r="AT34" s="849"/>
      <c r="AU34" s="849">
        <v>5944</v>
      </c>
      <c r="AV34" s="849"/>
      <c r="AW34" s="849"/>
      <c r="AX34" s="849"/>
      <c r="AY34" s="849"/>
      <c r="AZ34" s="850" t="s">
        <v>538</v>
      </c>
      <c r="BA34" s="850"/>
      <c r="BB34" s="850"/>
      <c r="BC34" s="850"/>
      <c r="BD34" s="850"/>
      <c r="BE34" s="846" t="s">
        <v>542</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385</v>
      </c>
      <c r="C35" s="774"/>
      <c r="D35" s="774"/>
      <c r="E35" s="774"/>
      <c r="F35" s="774"/>
      <c r="G35" s="774"/>
      <c r="H35" s="774"/>
      <c r="I35" s="774"/>
      <c r="J35" s="774"/>
      <c r="K35" s="774"/>
      <c r="L35" s="774"/>
      <c r="M35" s="774"/>
      <c r="N35" s="774"/>
      <c r="O35" s="774"/>
      <c r="P35" s="775"/>
      <c r="Q35" s="776">
        <v>670</v>
      </c>
      <c r="R35" s="777"/>
      <c r="S35" s="777"/>
      <c r="T35" s="777"/>
      <c r="U35" s="777"/>
      <c r="V35" s="777">
        <v>655</v>
      </c>
      <c r="W35" s="777"/>
      <c r="X35" s="777"/>
      <c r="Y35" s="777"/>
      <c r="Z35" s="777"/>
      <c r="AA35" s="777">
        <v>15</v>
      </c>
      <c r="AB35" s="777"/>
      <c r="AC35" s="777"/>
      <c r="AD35" s="777"/>
      <c r="AE35" s="778"/>
      <c r="AF35" s="779">
        <v>15</v>
      </c>
      <c r="AG35" s="780"/>
      <c r="AH35" s="780"/>
      <c r="AI35" s="780"/>
      <c r="AJ35" s="781"/>
      <c r="AK35" s="848">
        <v>400</v>
      </c>
      <c r="AL35" s="849"/>
      <c r="AM35" s="849"/>
      <c r="AN35" s="849"/>
      <c r="AO35" s="849"/>
      <c r="AP35" s="849">
        <v>1022</v>
      </c>
      <c r="AQ35" s="849"/>
      <c r="AR35" s="849"/>
      <c r="AS35" s="849"/>
      <c r="AT35" s="849"/>
      <c r="AU35" s="849">
        <v>740</v>
      </c>
      <c r="AV35" s="849"/>
      <c r="AW35" s="849"/>
      <c r="AX35" s="849"/>
      <c r="AY35" s="849"/>
      <c r="AZ35" s="850" t="s">
        <v>538</v>
      </c>
      <c r="BA35" s="850"/>
      <c r="BB35" s="850"/>
      <c r="BC35" s="850"/>
      <c r="BD35" s="850"/>
      <c r="BE35" s="846" t="s">
        <v>543</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t="s">
        <v>386</v>
      </c>
      <c r="C36" s="774"/>
      <c r="D36" s="774"/>
      <c r="E36" s="774"/>
      <c r="F36" s="774"/>
      <c r="G36" s="774"/>
      <c r="H36" s="774"/>
      <c r="I36" s="774"/>
      <c r="J36" s="774"/>
      <c r="K36" s="774"/>
      <c r="L36" s="774"/>
      <c r="M36" s="774"/>
      <c r="N36" s="774"/>
      <c r="O36" s="774"/>
      <c r="P36" s="775"/>
      <c r="Q36" s="776">
        <v>324</v>
      </c>
      <c r="R36" s="777"/>
      <c r="S36" s="777"/>
      <c r="T36" s="777"/>
      <c r="U36" s="777"/>
      <c r="V36" s="777">
        <v>308</v>
      </c>
      <c r="W36" s="777"/>
      <c r="X36" s="777"/>
      <c r="Y36" s="777"/>
      <c r="Z36" s="777"/>
      <c r="AA36" s="777">
        <v>16</v>
      </c>
      <c r="AB36" s="777"/>
      <c r="AC36" s="777"/>
      <c r="AD36" s="777"/>
      <c r="AE36" s="778"/>
      <c r="AF36" s="779">
        <v>16</v>
      </c>
      <c r="AG36" s="780"/>
      <c r="AH36" s="780"/>
      <c r="AI36" s="780"/>
      <c r="AJ36" s="781"/>
      <c r="AK36" s="848">
        <v>201</v>
      </c>
      <c r="AL36" s="849"/>
      <c r="AM36" s="849"/>
      <c r="AN36" s="849"/>
      <c r="AO36" s="849"/>
      <c r="AP36" s="849">
        <v>2061</v>
      </c>
      <c r="AQ36" s="849"/>
      <c r="AR36" s="849"/>
      <c r="AS36" s="849"/>
      <c r="AT36" s="849"/>
      <c r="AU36" s="849">
        <v>1688</v>
      </c>
      <c r="AV36" s="849"/>
      <c r="AW36" s="849"/>
      <c r="AX36" s="849"/>
      <c r="AY36" s="849"/>
      <c r="AZ36" s="850" t="s">
        <v>538</v>
      </c>
      <c r="BA36" s="850"/>
      <c r="BB36" s="850"/>
      <c r="BC36" s="850"/>
      <c r="BD36" s="850"/>
      <c r="BE36" s="846" t="s">
        <v>543</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366</v>
      </c>
      <c r="B63" s="808" t="s">
        <v>388</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23299</v>
      </c>
      <c r="AG63" s="860"/>
      <c r="AH63" s="860"/>
      <c r="AI63" s="860"/>
      <c r="AJ63" s="861"/>
      <c r="AK63" s="862"/>
      <c r="AL63" s="857"/>
      <c r="AM63" s="857"/>
      <c r="AN63" s="857"/>
      <c r="AO63" s="857"/>
      <c r="AP63" s="860">
        <v>113225</v>
      </c>
      <c r="AQ63" s="860"/>
      <c r="AR63" s="860"/>
      <c r="AS63" s="860"/>
      <c r="AT63" s="860"/>
      <c r="AU63" s="860">
        <v>70742</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390</v>
      </c>
      <c r="B66" s="759"/>
      <c r="C66" s="759"/>
      <c r="D66" s="759"/>
      <c r="E66" s="759"/>
      <c r="F66" s="759"/>
      <c r="G66" s="759"/>
      <c r="H66" s="759"/>
      <c r="I66" s="759"/>
      <c r="J66" s="759"/>
      <c r="K66" s="759"/>
      <c r="L66" s="759"/>
      <c r="M66" s="759"/>
      <c r="N66" s="759"/>
      <c r="O66" s="759"/>
      <c r="P66" s="760"/>
      <c r="Q66" s="735" t="s">
        <v>370</v>
      </c>
      <c r="R66" s="736"/>
      <c r="S66" s="736"/>
      <c r="T66" s="736"/>
      <c r="U66" s="737"/>
      <c r="V66" s="735" t="s">
        <v>371</v>
      </c>
      <c r="W66" s="736"/>
      <c r="X66" s="736"/>
      <c r="Y66" s="736"/>
      <c r="Z66" s="737"/>
      <c r="AA66" s="735" t="s">
        <v>372</v>
      </c>
      <c r="AB66" s="736"/>
      <c r="AC66" s="736"/>
      <c r="AD66" s="736"/>
      <c r="AE66" s="737"/>
      <c r="AF66" s="870" t="s">
        <v>373</v>
      </c>
      <c r="AG66" s="831"/>
      <c r="AH66" s="831"/>
      <c r="AI66" s="831"/>
      <c r="AJ66" s="871"/>
      <c r="AK66" s="735" t="s">
        <v>374</v>
      </c>
      <c r="AL66" s="759"/>
      <c r="AM66" s="759"/>
      <c r="AN66" s="759"/>
      <c r="AO66" s="760"/>
      <c r="AP66" s="735" t="s">
        <v>375</v>
      </c>
      <c r="AQ66" s="736"/>
      <c r="AR66" s="736"/>
      <c r="AS66" s="736"/>
      <c r="AT66" s="737"/>
      <c r="AU66" s="735" t="s">
        <v>391</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544</v>
      </c>
      <c r="C68" s="888"/>
      <c r="D68" s="888"/>
      <c r="E68" s="888"/>
      <c r="F68" s="888"/>
      <c r="G68" s="888"/>
      <c r="H68" s="888"/>
      <c r="I68" s="888"/>
      <c r="J68" s="888"/>
      <c r="K68" s="888"/>
      <c r="L68" s="888"/>
      <c r="M68" s="888"/>
      <c r="N68" s="888"/>
      <c r="O68" s="888"/>
      <c r="P68" s="889"/>
      <c r="Q68" s="890">
        <v>5985</v>
      </c>
      <c r="R68" s="884"/>
      <c r="S68" s="884"/>
      <c r="T68" s="884"/>
      <c r="U68" s="884"/>
      <c r="V68" s="884">
        <v>5815</v>
      </c>
      <c r="W68" s="884"/>
      <c r="X68" s="884"/>
      <c r="Y68" s="884"/>
      <c r="Z68" s="884"/>
      <c r="AA68" s="884">
        <v>170</v>
      </c>
      <c r="AB68" s="884"/>
      <c r="AC68" s="884"/>
      <c r="AD68" s="884"/>
      <c r="AE68" s="884"/>
      <c r="AF68" s="884">
        <v>41</v>
      </c>
      <c r="AG68" s="884"/>
      <c r="AH68" s="884"/>
      <c r="AI68" s="884"/>
      <c r="AJ68" s="884"/>
      <c r="AK68" s="884">
        <v>38</v>
      </c>
      <c r="AL68" s="884"/>
      <c r="AM68" s="884"/>
      <c r="AN68" s="884"/>
      <c r="AO68" s="884"/>
      <c r="AP68" s="884">
        <v>21483</v>
      </c>
      <c r="AQ68" s="884"/>
      <c r="AR68" s="884"/>
      <c r="AS68" s="884"/>
      <c r="AT68" s="884"/>
      <c r="AU68" s="884">
        <v>9538</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545</v>
      </c>
      <c r="C69" s="892"/>
      <c r="D69" s="892"/>
      <c r="E69" s="892"/>
      <c r="F69" s="892"/>
      <c r="G69" s="892"/>
      <c r="H69" s="892"/>
      <c r="I69" s="892"/>
      <c r="J69" s="892"/>
      <c r="K69" s="892"/>
      <c r="L69" s="892"/>
      <c r="M69" s="892"/>
      <c r="N69" s="892"/>
      <c r="O69" s="892"/>
      <c r="P69" s="893"/>
      <c r="Q69" s="894">
        <v>3715</v>
      </c>
      <c r="R69" s="849"/>
      <c r="S69" s="849"/>
      <c r="T69" s="849"/>
      <c r="U69" s="849"/>
      <c r="V69" s="849">
        <v>3682</v>
      </c>
      <c r="W69" s="849"/>
      <c r="X69" s="849"/>
      <c r="Y69" s="849"/>
      <c r="Z69" s="849"/>
      <c r="AA69" s="849">
        <v>32</v>
      </c>
      <c r="AB69" s="849"/>
      <c r="AC69" s="849"/>
      <c r="AD69" s="849"/>
      <c r="AE69" s="849"/>
      <c r="AF69" s="849">
        <v>21</v>
      </c>
      <c r="AG69" s="849"/>
      <c r="AH69" s="849"/>
      <c r="AI69" s="849"/>
      <c r="AJ69" s="849"/>
      <c r="AK69" s="849">
        <v>40</v>
      </c>
      <c r="AL69" s="849"/>
      <c r="AM69" s="849"/>
      <c r="AN69" s="849"/>
      <c r="AO69" s="849"/>
      <c r="AP69" s="849">
        <v>12258</v>
      </c>
      <c r="AQ69" s="849"/>
      <c r="AR69" s="849"/>
      <c r="AS69" s="849"/>
      <c r="AT69" s="849"/>
      <c r="AU69" s="849" t="s">
        <v>538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546</v>
      </c>
      <c r="C70" s="892"/>
      <c r="D70" s="892"/>
      <c r="E70" s="892"/>
      <c r="F70" s="892"/>
      <c r="G70" s="892"/>
      <c r="H70" s="892"/>
      <c r="I70" s="892"/>
      <c r="J70" s="892"/>
      <c r="K70" s="892"/>
      <c r="L70" s="892"/>
      <c r="M70" s="892"/>
      <c r="N70" s="892"/>
      <c r="O70" s="892"/>
      <c r="P70" s="893"/>
      <c r="Q70" s="894">
        <v>373</v>
      </c>
      <c r="R70" s="849"/>
      <c r="S70" s="849"/>
      <c r="T70" s="849"/>
      <c r="U70" s="849"/>
      <c r="V70" s="849">
        <v>365</v>
      </c>
      <c r="W70" s="849"/>
      <c r="X70" s="849"/>
      <c r="Y70" s="849"/>
      <c r="Z70" s="849"/>
      <c r="AA70" s="849">
        <v>8</v>
      </c>
      <c r="AB70" s="849"/>
      <c r="AC70" s="849"/>
      <c r="AD70" s="849"/>
      <c r="AE70" s="849"/>
      <c r="AF70" s="849">
        <v>8</v>
      </c>
      <c r="AG70" s="849"/>
      <c r="AH70" s="849"/>
      <c r="AI70" s="849"/>
      <c r="AJ70" s="849"/>
      <c r="AK70" s="849">
        <v>40</v>
      </c>
      <c r="AL70" s="849"/>
      <c r="AM70" s="849"/>
      <c r="AN70" s="849"/>
      <c r="AO70" s="849"/>
      <c r="AP70" s="849" t="s">
        <v>538</v>
      </c>
      <c r="AQ70" s="849"/>
      <c r="AR70" s="849"/>
      <c r="AS70" s="849"/>
      <c r="AT70" s="849"/>
      <c r="AU70" s="849" t="s">
        <v>538</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547</v>
      </c>
      <c r="C71" s="892"/>
      <c r="D71" s="892"/>
      <c r="E71" s="892"/>
      <c r="F71" s="892"/>
      <c r="G71" s="892"/>
      <c r="H71" s="892"/>
      <c r="I71" s="892"/>
      <c r="J71" s="892"/>
      <c r="K71" s="892"/>
      <c r="L71" s="892"/>
      <c r="M71" s="892"/>
      <c r="N71" s="892"/>
      <c r="O71" s="892"/>
      <c r="P71" s="893"/>
      <c r="Q71" s="894">
        <v>400</v>
      </c>
      <c r="R71" s="849"/>
      <c r="S71" s="849"/>
      <c r="T71" s="849"/>
      <c r="U71" s="849"/>
      <c r="V71" s="849">
        <v>386</v>
      </c>
      <c r="W71" s="849"/>
      <c r="X71" s="849"/>
      <c r="Y71" s="849"/>
      <c r="Z71" s="849"/>
      <c r="AA71" s="849">
        <v>13</v>
      </c>
      <c r="AB71" s="849"/>
      <c r="AC71" s="849"/>
      <c r="AD71" s="849"/>
      <c r="AE71" s="849"/>
      <c r="AF71" s="849">
        <v>13</v>
      </c>
      <c r="AG71" s="849"/>
      <c r="AH71" s="849"/>
      <c r="AI71" s="849"/>
      <c r="AJ71" s="849"/>
      <c r="AK71" s="849">
        <v>84</v>
      </c>
      <c r="AL71" s="849"/>
      <c r="AM71" s="849"/>
      <c r="AN71" s="849"/>
      <c r="AO71" s="849"/>
      <c r="AP71" s="849" t="s">
        <v>538</v>
      </c>
      <c r="AQ71" s="849"/>
      <c r="AR71" s="849"/>
      <c r="AS71" s="849"/>
      <c r="AT71" s="849"/>
      <c r="AU71" s="849" t="s">
        <v>538</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548</v>
      </c>
      <c r="C72" s="892"/>
      <c r="D72" s="892"/>
      <c r="E72" s="892"/>
      <c r="F72" s="892"/>
      <c r="G72" s="892"/>
      <c r="H72" s="892"/>
      <c r="I72" s="892"/>
      <c r="J72" s="892"/>
      <c r="K72" s="892"/>
      <c r="L72" s="892"/>
      <c r="M72" s="892"/>
      <c r="N72" s="892"/>
      <c r="O72" s="892"/>
      <c r="P72" s="893"/>
      <c r="Q72" s="894">
        <v>63</v>
      </c>
      <c r="R72" s="849"/>
      <c r="S72" s="849"/>
      <c r="T72" s="849"/>
      <c r="U72" s="849"/>
      <c r="V72" s="849">
        <v>62</v>
      </c>
      <c r="W72" s="849"/>
      <c r="X72" s="849"/>
      <c r="Y72" s="849"/>
      <c r="Z72" s="849"/>
      <c r="AA72" s="849">
        <v>1</v>
      </c>
      <c r="AB72" s="849"/>
      <c r="AC72" s="849"/>
      <c r="AD72" s="849"/>
      <c r="AE72" s="849"/>
      <c r="AF72" s="849">
        <v>1</v>
      </c>
      <c r="AG72" s="849"/>
      <c r="AH72" s="849"/>
      <c r="AI72" s="849"/>
      <c r="AJ72" s="849"/>
      <c r="AK72" s="849" t="s">
        <v>538</v>
      </c>
      <c r="AL72" s="849"/>
      <c r="AM72" s="849"/>
      <c r="AN72" s="849"/>
      <c r="AO72" s="849"/>
      <c r="AP72" s="849" t="s">
        <v>538</v>
      </c>
      <c r="AQ72" s="849"/>
      <c r="AR72" s="849"/>
      <c r="AS72" s="849"/>
      <c r="AT72" s="849"/>
      <c r="AU72" s="849" t="s">
        <v>538</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549</v>
      </c>
      <c r="C73" s="892"/>
      <c r="D73" s="892"/>
      <c r="E73" s="892"/>
      <c r="F73" s="892"/>
      <c r="G73" s="892"/>
      <c r="H73" s="892"/>
      <c r="I73" s="892"/>
      <c r="J73" s="892"/>
      <c r="K73" s="892"/>
      <c r="L73" s="892"/>
      <c r="M73" s="892"/>
      <c r="N73" s="892"/>
      <c r="O73" s="892"/>
      <c r="P73" s="893"/>
      <c r="Q73" s="894">
        <v>49</v>
      </c>
      <c r="R73" s="849"/>
      <c r="S73" s="849"/>
      <c r="T73" s="849"/>
      <c r="U73" s="849"/>
      <c r="V73" s="849">
        <v>48</v>
      </c>
      <c r="W73" s="849"/>
      <c r="X73" s="849"/>
      <c r="Y73" s="849"/>
      <c r="Z73" s="849"/>
      <c r="AA73" s="849">
        <v>1</v>
      </c>
      <c r="AB73" s="849"/>
      <c r="AC73" s="849"/>
      <c r="AD73" s="849"/>
      <c r="AE73" s="849"/>
      <c r="AF73" s="849">
        <v>1</v>
      </c>
      <c r="AG73" s="849"/>
      <c r="AH73" s="849"/>
      <c r="AI73" s="849"/>
      <c r="AJ73" s="849"/>
      <c r="AK73" s="849" t="s">
        <v>538</v>
      </c>
      <c r="AL73" s="849"/>
      <c r="AM73" s="849"/>
      <c r="AN73" s="849"/>
      <c r="AO73" s="849"/>
      <c r="AP73" s="849" t="s">
        <v>538</v>
      </c>
      <c r="AQ73" s="849"/>
      <c r="AR73" s="849"/>
      <c r="AS73" s="849"/>
      <c r="AT73" s="849"/>
      <c r="AU73" s="849" t="s">
        <v>538</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550</v>
      </c>
      <c r="C74" s="892"/>
      <c r="D74" s="892"/>
      <c r="E74" s="892"/>
      <c r="F74" s="892"/>
      <c r="G74" s="892"/>
      <c r="H74" s="892"/>
      <c r="I74" s="892"/>
      <c r="J74" s="892"/>
      <c r="K74" s="892"/>
      <c r="L74" s="892"/>
      <c r="M74" s="892"/>
      <c r="N74" s="892"/>
      <c r="O74" s="892"/>
      <c r="P74" s="893"/>
      <c r="Q74" s="894">
        <v>8</v>
      </c>
      <c r="R74" s="849"/>
      <c r="S74" s="849"/>
      <c r="T74" s="849"/>
      <c r="U74" s="849"/>
      <c r="V74" s="849">
        <v>6</v>
      </c>
      <c r="W74" s="849"/>
      <c r="X74" s="849"/>
      <c r="Y74" s="849"/>
      <c r="Z74" s="849"/>
      <c r="AA74" s="849">
        <v>1</v>
      </c>
      <c r="AB74" s="849"/>
      <c r="AC74" s="849"/>
      <c r="AD74" s="849"/>
      <c r="AE74" s="849"/>
      <c r="AF74" s="849">
        <v>1</v>
      </c>
      <c r="AG74" s="849"/>
      <c r="AH74" s="849"/>
      <c r="AI74" s="849"/>
      <c r="AJ74" s="849"/>
      <c r="AK74" s="849" t="s">
        <v>538</v>
      </c>
      <c r="AL74" s="849"/>
      <c r="AM74" s="849"/>
      <c r="AN74" s="849"/>
      <c r="AO74" s="849"/>
      <c r="AP74" s="849" t="s">
        <v>538</v>
      </c>
      <c r="AQ74" s="849"/>
      <c r="AR74" s="849"/>
      <c r="AS74" s="849"/>
      <c r="AT74" s="849"/>
      <c r="AU74" s="849" t="s">
        <v>538</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551</v>
      </c>
      <c r="C75" s="892"/>
      <c r="D75" s="892"/>
      <c r="E75" s="892"/>
      <c r="F75" s="892"/>
      <c r="G75" s="892"/>
      <c r="H75" s="892"/>
      <c r="I75" s="892"/>
      <c r="J75" s="892"/>
      <c r="K75" s="892"/>
      <c r="L75" s="892"/>
      <c r="M75" s="892"/>
      <c r="N75" s="892"/>
      <c r="O75" s="892"/>
      <c r="P75" s="893"/>
      <c r="Q75" s="897">
        <v>6256</v>
      </c>
      <c r="R75" s="898"/>
      <c r="S75" s="898"/>
      <c r="T75" s="898"/>
      <c r="U75" s="848"/>
      <c r="V75" s="899">
        <v>5232</v>
      </c>
      <c r="W75" s="898"/>
      <c r="X75" s="898"/>
      <c r="Y75" s="898"/>
      <c r="Z75" s="848"/>
      <c r="AA75" s="899">
        <v>1024</v>
      </c>
      <c r="AB75" s="898"/>
      <c r="AC75" s="898"/>
      <c r="AD75" s="898"/>
      <c r="AE75" s="848"/>
      <c r="AF75" s="899">
        <v>1024</v>
      </c>
      <c r="AG75" s="898"/>
      <c r="AH75" s="898"/>
      <c r="AI75" s="898"/>
      <c r="AJ75" s="848"/>
      <c r="AK75" s="899">
        <v>16</v>
      </c>
      <c r="AL75" s="898"/>
      <c r="AM75" s="898"/>
      <c r="AN75" s="898"/>
      <c r="AO75" s="848"/>
      <c r="AP75" s="899" t="s">
        <v>538</v>
      </c>
      <c r="AQ75" s="898"/>
      <c r="AR75" s="898"/>
      <c r="AS75" s="898"/>
      <c r="AT75" s="848"/>
      <c r="AU75" s="899" t="s">
        <v>538</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552</v>
      </c>
      <c r="C76" s="892"/>
      <c r="D76" s="892"/>
      <c r="E76" s="892"/>
      <c r="F76" s="892"/>
      <c r="G76" s="892"/>
      <c r="H76" s="892"/>
      <c r="I76" s="892"/>
      <c r="J76" s="892"/>
      <c r="K76" s="892"/>
      <c r="L76" s="892"/>
      <c r="M76" s="892"/>
      <c r="N76" s="892"/>
      <c r="O76" s="892"/>
      <c r="P76" s="893"/>
      <c r="Q76" s="897">
        <v>124</v>
      </c>
      <c r="R76" s="898"/>
      <c r="S76" s="898"/>
      <c r="T76" s="898"/>
      <c r="U76" s="848"/>
      <c r="V76" s="899">
        <v>117</v>
      </c>
      <c r="W76" s="898"/>
      <c r="X76" s="898"/>
      <c r="Y76" s="898"/>
      <c r="Z76" s="848"/>
      <c r="AA76" s="899">
        <v>8</v>
      </c>
      <c r="AB76" s="898"/>
      <c r="AC76" s="898"/>
      <c r="AD76" s="898"/>
      <c r="AE76" s="848"/>
      <c r="AF76" s="899">
        <v>8</v>
      </c>
      <c r="AG76" s="898"/>
      <c r="AH76" s="898"/>
      <c r="AI76" s="898"/>
      <c r="AJ76" s="848"/>
      <c r="AK76" s="899" t="s">
        <v>538</v>
      </c>
      <c r="AL76" s="898"/>
      <c r="AM76" s="898"/>
      <c r="AN76" s="898"/>
      <c r="AO76" s="848"/>
      <c r="AP76" s="899">
        <v>1794</v>
      </c>
      <c r="AQ76" s="898"/>
      <c r="AR76" s="898"/>
      <c r="AS76" s="898"/>
      <c r="AT76" s="848"/>
      <c r="AU76" s="899">
        <v>113</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553</v>
      </c>
      <c r="C77" s="892"/>
      <c r="D77" s="892"/>
      <c r="E77" s="892"/>
      <c r="F77" s="892"/>
      <c r="G77" s="892"/>
      <c r="H77" s="892"/>
      <c r="I77" s="892"/>
      <c r="J77" s="892"/>
      <c r="K77" s="892"/>
      <c r="L77" s="892"/>
      <c r="M77" s="892"/>
      <c r="N77" s="892"/>
      <c r="O77" s="892"/>
      <c r="P77" s="893"/>
      <c r="Q77" s="897">
        <v>4</v>
      </c>
      <c r="R77" s="898"/>
      <c r="S77" s="898"/>
      <c r="T77" s="898"/>
      <c r="U77" s="848"/>
      <c r="V77" s="899">
        <v>2</v>
      </c>
      <c r="W77" s="898"/>
      <c r="X77" s="898"/>
      <c r="Y77" s="898"/>
      <c r="Z77" s="848"/>
      <c r="AA77" s="899">
        <v>2</v>
      </c>
      <c r="AB77" s="898"/>
      <c r="AC77" s="898"/>
      <c r="AD77" s="898"/>
      <c r="AE77" s="848"/>
      <c r="AF77" s="899">
        <v>2</v>
      </c>
      <c r="AG77" s="898"/>
      <c r="AH77" s="898"/>
      <c r="AI77" s="898"/>
      <c r="AJ77" s="848"/>
      <c r="AK77" s="899">
        <v>0</v>
      </c>
      <c r="AL77" s="898"/>
      <c r="AM77" s="898"/>
      <c r="AN77" s="898"/>
      <c r="AO77" s="848"/>
      <c r="AP77" s="899" t="s">
        <v>538</v>
      </c>
      <c r="AQ77" s="898"/>
      <c r="AR77" s="898"/>
      <c r="AS77" s="898"/>
      <c r="AT77" s="848"/>
      <c r="AU77" s="899" t="s">
        <v>538</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554</v>
      </c>
      <c r="C78" s="892"/>
      <c r="D78" s="892"/>
      <c r="E78" s="892"/>
      <c r="F78" s="892"/>
      <c r="G78" s="892"/>
      <c r="H78" s="892"/>
      <c r="I78" s="892"/>
      <c r="J78" s="892"/>
      <c r="K78" s="892"/>
      <c r="L78" s="892"/>
      <c r="M78" s="892"/>
      <c r="N78" s="892"/>
      <c r="O78" s="892"/>
      <c r="P78" s="893"/>
      <c r="Q78" s="894">
        <v>401</v>
      </c>
      <c r="R78" s="849"/>
      <c r="S78" s="849"/>
      <c r="T78" s="849"/>
      <c r="U78" s="849"/>
      <c r="V78" s="849">
        <v>390</v>
      </c>
      <c r="W78" s="849"/>
      <c r="X78" s="849"/>
      <c r="Y78" s="849"/>
      <c r="Z78" s="849"/>
      <c r="AA78" s="849">
        <v>12</v>
      </c>
      <c r="AB78" s="849"/>
      <c r="AC78" s="849"/>
      <c r="AD78" s="849"/>
      <c r="AE78" s="849"/>
      <c r="AF78" s="849">
        <v>469</v>
      </c>
      <c r="AG78" s="849"/>
      <c r="AH78" s="849"/>
      <c r="AI78" s="849"/>
      <c r="AJ78" s="849"/>
      <c r="AK78" s="849" t="s">
        <v>538</v>
      </c>
      <c r="AL78" s="849"/>
      <c r="AM78" s="849"/>
      <c r="AN78" s="849"/>
      <c r="AO78" s="849"/>
      <c r="AP78" s="849" t="s">
        <v>538</v>
      </c>
      <c r="AQ78" s="849"/>
      <c r="AR78" s="849"/>
      <c r="AS78" s="849"/>
      <c r="AT78" s="849"/>
      <c r="AU78" s="849" t="s">
        <v>538</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t="s">
        <v>555</v>
      </c>
      <c r="C79" s="892"/>
      <c r="D79" s="892"/>
      <c r="E79" s="892"/>
      <c r="F79" s="892"/>
      <c r="G79" s="892"/>
      <c r="H79" s="892"/>
      <c r="I79" s="892"/>
      <c r="J79" s="892"/>
      <c r="K79" s="892"/>
      <c r="L79" s="892"/>
      <c r="M79" s="892"/>
      <c r="N79" s="892"/>
      <c r="O79" s="892"/>
      <c r="P79" s="893"/>
      <c r="Q79" s="894">
        <v>237</v>
      </c>
      <c r="R79" s="849"/>
      <c r="S79" s="849"/>
      <c r="T79" s="849"/>
      <c r="U79" s="849"/>
      <c r="V79" s="849">
        <v>151</v>
      </c>
      <c r="W79" s="849"/>
      <c r="X79" s="849"/>
      <c r="Y79" s="849"/>
      <c r="Z79" s="849"/>
      <c r="AA79" s="849">
        <v>87</v>
      </c>
      <c r="AB79" s="849"/>
      <c r="AC79" s="849"/>
      <c r="AD79" s="849"/>
      <c r="AE79" s="849"/>
      <c r="AF79" s="849">
        <v>87</v>
      </c>
      <c r="AG79" s="849"/>
      <c r="AH79" s="849"/>
      <c r="AI79" s="849"/>
      <c r="AJ79" s="849"/>
      <c r="AK79" s="849" t="s">
        <v>538</v>
      </c>
      <c r="AL79" s="849"/>
      <c r="AM79" s="849"/>
      <c r="AN79" s="849"/>
      <c r="AO79" s="849"/>
      <c r="AP79" s="849" t="s">
        <v>538</v>
      </c>
      <c r="AQ79" s="849"/>
      <c r="AR79" s="849"/>
      <c r="AS79" s="849"/>
      <c r="AT79" s="849"/>
      <c r="AU79" s="849" t="s">
        <v>538</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t="s">
        <v>556</v>
      </c>
      <c r="C80" s="892"/>
      <c r="D80" s="892"/>
      <c r="E80" s="892"/>
      <c r="F80" s="892"/>
      <c r="G80" s="892"/>
      <c r="H80" s="892"/>
      <c r="I80" s="892"/>
      <c r="J80" s="892"/>
      <c r="K80" s="892"/>
      <c r="L80" s="892"/>
      <c r="M80" s="892"/>
      <c r="N80" s="892"/>
      <c r="O80" s="892"/>
      <c r="P80" s="893"/>
      <c r="Q80" s="894">
        <v>74</v>
      </c>
      <c r="R80" s="849"/>
      <c r="S80" s="849"/>
      <c r="T80" s="849"/>
      <c r="U80" s="849"/>
      <c r="V80" s="849">
        <v>37</v>
      </c>
      <c r="W80" s="849"/>
      <c r="X80" s="849"/>
      <c r="Y80" s="849"/>
      <c r="Z80" s="849"/>
      <c r="AA80" s="849">
        <v>37</v>
      </c>
      <c r="AB80" s="849"/>
      <c r="AC80" s="849"/>
      <c r="AD80" s="849"/>
      <c r="AE80" s="849"/>
      <c r="AF80" s="849">
        <v>37</v>
      </c>
      <c r="AG80" s="849"/>
      <c r="AH80" s="849"/>
      <c r="AI80" s="849"/>
      <c r="AJ80" s="849"/>
      <c r="AK80" s="849" t="s">
        <v>538</v>
      </c>
      <c r="AL80" s="849"/>
      <c r="AM80" s="849"/>
      <c r="AN80" s="849"/>
      <c r="AO80" s="849"/>
      <c r="AP80" s="849" t="s">
        <v>538</v>
      </c>
      <c r="AQ80" s="849"/>
      <c r="AR80" s="849"/>
      <c r="AS80" s="849"/>
      <c r="AT80" s="849"/>
      <c r="AU80" s="849" t="s">
        <v>538</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t="s">
        <v>557</v>
      </c>
      <c r="C81" s="892"/>
      <c r="D81" s="892"/>
      <c r="E81" s="892"/>
      <c r="F81" s="892"/>
      <c r="G81" s="892"/>
      <c r="H81" s="892"/>
      <c r="I81" s="892"/>
      <c r="J81" s="892"/>
      <c r="K81" s="892"/>
      <c r="L81" s="892"/>
      <c r="M81" s="892"/>
      <c r="N81" s="892"/>
      <c r="O81" s="892"/>
      <c r="P81" s="893"/>
      <c r="Q81" s="894">
        <v>179</v>
      </c>
      <c r="R81" s="849"/>
      <c r="S81" s="849"/>
      <c r="T81" s="849"/>
      <c r="U81" s="849"/>
      <c r="V81" s="849">
        <v>176</v>
      </c>
      <c r="W81" s="849"/>
      <c r="X81" s="849"/>
      <c r="Y81" s="849"/>
      <c r="Z81" s="849"/>
      <c r="AA81" s="849">
        <v>3</v>
      </c>
      <c r="AB81" s="849"/>
      <c r="AC81" s="849"/>
      <c r="AD81" s="849"/>
      <c r="AE81" s="849"/>
      <c r="AF81" s="849">
        <v>3</v>
      </c>
      <c r="AG81" s="849"/>
      <c r="AH81" s="849"/>
      <c r="AI81" s="849"/>
      <c r="AJ81" s="849"/>
      <c r="AK81" s="849" t="s">
        <v>538</v>
      </c>
      <c r="AL81" s="849"/>
      <c r="AM81" s="849"/>
      <c r="AN81" s="849"/>
      <c r="AO81" s="849"/>
      <c r="AP81" s="849" t="s">
        <v>538</v>
      </c>
      <c r="AQ81" s="849"/>
      <c r="AR81" s="849"/>
      <c r="AS81" s="849"/>
      <c r="AT81" s="849"/>
      <c r="AU81" s="849" t="s">
        <v>538</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t="s">
        <v>558</v>
      </c>
      <c r="C82" s="892"/>
      <c r="D82" s="892"/>
      <c r="E82" s="892"/>
      <c r="F82" s="892"/>
      <c r="G82" s="892"/>
      <c r="H82" s="892"/>
      <c r="I82" s="892"/>
      <c r="J82" s="892"/>
      <c r="K82" s="892"/>
      <c r="L82" s="892"/>
      <c r="M82" s="892"/>
      <c r="N82" s="892"/>
      <c r="O82" s="892"/>
      <c r="P82" s="893"/>
      <c r="Q82" s="894">
        <v>206788</v>
      </c>
      <c r="R82" s="849"/>
      <c r="S82" s="849"/>
      <c r="T82" s="849"/>
      <c r="U82" s="849"/>
      <c r="V82" s="849">
        <v>199254</v>
      </c>
      <c r="W82" s="849"/>
      <c r="X82" s="849"/>
      <c r="Y82" s="849"/>
      <c r="Z82" s="849"/>
      <c r="AA82" s="849">
        <v>7534</v>
      </c>
      <c r="AB82" s="849"/>
      <c r="AC82" s="849"/>
      <c r="AD82" s="849"/>
      <c r="AE82" s="849"/>
      <c r="AF82" s="849">
        <v>7534</v>
      </c>
      <c r="AG82" s="849"/>
      <c r="AH82" s="849"/>
      <c r="AI82" s="849"/>
      <c r="AJ82" s="849"/>
      <c r="AK82" s="849">
        <v>168</v>
      </c>
      <c r="AL82" s="849"/>
      <c r="AM82" s="849"/>
      <c r="AN82" s="849"/>
      <c r="AO82" s="849"/>
      <c r="AP82" s="849" t="s">
        <v>538</v>
      </c>
      <c r="AQ82" s="849"/>
      <c r="AR82" s="849"/>
      <c r="AS82" s="849"/>
      <c r="AT82" s="849"/>
      <c r="AU82" s="849" t="s">
        <v>538</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t="s">
        <v>568</v>
      </c>
      <c r="C83" s="892"/>
      <c r="D83" s="892"/>
      <c r="E83" s="892"/>
      <c r="F83" s="892"/>
      <c r="G83" s="892"/>
      <c r="H83" s="892"/>
      <c r="I83" s="892"/>
      <c r="J83" s="892"/>
      <c r="K83" s="892"/>
      <c r="L83" s="892"/>
      <c r="M83" s="892"/>
      <c r="N83" s="892"/>
      <c r="O83" s="892"/>
      <c r="P83" s="893"/>
      <c r="Q83" s="894">
        <v>52</v>
      </c>
      <c r="R83" s="849"/>
      <c r="S83" s="849"/>
      <c r="T83" s="849"/>
      <c r="U83" s="849"/>
      <c r="V83" s="849">
        <v>52</v>
      </c>
      <c r="W83" s="849"/>
      <c r="X83" s="849"/>
      <c r="Y83" s="849"/>
      <c r="Z83" s="849"/>
      <c r="AA83" s="849" t="s">
        <v>569</v>
      </c>
      <c r="AB83" s="849"/>
      <c r="AC83" s="849"/>
      <c r="AD83" s="849"/>
      <c r="AE83" s="849"/>
      <c r="AF83" s="849" t="s">
        <v>570</v>
      </c>
      <c r="AG83" s="849"/>
      <c r="AH83" s="849"/>
      <c r="AI83" s="849"/>
      <c r="AJ83" s="849"/>
      <c r="AK83" s="849">
        <v>51</v>
      </c>
      <c r="AL83" s="849"/>
      <c r="AM83" s="849"/>
      <c r="AN83" s="849"/>
      <c r="AO83" s="849"/>
      <c r="AP83" s="849">
        <v>18</v>
      </c>
      <c r="AQ83" s="849"/>
      <c r="AR83" s="849"/>
      <c r="AS83" s="849"/>
      <c r="AT83" s="849"/>
      <c r="AU83" s="849">
        <v>9</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366</v>
      </c>
      <c r="B88" s="808" t="s">
        <v>392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9250</v>
      </c>
      <c r="AG88" s="860"/>
      <c r="AH88" s="860"/>
      <c r="AI88" s="860"/>
      <c r="AJ88" s="860"/>
      <c r="AK88" s="857"/>
      <c r="AL88" s="857"/>
      <c r="AM88" s="857"/>
      <c r="AN88" s="857"/>
      <c r="AO88" s="857"/>
      <c r="AP88" s="860">
        <v>35553</v>
      </c>
      <c r="AQ88" s="860"/>
      <c r="AR88" s="860"/>
      <c r="AS88" s="860"/>
      <c r="AT88" s="860"/>
      <c r="AU88" s="860">
        <v>9660</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393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293</v>
      </c>
      <c r="CS102" s="868"/>
      <c r="CT102" s="868"/>
      <c r="CU102" s="868"/>
      <c r="CV102" s="911"/>
      <c r="CW102" s="910">
        <v>371</v>
      </c>
      <c r="CX102" s="868"/>
      <c r="CY102" s="868"/>
      <c r="CZ102" s="868"/>
      <c r="DA102" s="911"/>
      <c r="DB102" s="910">
        <v>2528</v>
      </c>
      <c r="DC102" s="868"/>
      <c r="DD102" s="868"/>
      <c r="DE102" s="868"/>
      <c r="DF102" s="911"/>
      <c r="DG102" s="910">
        <v>3348</v>
      </c>
      <c r="DH102" s="868"/>
      <c r="DI102" s="868"/>
      <c r="DJ102" s="868"/>
      <c r="DK102" s="911"/>
      <c r="DL102" s="910" t="s">
        <v>538</v>
      </c>
      <c r="DM102" s="868"/>
      <c r="DN102" s="868"/>
      <c r="DO102" s="868"/>
      <c r="DP102" s="911"/>
      <c r="DQ102" s="910">
        <v>10543</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401</v>
      </c>
      <c r="AB109" s="913"/>
      <c r="AC109" s="913"/>
      <c r="AD109" s="913"/>
      <c r="AE109" s="914"/>
      <c r="AF109" s="912" t="s">
        <v>284</v>
      </c>
      <c r="AG109" s="913"/>
      <c r="AH109" s="913"/>
      <c r="AI109" s="913"/>
      <c r="AJ109" s="914"/>
      <c r="AK109" s="912" t="s">
        <v>283</v>
      </c>
      <c r="AL109" s="913"/>
      <c r="AM109" s="913"/>
      <c r="AN109" s="913"/>
      <c r="AO109" s="914"/>
      <c r="AP109" s="912" t="s">
        <v>402</v>
      </c>
      <c r="AQ109" s="913"/>
      <c r="AR109" s="913"/>
      <c r="AS109" s="913"/>
      <c r="AT109" s="915"/>
      <c r="AU109" s="934" t="s">
        <v>400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401</v>
      </c>
      <c r="BR109" s="913"/>
      <c r="BS109" s="913"/>
      <c r="BT109" s="913"/>
      <c r="BU109" s="914"/>
      <c r="BV109" s="912" t="s">
        <v>284</v>
      </c>
      <c r="BW109" s="913"/>
      <c r="BX109" s="913"/>
      <c r="BY109" s="913"/>
      <c r="BZ109" s="914"/>
      <c r="CA109" s="912" t="s">
        <v>283</v>
      </c>
      <c r="CB109" s="913"/>
      <c r="CC109" s="913"/>
      <c r="CD109" s="913"/>
      <c r="CE109" s="914"/>
      <c r="CF109" s="935" t="s">
        <v>402</v>
      </c>
      <c r="CG109" s="935"/>
      <c r="CH109" s="935"/>
      <c r="CI109" s="935"/>
      <c r="CJ109" s="935"/>
      <c r="CK109" s="912" t="s">
        <v>403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401</v>
      </c>
      <c r="DH109" s="913"/>
      <c r="DI109" s="913"/>
      <c r="DJ109" s="913"/>
      <c r="DK109" s="914"/>
      <c r="DL109" s="912" t="s">
        <v>284</v>
      </c>
      <c r="DM109" s="913"/>
      <c r="DN109" s="913"/>
      <c r="DO109" s="913"/>
      <c r="DP109" s="914"/>
      <c r="DQ109" s="912" t="s">
        <v>283</v>
      </c>
      <c r="DR109" s="913"/>
      <c r="DS109" s="913"/>
      <c r="DT109" s="913"/>
      <c r="DU109" s="914"/>
      <c r="DV109" s="912" t="s">
        <v>402</v>
      </c>
      <c r="DW109" s="913"/>
      <c r="DX109" s="913"/>
      <c r="DY109" s="913"/>
      <c r="DZ109" s="915"/>
    </row>
    <row r="110" spans="1:131" s="197" customFormat="1" ht="26.25" customHeight="1" x14ac:dyDescent="0.15">
      <c r="A110" s="916" t="s">
        <v>404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12693658</v>
      </c>
      <c r="AB110" s="920"/>
      <c r="AC110" s="920"/>
      <c r="AD110" s="920"/>
      <c r="AE110" s="921"/>
      <c r="AF110" s="922">
        <v>11727016</v>
      </c>
      <c r="AG110" s="920"/>
      <c r="AH110" s="920"/>
      <c r="AI110" s="920"/>
      <c r="AJ110" s="921"/>
      <c r="AK110" s="922">
        <v>10576355</v>
      </c>
      <c r="AL110" s="920"/>
      <c r="AM110" s="920"/>
      <c r="AN110" s="920"/>
      <c r="AO110" s="921"/>
      <c r="AP110" s="923">
        <v>17.899999999999999</v>
      </c>
      <c r="AQ110" s="924"/>
      <c r="AR110" s="924"/>
      <c r="AS110" s="924"/>
      <c r="AT110" s="925"/>
      <c r="AU110" s="926" t="s">
        <v>60</v>
      </c>
      <c r="AV110" s="927"/>
      <c r="AW110" s="927"/>
      <c r="AX110" s="927"/>
      <c r="AY110" s="928"/>
      <c r="AZ110" s="970" t="s">
        <v>405</v>
      </c>
      <c r="BA110" s="917"/>
      <c r="BB110" s="917"/>
      <c r="BC110" s="917"/>
      <c r="BD110" s="917"/>
      <c r="BE110" s="917"/>
      <c r="BF110" s="917"/>
      <c r="BG110" s="917"/>
      <c r="BH110" s="917"/>
      <c r="BI110" s="917"/>
      <c r="BJ110" s="917"/>
      <c r="BK110" s="917"/>
      <c r="BL110" s="917"/>
      <c r="BM110" s="917"/>
      <c r="BN110" s="917"/>
      <c r="BO110" s="917"/>
      <c r="BP110" s="918"/>
      <c r="BQ110" s="956">
        <v>78672119</v>
      </c>
      <c r="BR110" s="957"/>
      <c r="BS110" s="957"/>
      <c r="BT110" s="957"/>
      <c r="BU110" s="957"/>
      <c r="BV110" s="957">
        <v>74788127</v>
      </c>
      <c r="BW110" s="957"/>
      <c r="BX110" s="957"/>
      <c r="BY110" s="957"/>
      <c r="BZ110" s="957"/>
      <c r="CA110" s="957">
        <v>73922765</v>
      </c>
      <c r="CB110" s="957"/>
      <c r="CC110" s="957"/>
      <c r="CD110" s="957"/>
      <c r="CE110" s="957"/>
      <c r="CF110" s="971">
        <v>125.2</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v>2138502</v>
      </c>
      <c r="DH110" s="957"/>
      <c r="DI110" s="957"/>
      <c r="DJ110" s="957"/>
      <c r="DK110" s="957"/>
      <c r="DL110" s="957">
        <v>1998478</v>
      </c>
      <c r="DM110" s="957"/>
      <c r="DN110" s="957"/>
      <c r="DO110" s="957"/>
      <c r="DP110" s="957"/>
      <c r="DQ110" s="957">
        <v>1818797</v>
      </c>
      <c r="DR110" s="957"/>
      <c r="DS110" s="957"/>
      <c r="DT110" s="957"/>
      <c r="DU110" s="957"/>
      <c r="DV110" s="958">
        <v>3.1</v>
      </c>
      <c r="DW110" s="958"/>
      <c r="DX110" s="958"/>
      <c r="DY110" s="958"/>
      <c r="DZ110" s="959"/>
    </row>
    <row r="111" spans="1:131" s="197" customFormat="1" ht="26.25" customHeight="1" x14ac:dyDescent="0.15">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409</v>
      </c>
      <c r="BA111" s="980"/>
      <c r="BB111" s="980"/>
      <c r="BC111" s="980"/>
      <c r="BD111" s="980"/>
      <c r="BE111" s="980"/>
      <c r="BF111" s="980"/>
      <c r="BG111" s="980"/>
      <c r="BH111" s="980"/>
      <c r="BI111" s="980"/>
      <c r="BJ111" s="980"/>
      <c r="BK111" s="980"/>
      <c r="BL111" s="980"/>
      <c r="BM111" s="980"/>
      <c r="BN111" s="980"/>
      <c r="BO111" s="980"/>
      <c r="BP111" s="981"/>
      <c r="BQ111" s="949">
        <v>3471698</v>
      </c>
      <c r="BR111" s="950"/>
      <c r="BS111" s="950"/>
      <c r="BT111" s="950"/>
      <c r="BU111" s="950"/>
      <c r="BV111" s="950">
        <v>2995065</v>
      </c>
      <c r="BW111" s="950"/>
      <c r="BX111" s="950"/>
      <c r="BY111" s="950"/>
      <c r="BZ111" s="950"/>
      <c r="CA111" s="950">
        <v>2581062</v>
      </c>
      <c r="CB111" s="950"/>
      <c r="CC111" s="950"/>
      <c r="CD111" s="950"/>
      <c r="CE111" s="950"/>
      <c r="CF111" s="944">
        <v>4.4000000000000004</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x14ac:dyDescent="0.15">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413</v>
      </c>
      <c r="AB112" s="989"/>
      <c r="AC112" s="989"/>
      <c r="AD112" s="989"/>
      <c r="AE112" s="990"/>
      <c r="AF112" s="991" t="s">
        <v>413</v>
      </c>
      <c r="AG112" s="989"/>
      <c r="AH112" s="989"/>
      <c r="AI112" s="989"/>
      <c r="AJ112" s="990"/>
      <c r="AK112" s="991" t="s">
        <v>413</v>
      </c>
      <c r="AL112" s="989"/>
      <c r="AM112" s="989"/>
      <c r="AN112" s="989"/>
      <c r="AO112" s="990"/>
      <c r="AP112" s="992" t="s">
        <v>413</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68525086</v>
      </c>
      <c r="BR112" s="950"/>
      <c r="BS112" s="950"/>
      <c r="BT112" s="950"/>
      <c r="BU112" s="950"/>
      <c r="BV112" s="950">
        <v>71947107</v>
      </c>
      <c r="BW112" s="950"/>
      <c r="BX112" s="950"/>
      <c r="BY112" s="950"/>
      <c r="BZ112" s="950"/>
      <c r="CA112" s="950">
        <v>70741559</v>
      </c>
      <c r="CB112" s="950"/>
      <c r="CC112" s="950"/>
      <c r="CD112" s="950"/>
      <c r="CE112" s="950"/>
      <c r="CF112" s="944">
        <v>119.9</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413</v>
      </c>
      <c r="DH112" s="950"/>
      <c r="DI112" s="950"/>
      <c r="DJ112" s="950"/>
      <c r="DK112" s="950"/>
      <c r="DL112" s="950" t="s">
        <v>413</v>
      </c>
      <c r="DM112" s="950"/>
      <c r="DN112" s="950"/>
      <c r="DO112" s="950"/>
      <c r="DP112" s="950"/>
      <c r="DQ112" s="950">
        <v>6894</v>
      </c>
      <c r="DR112" s="950"/>
      <c r="DS112" s="950"/>
      <c r="DT112" s="950"/>
      <c r="DU112" s="950"/>
      <c r="DV112" s="951">
        <v>0</v>
      </c>
      <c r="DW112" s="951"/>
      <c r="DX112" s="951"/>
      <c r="DY112" s="951"/>
      <c r="DZ112" s="952"/>
    </row>
    <row r="113" spans="1:130" s="197"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5876246</v>
      </c>
      <c r="AB113" s="964"/>
      <c r="AC113" s="964"/>
      <c r="AD113" s="964"/>
      <c r="AE113" s="965"/>
      <c r="AF113" s="966">
        <v>5926598</v>
      </c>
      <c r="AG113" s="964"/>
      <c r="AH113" s="964"/>
      <c r="AI113" s="964"/>
      <c r="AJ113" s="965"/>
      <c r="AK113" s="966">
        <v>6017000</v>
      </c>
      <c r="AL113" s="964"/>
      <c r="AM113" s="964"/>
      <c r="AN113" s="964"/>
      <c r="AO113" s="965"/>
      <c r="AP113" s="967">
        <v>10.199999999999999</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8180408</v>
      </c>
      <c r="BR113" s="950"/>
      <c r="BS113" s="950"/>
      <c r="BT113" s="950"/>
      <c r="BU113" s="950"/>
      <c r="BV113" s="950">
        <v>8034060</v>
      </c>
      <c r="BW113" s="950"/>
      <c r="BX113" s="950"/>
      <c r="BY113" s="950"/>
      <c r="BZ113" s="950"/>
      <c r="CA113" s="950">
        <v>7996837</v>
      </c>
      <c r="CB113" s="950"/>
      <c r="CC113" s="950"/>
      <c r="CD113" s="950"/>
      <c r="CE113" s="950"/>
      <c r="CF113" s="944">
        <v>13.5</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77425</v>
      </c>
      <c r="DH113" s="989"/>
      <c r="DI113" s="989"/>
      <c r="DJ113" s="989"/>
      <c r="DK113" s="990"/>
      <c r="DL113" s="991">
        <v>15007</v>
      </c>
      <c r="DM113" s="989"/>
      <c r="DN113" s="989"/>
      <c r="DO113" s="989"/>
      <c r="DP113" s="990"/>
      <c r="DQ113" s="991" t="s">
        <v>413</v>
      </c>
      <c r="DR113" s="989"/>
      <c r="DS113" s="989"/>
      <c r="DT113" s="989"/>
      <c r="DU113" s="990"/>
      <c r="DV113" s="992" t="s">
        <v>413</v>
      </c>
      <c r="DW113" s="993"/>
      <c r="DX113" s="993"/>
      <c r="DY113" s="993"/>
      <c r="DZ113" s="994"/>
    </row>
    <row r="114" spans="1:130" s="197"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1028067</v>
      </c>
      <c r="AB114" s="989"/>
      <c r="AC114" s="989"/>
      <c r="AD114" s="989"/>
      <c r="AE114" s="990"/>
      <c r="AF114" s="991">
        <v>936602</v>
      </c>
      <c r="AG114" s="989"/>
      <c r="AH114" s="989"/>
      <c r="AI114" s="989"/>
      <c r="AJ114" s="990"/>
      <c r="AK114" s="991">
        <v>888362</v>
      </c>
      <c r="AL114" s="989"/>
      <c r="AM114" s="989"/>
      <c r="AN114" s="989"/>
      <c r="AO114" s="990"/>
      <c r="AP114" s="992">
        <v>1.5</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15289878</v>
      </c>
      <c r="BR114" s="950"/>
      <c r="BS114" s="950"/>
      <c r="BT114" s="950"/>
      <c r="BU114" s="950"/>
      <c r="BV114" s="950">
        <v>14585890</v>
      </c>
      <c r="BW114" s="950"/>
      <c r="BX114" s="950"/>
      <c r="BY114" s="950"/>
      <c r="BZ114" s="950"/>
      <c r="CA114" s="950">
        <v>14717139</v>
      </c>
      <c r="CB114" s="950"/>
      <c r="CC114" s="950"/>
      <c r="CD114" s="950"/>
      <c r="CE114" s="950"/>
      <c r="CF114" s="944">
        <v>24.9</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413</v>
      </c>
      <c r="DH114" s="989"/>
      <c r="DI114" s="989"/>
      <c r="DJ114" s="989"/>
      <c r="DK114" s="990"/>
      <c r="DL114" s="991" t="s">
        <v>413</v>
      </c>
      <c r="DM114" s="989"/>
      <c r="DN114" s="989"/>
      <c r="DO114" s="989"/>
      <c r="DP114" s="990"/>
      <c r="DQ114" s="991" t="s">
        <v>413</v>
      </c>
      <c r="DR114" s="989"/>
      <c r="DS114" s="989"/>
      <c r="DT114" s="989"/>
      <c r="DU114" s="990"/>
      <c r="DV114" s="992" t="s">
        <v>413</v>
      </c>
      <c r="DW114" s="993"/>
      <c r="DX114" s="993"/>
      <c r="DY114" s="993"/>
      <c r="DZ114" s="994"/>
    </row>
    <row r="115" spans="1:130" s="197"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636998</v>
      </c>
      <c r="AB115" s="964"/>
      <c r="AC115" s="964"/>
      <c r="AD115" s="964"/>
      <c r="AE115" s="965"/>
      <c r="AF115" s="966">
        <v>563863</v>
      </c>
      <c r="AG115" s="964"/>
      <c r="AH115" s="964"/>
      <c r="AI115" s="964"/>
      <c r="AJ115" s="965"/>
      <c r="AK115" s="966">
        <v>456509</v>
      </c>
      <c r="AL115" s="964"/>
      <c r="AM115" s="964"/>
      <c r="AN115" s="964"/>
      <c r="AO115" s="965"/>
      <c r="AP115" s="967">
        <v>0.8</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v>10377725</v>
      </c>
      <c r="BR115" s="950"/>
      <c r="BS115" s="950"/>
      <c r="BT115" s="950"/>
      <c r="BU115" s="950"/>
      <c r="BV115" s="950">
        <v>10482119</v>
      </c>
      <c r="BW115" s="950"/>
      <c r="BX115" s="950"/>
      <c r="BY115" s="950"/>
      <c r="BZ115" s="950"/>
      <c r="CA115" s="950">
        <v>10552368</v>
      </c>
      <c r="CB115" s="950"/>
      <c r="CC115" s="950"/>
      <c r="CD115" s="950"/>
      <c r="CE115" s="950"/>
      <c r="CF115" s="944">
        <v>17.899999999999999</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413</v>
      </c>
      <c r="DH115" s="989"/>
      <c r="DI115" s="989"/>
      <c r="DJ115" s="989"/>
      <c r="DK115" s="990"/>
      <c r="DL115" s="991" t="s">
        <v>413</v>
      </c>
      <c r="DM115" s="989"/>
      <c r="DN115" s="989"/>
      <c r="DO115" s="989"/>
      <c r="DP115" s="990"/>
      <c r="DQ115" s="991" t="s">
        <v>413</v>
      </c>
      <c r="DR115" s="989"/>
      <c r="DS115" s="989"/>
      <c r="DT115" s="989"/>
      <c r="DU115" s="990"/>
      <c r="DV115" s="992" t="s">
        <v>413</v>
      </c>
      <c r="DW115" s="993"/>
      <c r="DX115" s="993"/>
      <c r="DY115" s="993"/>
      <c r="DZ115" s="994"/>
    </row>
    <row r="116" spans="1:130" s="197" customFormat="1" ht="26.25" customHeight="1" x14ac:dyDescent="0.15">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413</v>
      </c>
      <c r="AB116" s="989"/>
      <c r="AC116" s="989"/>
      <c r="AD116" s="989"/>
      <c r="AE116" s="990"/>
      <c r="AF116" s="991" t="s">
        <v>413</v>
      </c>
      <c r="AG116" s="989"/>
      <c r="AH116" s="989"/>
      <c r="AI116" s="989"/>
      <c r="AJ116" s="990"/>
      <c r="AK116" s="991" t="s">
        <v>413</v>
      </c>
      <c r="AL116" s="989"/>
      <c r="AM116" s="989"/>
      <c r="AN116" s="989"/>
      <c r="AO116" s="990"/>
      <c r="AP116" s="992" t="s">
        <v>413</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413</v>
      </c>
      <c r="BR116" s="950"/>
      <c r="BS116" s="950"/>
      <c r="BT116" s="950"/>
      <c r="BU116" s="950"/>
      <c r="BV116" s="950" t="s">
        <v>413</v>
      </c>
      <c r="BW116" s="950"/>
      <c r="BX116" s="950"/>
      <c r="BY116" s="950"/>
      <c r="BZ116" s="950"/>
      <c r="CA116" s="950" t="s">
        <v>413</v>
      </c>
      <c r="CB116" s="950"/>
      <c r="CC116" s="950"/>
      <c r="CD116" s="950"/>
      <c r="CE116" s="950"/>
      <c r="CF116" s="944" t="s">
        <v>413</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371034</v>
      </c>
      <c r="DH116" s="989"/>
      <c r="DI116" s="989"/>
      <c r="DJ116" s="989"/>
      <c r="DK116" s="990"/>
      <c r="DL116" s="991">
        <v>288962</v>
      </c>
      <c r="DM116" s="989"/>
      <c r="DN116" s="989"/>
      <c r="DO116" s="989"/>
      <c r="DP116" s="990"/>
      <c r="DQ116" s="991">
        <v>239799</v>
      </c>
      <c r="DR116" s="989"/>
      <c r="DS116" s="989"/>
      <c r="DT116" s="989"/>
      <c r="DU116" s="990"/>
      <c r="DV116" s="992">
        <v>0.4</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20234969</v>
      </c>
      <c r="AB117" s="996"/>
      <c r="AC117" s="996"/>
      <c r="AD117" s="996"/>
      <c r="AE117" s="997"/>
      <c r="AF117" s="995">
        <v>19154079</v>
      </c>
      <c r="AG117" s="996"/>
      <c r="AH117" s="996"/>
      <c r="AI117" s="996"/>
      <c r="AJ117" s="997"/>
      <c r="AK117" s="995">
        <v>17938226</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401</v>
      </c>
      <c r="AB118" s="913"/>
      <c r="AC118" s="913"/>
      <c r="AD118" s="913"/>
      <c r="AE118" s="914"/>
      <c r="AF118" s="912" t="s">
        <v>284</v>
      </c>
      <c r="AG118" s="913"/>
      <c r="AH118" s="913"/>
      <c r="AI118" s="913"/>
      <c r="AJ118" s="914"/>
      <c r="AK118" s="912" t="s">
        <v>283</v>
      </c>
      <c r="AL118" s="913"/>
      <c r="AM118" s="913"/>
      <c r="AN118" s="913"/>
      <c r="AO118" s="914"/>
      <c r="AP118" s="1020" t="s">
        <v>402</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431</v>
      </c>
      <c r="BP118" s="1024"/>
      <c r="BQ118" s="1015">
        <v>184516914</v>
      </c>
      <c r="BR118" s="1016"/>
      <c r="BS118" s="1016"/>
      <c r="BT118" s="1016"/>
      <c r="BU118" s="1016"/>
      <c r="BV118" s="1016">
        <v>182832368</v>
      </c>
      <c r="BW118" s="1016"/>
      <c r="BX118" s="1016"/>
      <c r="BY118" s="1016"/>
      <c r="BZ118" s="1016"/>
      <c r="CA118" s="1016">
        <v>180511730</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v>186503</v>
      </c>
      <c r="AB119" s="920"/>
      <c r="AC119" s="920"/>
      <c r="AD119" s="920"/>
      <c r="AE119" s="921"/>
      <c r="AF119" s="922">
        <v>188245</v>
      </c>
      <c r="AG119" s="920"/>
      <c r="AH119" s="920"/>
      <c r="AI119" s="920"/>
      <c r="AJ119" s="921"/>
      <c r="AK119" s="922">
        <v>188704</v>
      </c>
      <c r="AL119" s="920"/>
      <c r="AM119" s="920"/>
      <c r="AN119" s="920"/>
      <c r="AO119" s="921"/>
      <c r="AP119" s="923">
        <v>0.3</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29435108</v>
      </c>
      <c r="BR119" s="957"/>
      <c r="BS119" s="957"/>
      <c r="BT119" s="957"/>
      <c r="BU119" s="957"/>
      <c r="BV119" s="957">
        <v>31065988</v>
      </c>
      <c r="BW119" s="957"/>
      <c r="BX119" s="957"/>
      <c r="BY119" s="957"/>
      <c r="BZ119" s="957"/>
      <c r="CA119" s="957">
        <v>32157823</v>
      </c>
      <c r="CB119" s="957"/>
      <c r="CC119" s="957"/>
      <c r="CD119" s="957"/>
      <c r="CE119" s="957"/>
      <c r="CF119" s="971">
        <v>54.5</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884737</v>
      </c>
      <c r="DH119" s="1028"/>
      <c r="DI119" s="1028"/>
      <c r="DJ119" s="1028"/>
      <c r="DK119" s="1029"/>
      <c r="DL119" s="1030">
        <v>692618</v>
      </c>
      <c r="DM119" s="1028"/>
      <c r="DN119" s="1028"/>
      <c r="DO119" s="1028"/>
      <c r="DP119" s="1029"/>
      <c r="DQ119" s="1030">
        <v>515572</v>
      </c>
      <c r="DR119" s="1028"/>
      <c r="DS119" s="1028"/>
      <c r="DT119" s="1028"/>
      <c r="DU119" s="1029"/>
      <c r="DV119" s="1031">
        <v>0.9</v>
      </c>
      <c r="DW119" s="1032"/>
      <c r="DX119" s="1032"/>
      <c r="DY119" s="1032"/>
      <c r="DZ119" s="1033"/>
    </row>
    <row r="120" spans="1:130" s="197" customFormat="1" ht="26.25" customHeight="1" x14ac:dyDescent="0.15">
      <c r="A120" s="1005"/>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19420713</v>
      </c>
      <c r="BR120" s="950"/>
      <c r="BS120" s="950"/>
      <c r="BT120" s="950"/>
      <c r="BU120" s="950"/>
      <c r="BV120" s="950">
        <v>19656621</v>
      </c>
      <c r="BW120" s="950"/>
      <c r="BX120" s="950"/>
      <c r="BY120" s="950"/>
      <c r="BZ120" s="950"/>
      <c r="CA120" s="950">
        <v>23354177</v>
      </c>
      <c r="CB120" s="950"/>
      <c r="CC120" s="950"/>
      <c r="CD120" s="950"/>
      <c r="CE120" s="950"/>
      <c r="CF120" s="944">
        <v>39.6</v>
      </c>
      <c r="CG120" s="945"/>
      <c r="CH120" s="945"/>
      <c r="CI120" s="945"/>
      <c r="CJ120" s="945"/>
      <c r="CK120" s="1043" t="s">
        <v>437</v>
      </c>
      <c r="CL120" s="1044"/>
      <c r="CM120" s="1044"/>
      <c r="CN120" s="1044"/>
      <c r="CO120" s="1045"/>
      <c r="CP120" s="1051" t="s">
        <v>383</v>
      </c>
      <c r="CQ120" s="1052"/>
      <c r="CR120" s="1052"/>
      <c r="CS120" s="1052"/>
      <c r="CT120" s="1052"/>
      <c r="CU120" s="1052"/>
      <c r="CV120" s="1052"/>
      <c r="CW120" s="1052"/>
      <c r="CX120" s="1052"/>
      <c r="CY120" s="1052"/>
      <c r="CZ120" s="1052"/>
      <c r="DA120" s="1052"/>
      <c r="DB120" s="1052"/>
      <c r="DC120" s="1052"/>
      <c r="DD120" s="1052"/>
      <c r="DE120" s="1052"/>
      <c r="DF120" s="1053"/>
      <c r="DG120" s="956">
        <v>60254025</v>
      </c>
      <c r="DH120" s="957"/>
      <c r="DI120" s="957"/>
      <c r="DJ120" s="957"/>
      <c r="DK120" s="957"/>
      <c r="DL120" s="957">
        <v>63037001</v>
      </c>
      <c r="DM120" s="957"/>
      <c r="DN120" s="957"/>
      <c r="DO120" s="957"/>
      <c r="DP120" s="957"/>
      <c r="DQ120" s="957">
        <v>62191007</v>
      </c>
      <c r="DR120" s="957"/>
      <c r="DS120" s="957"/>
      <c r="DT120" s="957"/>
      <c r="DU120" s="957"/>
      <c r="DV120" s="958">
        <v>105.4</v>
      </c>
      <c r="DW120" s="958"/>
      <c r="DX120" s="958"/>
      <c r="DY120" s="958"/>
      <c r="DZ120" s="959"/>
    </row>
    <row r="121" spans="1:130" s="197" customFormat="1" ht="26.25" customHeight="1" x14ac:dyDescent="0.15">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93761</v>
      </c>
      <c r="AB121" s="989"/>
      <c r="AC121" s="989"/>
      <c r="AD121" s="989"/>
      <c r="AE121" s="990"/>
      <c r="AF121" s="991">
        <v>72631</v>
      </c>
      <c r="AG121" s="989"/>
      <c r="AH121" s="989"/>
      <c r="AI121" s="989"/>
      <c r="AJ121" s="990"/>
      <c r="AK121" s="991">
        <v>12770</v>
      </c>
      <c r="AL121" s="989"/>
      <c r="AM121" s="989"/>
      <c r="AN121" s="989"/>
      <c r="AO121" s="990"/>
      <c r="AP121" s="992">
        <v>0</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106151326</v>
      </c>
      <c r="BR121" s="1016"/>
      <c r="BS121" s="1016"/>
      <c r="BT121" s="1016"/>
      <c r="BU121" s="1016"/>
      <c r="BV121" s="1016">
        <v>104969832</v>
      </c>
      <c r="BW121" s="1016"/>
      <c r="BX121" s="1016"/>
      <c r="BY121" s="1016"/>
      <c r="BZ121" s="1016"/>
      <c r="CA121" s="1016">
        <v>102827174</v>
      </c>
      <c r="CB121" s="1016"/>
      <c r="CC121" s="1016"/>
      <c r="CD121" s="1016"/>
      <c r="CE121" s="1016"/>
      <c r="CF121" s="1054">
        <v>174.2</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v>5236071</v>
      </c>
      <c r="DH121" s="950"/>
      <c r="DI121" s="950"/>
      <c r="DJ121" s="950"/>
      <c r="DK121" s="950"/>
      <c r="DL121" s="950">
        <v>5796806</v>
      </c>
      <c r="DM121" s="950"/>
      <c r="DN121" s="950"/>
      <c r="DO121" s="950"/>
      <c r="DP121" s="950"/>
      <c r="DQ121" s="950">
        <v>5943623</v>
      </c>
      <c r="DR121" s="950"/>
      <c r="DS121" s="950"/>
      <c r="DT121" s="950"/>
      <c r="DU121" s="950"/>
      <c r="DV121" s="951">
        <v>10.1</v>
      </c>
      <c r="DW121" s="951"/>
      <c r="DX121" s="951"/>
      <c r="DY121" s="951"/>
      <c r="DZ121" s="952"/>
    </row>
    <row r="122" spans="1:130" s="197" customFormat="1" ht="26.25" customHeight="1" x14ac:dyDescent="0.15">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440</v>
      </c>
      <c r="BP122" s="1024"/>
      <c r="BQ122" s="1064">
        <v>155007147</v>
      </c>
      <c r="BR122" s="1065"/>
      <c r="BS122" s="1065"/>
      <c r="BT122" s="1065"/>
      <c r="BU122" s="1065"/>
      <c r="BV122" s="1065">
        <v>155692441</v>
      </c>
      <c r="BW122" s="1065"/>
      <c r="BX122" s="1065"/>
      <c r="BY122" s="1065"/>
      <c r="BZ122" s="1065"/>
      <c r="CA122" s="1065">
        <v>158339174</v>
      </c>
      <c r="CB122" s="1065"/>
      <c r="CC122" s="1065"/>
      <c r="CD122" s="1065"/>
      <c r="CE122" s="1065"/>
      <c r="CF122" s="1017"/>
      <c r="CG122" s="1018"/>
      <c r="CH122" s="1018"/>
      <c r="CI122" s="1018"/>
      <c r="CJ122" s="1019"/>
      <c r="CK122" s="1046"/>
      <c r="CL122" s="1047"/>
      <c r="CM122" s="1047"/>
      <c r="CN122" s="1047"/>
      <c r="CO122" s="1048"/>
      <c r="CP122" s="1037" t="s">
        <v>386</v>
      </c>
      <c r="CQ122" s="1038"/>
      <c r="CR122" s="1038"/>
      <c r="CS122" s="1038"/>
      <c r="CT122" s="1038"/>
      <c r="CU122" s="1038"/>
      <c r="CV122" s="1038"/>
      <c r="CW122" s="1038"/>
      <c r="CX122" s="1038"/>
      <c r="CY122" s="1038"/>
      <c r="CZ122" s="1038"/>
      <c r="DA122" s="1038"/>
      <c r="DB122" s="1038"/>
      <c r="DC122" s="1038"/>
      <c r="DD122" s="1038"/>
      <c r="DE122" s="1038"/>
      <c r="DF122" s="1039"/>
      <c r="DG122" s="949">
        <v>2021365</v>
      </c>
      <c r="DH122" s="950"/>
      <c r="DI122" s="950"/>
      <c r="DJ122" s="950"/>
      <c r="DK122" s="950"/>
      <c r="DL122" s="950">
        <v>2128337</v>
      </c>
      <c r="DM122" s="950"/>
      <c r="DN122" s="950"/>
      <c r="DO122" s="950"/>
      <c r="DP122" s="950"/>
      <c r="DQ122" s="950">
        <v>1687633</v>
      </c>
      <c r="DR122" s="950"/>
      <c r="DS122" s="950"/>
      <c r="DT122" s="950"/>
      <c r="DU122" s="950"/>
      <c r="DV122" s="951">
        <v>2.9</v>
      </c>
      <c r="DW122" s="951"/>
      <c r="DX122" s="951"/>
      <c r="DY122" s="951"/>
      <c r="DZ122" s="952"/>
    </row>
    <row r="123" spans="1:130" s="197" customFormat="1" ht="26.25" customHeight="1" thickBot="1" x14ac:dyDescent="0.2">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96784</v>
      </c>
      <c r="AB123" s="989"/>
      <c r="AC123" s="989"/>
      <c r="AD123" s="989"/>
      <c r="AE123" s="990"/>
      <c r="AF123" s="991">
        <v>76090</v>
      </c>
      <c r="AG123" s="989"/>
      <c r="AH123" s="989"/>
      <c r="AI123" s="989"/>
      <c r="AJ123" s="990"/>
      <c r="AK123" s="991">
        <v>55146</v>
      </c>
      <c r="AL123" s="989"/>
      <c r="AM123" s="989"/>
      <c r="AN123" s="989"/>
      <c r="AO123" s="990"/>
      <c r="AP123" s="992">
        <v>0.1</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50.2</v>
      </c>
      <c r="BR123" s="1057"/>
      <c r="BS123" s="1057"/>
      <c r="BT123" s="1057"/>
      <c r="BU123" s="1057"/>
      <c r="BV123" s="1057">
        <v>46.6</v>
      </c>
      <c r="BW123" s="1057"/>
      <c r="BX123" s="1057"/>
      <c r="BY123" s="1057"/>
      <c r="BZ123" s="1057"/>
      <c r="CA123" s="1057">
        <v>37.5</v>
      </c>
      <c r="CB123" s="1057"/>
      <c r="CC123" s="1057"/>
      <c r="CD123" s="1057"/>
      <c r="CE123" s="1057"/>
      <c r="CF123" s="1058"/>
      <c r="CG123" s="1059"/>
      <c r="CH123" s="1059"/>
      <c r="CI123" s="1059"/>
      <c r="CJ123" s="1060"/>
      <c r="CK123" s="1046"/>
      <c r="CL123" s="1047"/>
      <c r="CM123" s="1047"/>
      <c r="CN123" s="1047"/>
      <c r="CO123" s="1048"/>
      <c r="CP123" s="1037" t="s">
        <v>442</v>
      </c>
      <c r="CQ123" s="1038"/>
      <c r="CR123" s="1038"/>
      <c r="CS123" s="1038"/>
      <c r="CT123" s="1038"/>
      <c r="CU123" s="1038"/>
      <c r="CV123" s="1038"/>
      <c r="CW123" s="1038"/>
      <c r="CX123" s="1038"/>
      <c r="CY123" s="1038"/>
      <c r="CZ123" s="1038"/>
      <c r="DA123" s="1038"/>
      <c r="DB123" s="1038"/>
      <c r="DC123" s="1038"/>
      <c r="DD123" s="1038"/>
      <c r="DE123" s="1038"/>
      <c r="DF123" s="1039"/>
      <c r="DG123" s="988">
        <v>835931</v>
      </c>
      <c r="DH123" s="989"/>
      <c r="DI123" s="989"/>
      <c r="DJ123" s="989"/>
      <c r="DK123" s="990"/>
      <c r="DL123" s="991">
        <v>782489</v>
      </c>
      <c r="DM123" s="989"/>
      <c r="DN123" s="989"/>
      <c r="DO123" s="989"/>
      <c r="DP123" s="990"/>
      <c r="DQ123" s="991">
        <v>739703</v>
      </c>
      <c r="DR123" s="989"/>
      <c r="DS123" s="989"/>
      <c r="DT123" s="989"/>
      <c r="DU123" s="990"/>
      <c r="DV123" s="992">
        <v>1.3</v>
      </c>
      <c r="DW123" s="993"/>
      <c r="DX123" s="993"/>
      <c r="DY123" s="993"/>
      <c r="DZ123" s="994"/>
    </row>
    <row r="124" spans="1:130" s="197" customFormat="1" ht="26.25" customHeight="1" x14ac:dyDescent="0.15">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443</v>
      </c>
      <c r="AB124" s="989"/>
      <c r="AC124" s="989"/>
      <c r="AD124" s="989"/>
      <c r="AE124" s="990"/>
      <c r="AF124" s="991" t="s">
        <v>443</v>
      </c>
      <c r="AG124" s="989"/>
      <c r="AH124" s="989"/>
      <c r="AI124" s="989"/>
      <c r="AJ124" s="990"/>
      <c r="AK124" s="991" t="s">
        <v>443</v>
      </c>
      <c r="AL124" s="989"/>
      <c r="AM124" s="989"/>
      <c r="AN124" s="989"/>
      <c r="AO124" s="990"/>
      <c r="AP124" s="992" t="s">
        <v>443</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444</v>
      </c>
      <c r="CQ124" s="1038"/>
      <c r="CR124" s="1038"/>
      <c r="CS124" s="1038"/>
      <c r="CT124" s="1038"/>
      <c r="CU124" s="1038"/>
      <c r="CV124" s="1038"/>
      <c r="CW124" s="1038"/>
      <c r="CX124" s="1038"/>
      <c r="CY124" s="1038"/>
      <c r="CZ124" s="1038"/>
      <c r="DA124" s="1038"/>
      <c r="DB124" s="1038"/>
      <c r="DC124" s="1038"/>
      <c r="DD124" s="1038"/>
      <c r="DE124" s="1038"/>
      <c r="DF124" s="1039"/>
      <c r="DG124" s="1027">
        <v>177694</v>
      </c>
      <c r="DH124" s="1028"/>
      <c r="DI124" s="1028"/>
      <c r="DJ124" s="1028"/>
      <c r="DK124" s="1029"/>
      <c r="DL124" s="1030">
        <v>202474</v>
      </c>
      <c r="DM124" s="1028"/>
      <c r="DN124" s="1028"/>
      <c r="DO124" s="1028"/>
      <c r="DP124" s="1029"/>
      <c r="DQ124" s="1030">
        <v>179593</v>
      </c>
      <c r="DR124" s="1028"/>
      <c r="DS124" s="1028"/>
      <c r="DT124" s="1028"/>
      <c r="DU124" s="1029"/>
      <c r="DV124" s="1031">
        <v>0.3</v>
      </c>
      <c r="DW124" s="1032"/>
      <c r="DX124" s="1032"/>
      <c r="DY124" s="1032"/>
      <c r="DZ124" s="1033"/>
    </row>
    <row r="125" spans="1:130" s="197" customFormat="1" ht="26.25" customHeight="1" thickBot="1" x14ac:dyDescent="0.2">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443</v>
      </c>
      <c r="AB125" s="989"/>
      <c r="AC125" s="989"/>
      <c r="AD125" s="989"/>
      <c r="AE125" s="990"/>
      <c r="AF125" s="991" t="s">
        <v>443</v>
      </c>
      <c r="AG125" s="989"/>
      <c r="AH125" s="989"/>
      <c r="AI125" s="989"/>
      <c r="AJ125" s="990"/>
      <c r="AK125" s="991" t="s">
        <v>443</v>
      </c>
      <c r="AL125" s="989"/>
      <c r="AM125" s="989"/>
      <c r="AN125" s="989"/>
      <c r="AO125" s="990"/>
      <c r="AP125" s="992" t="s">
        <v>443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445</v>
      </c>
      <c r="CL125" s="1044"/>
      <c r="CM125" s="1044"/>
      <c r="CN125" s="1044"/>
      <c r="CO125" s="1045"/>
      <c r="CP125" s="970" t="s">
        <v>446</v>
      </c>
      <c r="CQ125" s="917"/>
      <c r="CR125" s="917"/>
      <c r="CS125" s="917"/>
      <c r="CT125" s="917"/>
      <c r="CU125" s="917"/>
      <c r="CV125" s="917"/>
      <c r="CW125" s="917"/>
      <c r="CX125" s="917"/>
      <c r="CY125" s="917"/>
      <c r="CZ125" s="917"/>
      <c r="DA125" s="917"/>
      <c r="DB125" s="917"/>
      <c r="DC125" s="917"/>
      <c r="DD125" s="917"/>
      <c r="DE125" s="917"/>
      <c r="DF125" s="918"/>
      <c r="DG125" s="956" t="s">
        <v>443</v>
      </c>
      <c r="DH125" s="957"/>
      <c r="DI125" s="957"/>
      <c r="DJ125" s="957"/>
      <c r="DK125" s="957"/>
      <c r="DL125" s="957" t="s">
        <v>443</v>
      </c>
      <c r="DM125" s="957"/>
      <c r="DN125" s="957"/>
      <c r="DO125" s="957"/>
      <c r="DP125" s="957"/>
      <c r="DQ125" s="957" t="s">
        <v>443</v>
      </c>
      <c r="DR125" s="957"/>
      <c r="DS125" s="957"/>
      <c r="DT125" s="957"/>
      <c r="DU125" s="957"/>
      <c r="DV125" s="958" t="s">
        <v>443</v>
      </c>
      <c r="DW125" s="958"/>
      <c r="DX125" s="958"/>
      <c r="DY125" s="958"/>
      <c r="DZ125" s="959"/>
    </row>
    <row r="126" spans="1:130" s="197" customFormat="1" ht="26.25" customHeight="1" x14ac:dyDescent="0.15">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259950</v>
      </c>
      <c r="AB126" s="989"/>
      <c r="AC126" s="989"/>
      <c r="AD126" s="989"/>
      <c r="AE126" s="990"/>
      <c r="AF126" s="991">
        <v>226897</v>
      </c>
      <c r="AG126" s="989"/>
      <c r="AH126" s="989"/>
      <c r="AI126" s="989"/>
      <c r="AJ126" s="990"/>
      <c r="AK126" s="991">
        <v>199889</v>
      </c>
      <c r="AL126" s="989"/>
      <c r="AM126" s="989"/>
      <c r="AN126" s="989"/>
      <c r="AO126" s="990"/>
      <c r="AP126" s="992">
        <v>0.3</v>
      </c>
      <c r="AQ126" s="993"/>
      <c r="AR126" s="993"/>
      <c r="AS126" s="993"/>
      <c r="AT126" s="994"/>
      <c r="AU126" s="233"/>
      <c r="AV126" s="233"/>
      <c r="AW126" s="233"/>
      <c r="AX126" s="1066" t="s">
        <v>447</v>
      </c>
      <c r="AY126" s="1067"/>
      <c r="AZ126" s="1067"/>
      <c r="BA126" s="1067"/>
      <c r="BB126" s="1067"/>
      <c r="BC126" s="1067"/>
      <c r="BD126" s="1067"/>
      <c r="BE126" s="1068"/>
      <c r="BF126" s="1082" t="s">
        <v>448</v>
      </c>
      <c r="BG126" s="1067"/>
      <c r="BH126" s="1067"/>
      <c r="BI126" s="1067"/>
      <c r="BJ126" s="1067"/>
      <c r="BK126" s="1067"/>
      <c r="BL126" s="1068"/>
      <c r="BM126" s="1082" t="s">
        <v>449</v>
      </c>
      <c r="BN126" s="1067"/>
      <c r="BO126" s="1067"/>
      <c r="BP126" s="1067"/>
      <c r="BQ126" s="1067"/>
      <c r="BR126" s="1067"/>
      <c r="BS126" s="1068"/>
      <c r="BT126" s="1082" t="s">
        <v>450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451</v>
      </c>
      <c r="CQ126" s="980"/>
      <c r="CR126" s="980"/>
      <c r="CS126" s="980"/>
      <c r="CT126" s="980"/>
      <c r="CU126" s="980"/>
      <c r="CV126" s="980"/>
      <c r="CW126" s="980"/>
      <c r="CX126" s="980"/>
      <c r="CY126" s="980"/>
      <c r="CZ126" s="980"/>
      <c r="DA126" s="980"/>
      <c r="DB126" s="980"/>
      <c r="DC126" s="980"/>
      <c r="DD126" s="980"/>
      <c r="DE126" s="980"/>
      <c r="DF126" s="981"/>
      <c r="DG126" s="949">
        <v>10375277</v>
      </c>
      <c r="DH126" s="950"/>
      <c r="DI126" s="950"/>
      <c r="DJ126" s="950"/>
      <c r="DK126" s="950"/>
      <c r="DL126" s="950">
        <v>10471336</v>
      </c>
      <c r="DM126" s="950"/>
      <c r="DN126" s="950"/>
      <c r="DO126" s="950"/>
      <c r="DP126" s="950"/>
      <c r="DQ126" s="950">
        <v>10543184</v>
      </c>
      <c r="DR126" s="950"/>
      <c r="DS126" s="950"/>
      <c r="DT126" s="950"/>
      <c r="DU126" s="950"/>
      <c r="DV126" s="951">
        <v>17.899999999999999</v>
      </c>
      <c r="DW126" s="951"/>
      <c r="DX126" s="951"/>
      <c r="DY126" s="951"/>
      <c r="DZ126" s="952"/>
    </row>
    <row r="127" spans="1:130" s="197" customFormat="1" ht="26.25" customHeight="1" thickBot="1" x14ac:dyDescent="0.2">
      <c r="A127" s="1006"/>
      <c r="B127" s="978"/>
      <c r="C127" s="1034" t="s">
        <v>452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443</v>
      </c>
      <c r="AB127" s="989"/>
      <c r="AC127" s="989"/>
      <c r="AD127" s="989"/>
      <c r="AE127" s="990"/>
      <c r="AF127" s="991" t="s">
        <v>443</v>
      </c>
      <c r="AG127" s="989"/>
      <c r="AH127" s="989"/>
      <c r="AI127" s="989"/>
      <c r="AJ127" s="990"/>
      <c r="AK127" s="991" t="s">
        <v>443</v>
      </c>
      <c r="AL127" s="989"/>
      <c r="AM127" s="989"/>
      <c r="AN127" s="989"/>
      <c r="AO127" s="990"/>
      <c r="AP127" s="992" t="s">
        <v>443</v>
      </c>
      <c r="AQ127" s="993"/>
      <c r="AR127" s="993"/>
      <c r="AS127" s="993"/>
      <c r="AT127" s="994"/>
      <c r="AU127" s="233"/>
      <c r="AV127" s="233"/>
      <c r="AW127" s="233"/>
      <c r="AX127" s="916" t="s">
        <v>453</v>
      </c>
      <c r="AY127" s="917"/>
      <c r="AZ127" s="917"/>
      <c r="BA127" s="917"/>
      <c r="BB127" s="917"/>
      <c r="BC127" s="917"/>
      <c r="BD127" s="917"/>
      <c r="BE127" s="918"/>
      <c r="BF127" s="1071" t="s">
        <v>443</v>
      </c>
      <c r="BG127" s="1072"/>
      <c r="BH127" s="1072"/>
      <c r="BI127" s="1072"/>
      <c r="BJ127" s="1072"/>
      <c r="BK127" s="1072"/>
      <c r="BL127" s="1081"/>
      <c r="BM127" s="1071">
        <v>11.25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454</v>
      </c>
      <c r="CQ127" s="1075"/>
      <c r="CR127" s="1075"/>
      <c r="CS127" s="1075"/>
      <c r="CT127" s="1075"/>
      <c r="CU127" s="1075"/>
      <c r="CV127" s="1075"/>
      <c r="CW127" s="1075"/>
      <c r="CX127" s="1075"/>
      <c r="CY127" s="1075"/>
      <c r="CZ127" s="1075"/>
      <c r="DA127" s="1075"/>
      <c r="DB127" s="1075"/>
      <c r="DC127" s="1075"/>
      <c r="DD127" s="1075"/>
      <c r="DE127" s="1075"/>
      <c r="DF127" s="1076"/>
      <c r="DG127" s="1077">
        <v>2448</v>
      </c>
      <c r="DH127" s="1078"/>
      <c r="DI127" s="1078"/>
      <c r="DJ127" s="1078"/>
      <c r="DK127" s="1078"/>
      <c r="DL127" s="1078">
        <v>10783</v>
      </c>
      <c r="DM127" s="1078"/>
      <c r="DN127" s="1078"/>
      <c r="DO127" s="1078"/>
      <c r="DP127" s="1078"/>
      <c r="DQ127" s="1078">
        <v>9184</v>
      </c>
      <c r="DR127" s="1078"/>
      <c r="DS127" s="1078"/>
      <c r="DT127" s="1078"/>
      <c r="DU127" s="1078"/>
      <c r="DV127" s="1079">
        <v>0</v>
      </c>
      <c r="DW127" s="1079"/>
      <c r="DX127" s="1079"/>
      <c r="DY127" s="1079"/>
      <c r="DZ127" s="1080"/>
    </row>
    <row r="128" spans="1:130" s="197" customFormat="1" ht="26.25" customHeight="1" x14ac:dyDescent="0.15">
      <c r="A128" s="1101" t="s">
        <v>455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456</v>
      </c>
      <c r="X128" s="1103"/>
      <c r="Y128" s="1103"/>
      <c r="Z128" s="1104"/>
      <c r="AA128" s="1119">
        <v>2547923</v>
      </c>
      <c r="AB128" s="1120"/>
      <c r="AC128" s="1120"/>
      <c r="AD128" s="1120"/>
      <c r="AE128" s="1121"/>
      <c r="AF128" s="1122">
        <v>2355312</v>
      </c>
      <c r="AG128" s="1120"/>
      <c r="AH128" s="1120"/>
      <c r="AI128" s="1120"/>
      <c r="AJ128" s="1121"/>
      <c r="AK128" s="1122">
        <v>2277387</v>
      </c>
      <c r="AL128" s="1120"/>
      <c r="AM128" s="1120"/>
      <c r="AN128" s="1120"/>
      <c r="AO128" s="1121"/>
      <c r="AP128" s="1123"/>
      <c r="AQ128" s="1124"/>
      <c r="AR128" s="1124"/>
      <c r="AS128" s="1124"/>
      <c r="AT128" s="1125"/>
      <c r="AU128" s="235"/>
      <c r="AV128" s="235"/>
      <c r="AW128" s="235"/>
      <c r="AX128" s="1084" t="s">
        <v>457</v>
      </c>
      <c r="AY128" s="980"/>
      <c r="AZ128" s="980"/>
      <c r="BA128" s="980"/>
      <c r="BB128" s="980"/>
      <c r="BC128" s="980"/>
      <c r="BD128" s="980"/>
      <c r="BE128" s="981"/>
      <c r="BF128" s="1096" t="s">
        <v>458</v>
      </c>
      <c r="BG128" s="1097"/>
      <c r="BH128" s="1097"/>
      <c r="BI128" s="1097"/>
      <c r="BJ128" s="1097"/>
      <c r="BK128" s="1097"/>
      <c r="BL128" s="1098"/>
      <c r="BM128" s="1096">
        <v>16.25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69836086</v>
      </c>
      <c r="AB129" s="989"/>
      <c r="AC129" s="989"/>
      <c r="AD129" s="989"/>
      <c r="AE129" s="990"/>
      <c r="AF129" s="991">
        <v>69301444</v>
      </c>
      <c r="AG129" s="989"/>
      <c r="AH129" s="989"/>
      <c r="AI129" s="989"/>
      <c r="AJ129" s="990"/>
      <c r="AK129" s="991">
        <v>69585958</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9.8000000000000007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11125805</v>
      </c>
      <c r="AB130" s="989"/>
      <c r="AC130" s="989"/>
      <c r="AD130" s="989"/>
      <c r="AE130" s="990"/>
      <c r="AF130" s="991">
        <v>11185270</v>
      </c>
      <c r="AG130" s="989"/>
      <c r="AH130" s="989"/>
      <c r="AI130" s="989"/>
      <c r="AJ130" s="990"/>
      <c r="AK130" s="991">
        <v>10561903</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v>37.5</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58710281</v>
      </c>
      <c r="AB131" s="1028"/>
      <c r="AC131" s="1028"/>
      <c r="AD131" s="1028"/>
      <c r="AE131" s="1029"/>
      <c r="AF131" s="1030">
        <v>58116174</v>
      </c>
      <c r="AG131" s="1028"/>
      <c r="AH131" s="1028"/>
      <c r="AI131" s="1028"/>
      <c r="AJ131" s="1029"/>
      <c r="AK131" s="1030">
        <v>59024055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11.175625269999999</v>
      </c>
      <c r="AB132" s="1134"/>
      <c r="AC132" s="1134"/>
      <c r="AD132" s="1134"/>
      <c r="AE132" s="1135"/>
      <c r="AF132" s="1136">
        <v>9.6590959339999998</v>
      </c>
      <c r="AG132" s="1134"/>
      <c r="AH132" s="1134"/>
      <c r="AI132" s="1134"/>
      <c r="AJ132" s="1135"/>
      <c r="AK132" s="1136">
        <v>8.6387422889999996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12.2</v>
      </c>
      <c r="AB133" s="1141"/>
      <c r="AC133" s="1141"/>
      <c r="AD133" s="1141"/>
      <c r="AE133" s="1142"/>
      <c r="AF133" s="1140">
        <v>11.3</v>
      </c>
      <c r="AG133" s="1141"/>
      <c r="AH133" s="1141"/>
      <c r="AI133" s="1141"/>
      <c r="AJ133" s="1142"/>
      <c r="AK133" s="1140">
        <v>9.8000000000000007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47" t="s">
        <v>470</v>
      </c>
      <c r="L7" s="254"/>
      <c r="M7" s="255" t="s">
        <v>471</v>
      </c>
      <c r="N7" s="256"/>
    </row>
    <row r="8" spans="1:16" x14ac:dyDescent="0.15">
      <c r="A8" s="248"/>
      <c r="B8" s="244"/>
      <c r="C8" s="244"/>
      <c r="D8" s="244"/>
      <c r="E8" s="244"/>
      <c r="F8" s="244"/>
      <c r="G8" s="257"/>
      <c r="H8" s="258"/>
      <c r="I8" s="258"/>
      <c r="J8" s="259"/>
      <c r="K8" s="1148"/>
      <c r="L8" s="260" t="s">
        <v>472</v>
      </c>
      <c r="M8" s="261" t="s">
        <v>473</v>
      </c>
      <c r="N8" s="262" t="s">
        <v>474</v>
      </c>
    </row>
    <row r="9" spans="1:16" x14ac:dyDescent="0.15">
      <c r="A9" s="248"/>
      <c r="B9" s="244"/>
      <c r="C9" s="244"/>
      <c r="D9" s="244"/>
      <c r="E9" s="244"/>
      <c r="F9" s="244"/>
      <c r="G9" s="1149" t="s">
        <v>475</v>
      </c>
      <c r="H9" s="1150"/>
      <c r="I9" s="1150"/>
      <c r="J9" s="1151"/>
      <c r="K9" s="263">
        <v>16639938</v>
      </c>
      <c r="L9" s="264">
        <v>53255</v>
      </c>
      <c r="M9" s="265">
        <v>57432</v>
      </c>
      <c r="N9" s="266">
        <v>-7.3</v>
      </c>
    </row>
    <row r="10" spans="1:16" x14ac:dyDescent="0.15">
      <c r="A10" s="248"/>
      <c r="B10" s="244"/>
      <c r="C10" s="244"/>
      <c r="D10" s="244"/>
      <c r="E10" s="244"/>
      <c r="F10" s="244"/>
      <c r="G10" s="1149" t="s">
        <v>476</v>
      </c>
      <c r="H10" s="1150"/>
      <c r="I10" s="1150"/>
      <c r="J10" s="1151"/>
      <c r="K10" s="267">
        <v>2306086</v>
      </c>
      <c r="L10" s="268">
        <v>7380</v>
      </c>
      <c r="M10" s="269">
        <v>3554</v>
      </c>
      <c r="N10" s="270">
        <v>107.7</v>
      </c>
    </row>
    <row r="11" spans="1:16" ht="13.5" customHeight="1" x14ac:dyDescent="0.15">
      <c r="A11" s="248"/>
      <c r="B11" s="244"/>
      <c r="C11" s="244"/>
      <c r="D11" s="244"/>
      <c r="E11" s="244"/>
      <c r="F11" s="244"/>
      <c r="G11" s="1149" t="s">
        <v>477</v>
      </c>
      <c r="H11" s="1150"/>
      <c r="I11" s="1150"/>
      <c r="J11" s="1151"/>
      <c r="K11" s="267">
        <v>277155</v>
      </c>
      <c r="L11" s="268">
        <v>887</v>
      </c>
      <c r="M11" s="269">
        <v>1872</v>
      </c>
      <c r="N11" s="270">
        <v>-52.6</v>
      </c>
    </row>
    <row r="12" spans="1:16" ht="13.5" customHeight="1" x14ac:dyDescent="0.15">
      <c r="A12" s="248"/>
      <c r="B12" s="244"/>
      <c r="C12" s="244"/>
      <c r="D12" s="244"/>
      <c r="E12" s="244"/>
      <c r="F12" s="244"/>
      <c r="G12" s="1149" t="s">
        <v>478</v>
      </c>
      <c r="H12" s="1150"/>
      <c r="I12" s="1150"/>
      <c r="J12" s="1151"/>
      <c r="K12" s="267">
        <v>702879</v>
      </c>
      <c r="L12" s="268">
        <v>2250</v>
      </c>
      <c r="M12" s="269">
        <v>1337</v>
      </c>
      <c r="N12" s="270">
        <v>68.3</v>
      </c>
    </row>
    <row r="13" spans="1:16" ht="13.5" customHeight="1" x14ac:dyDescent="0.15">
      <c r="A13" s="248"/>
      <c r="B13" s="244"/>
      <c r="C13" s="244"/>
      <c r="D13" s="244"/>
      <c r="E13" s="244"/>
      <c r="F13" s="244"/>
      <c r="G13" s="1149" t="s">
        <v>479</v>
      </c>
      <c r="H13" s="1150"/>
      <c r="I13" s="1150"/>
      <c r="J13" s="1151"/>
      <c r="K13" s="267" t="s">
        <v>480</v>
      </c>
      <c r="L13" s="268" t="s">
        <v>480</v>
      </c>
      <c r="M13" s="269">
        <v>100</v>
      </c>
      <c r="N13" s="270" t="s">
        <v>480</v>
      </c>
    </row>
    <row r="14" spans="1:16" ht="13.5" customHeight="1" x14ac:dyDescent="0.15">
      <c r="A14" s="248"/>
      <c r="B14" s="244"/>
      <c r="C14" s="244"/>
      <c r="D14" s="244"/>
      <c r="E14" s="244"/>
      <c r="F14" s="244"/>
      <c r="G14" s="1149" t="s">
        <v>481</v>
      </c>
      <c r="H14" s="1150"/>
      <c r="I14" s="1150"/>
      <c r="J14" s="1151"/>
      <c r="K14" s="267">
        <v>354218</v>
      </c>
      <c r="L14" s="268">
        <v>1134</v>
      </c>
      <c r="M14" s="269">
        <v>1938</v>
      </c>
      <c r="N14" s="270">
        <v>-41.5</v>
      </c>
    </row>
    <row r="15" spans="1:16" ht="13.5" customHeight="1" x14ac:dyDescent="0.15">
      <c r="A15" s="248"/>
      <c r="B15" s="244"/>
      <c r="C15" s="244"/>
      <c r="D15" s="244"/>
      <c r="E15" s="244"/>
      <c r="F15" s="244"/>
      <c r="G15" s="1149" t="s">
        <v>482</v>
      </c>
      <c r="H15" s="1150"/>
      <c r="I15" s="1150"/>
      <c r="J15" s="1151"/>
      <c r="K15" s="267">
        <v>536978</v>
      </c>
      <c r="L15" s="268">
        <v>1719</v>
      </c>
      <c r="M15" s="269">
        <v>1186</v>
      </c>
      <c r="N15" s="270">
        <v>44.9</v>
      </c>
    </row>
    <row r="16" spans="1:16" x14ac:dyDescent="0.15">
      <c r="A16" s="248"/>
      <c r="B16" s="244"/>
      <c r="C16" s="244"/>
      <c r="D16" s="244"/>
      <c r="E16" s="244"/>
      <c r="F16" s="244"/>
      <c r="G16" s="1152" t="s">
        <v>483</v>
      </c>
      <c r="H16" s="1153"/>
      <c r="I16" s="1153"/>
      <c r="J16" s="1154"/>
      <c r="K16" s="268">
        <v>-1288635</v>
      </c>
      <c r="L16" s="268">
        <v>-4124</v>
      </c>
      <c r="M16" s="269">
        <v>-5101</v>
      </c>
      <c r="N16" s="270">
        <v>-19.2</v>
      </c>
    </row>
    <row r="17" spans="1:16" x14ac:dyDescent="0.15">
      <c r="A17" s="248"/>
      <c r="B17" s="244"/>
      <c r="C17" s="244"/>
      <c r="D17" s="244"/>
      <c r="E17" s="244"/>
      <c r="F17" s="244"/>
      <c r="G17" s="1152" t="s">
        <v>167</v>
      </c>
      <c r="H17" s="1153"/>
      <c r="I17" s="1153"/>
      <c r="J17" s="1154"/>
      <c r="K17" s="268">
        <v>19528619</v>
      </c>
      <c r="L17" s="268">
        <v>62500</v>
      </c>
      <c r="M17" s="269">
        <v>62317</v>
      </c>
      <c r="N17" s="270">
        <v>0.3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44" t="s">
        <v>488</v>
      </c>
      <c r="H21" s="1145"/>
      <c r="I21" s="1145"/>
      <c r="J21" s="1146"/>
      <c r="K21" s="280">
        <v>5.83</v>
      </c>
      <c r="L21" s="281">
        <v>6.15</v>
      </c>
      <c r="M21" s="282">
        <v>-0.32</v>
      </c>
      <c r="N21" s="249"/>
      <c r="O21" s="283"/>
      <c r="P21" s="279"/>
    </row>
    <row r="22" spans="1:16" s="284" customFormat="1" x14ac:dyDescent="0.15">
      <c r="A22" s="279"/>
      <c r="B22" s="249"/>
      <c r="C22" s="249"/>
      <c r="D22" s="249"/>
      <c r="E22" s="249"/>
      <c r="F22" s="249"/>
      <c r="G22" s="1144" t="s">
        <v>489</v>
      </c>
      <c r="H22" s="1145"/>
      <c r="I22" s="1145"/>
      <c r="J22" s="1146"/>
      <c r="K22" s="285">
        <v>102.4</v>
      </c>
      <c r="L22" s="286">
        <v>100.2</v>
      </c>
      <c r="M22" s="287">
        <v>2.2000000000000002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47" t="s">
        <v>470</v>
      </c>
      <c r="L30" s="254"/>
      <c r="M30" s="255" t="s">
        <v>471</v>
      </c>
      <c r="N30" s="256"/>
    </row>
    <row r="31" spans="1:16" x14ac:dyDescent="0.15">
      <c r="A31" s="248"/>
      <c r="B31" s="244"/>
      <c r="C31" s="244"/>
      <c r="D31" s="244"/>
      <c r="E31" s="244"/>
      <c r="F31" s="244"/>
      <c r="G31" s="257"/>
      <c r="H31" s="258"/>
      <c r="I31" s="258"/>
      <c r="J31" s="259"/>
      <c r="K31" s="1148"/>
      <c r="L31" s="260" t="s">
        <v>472</v>
      </c>
      <c r="M31" s="261" t="s">
        <v>473</v>
      </c>
      <c r="N31" s="262" t="s">
        <v>474</v>
      </c>
    </row>
    <row r="32" spans="1:16" ht="27" customHeight="1" x14ac:dyDescent="0.15">
      <c r="A32" s="248"/>
      <c r="B32" s="244"/>
      <c r="C32" s="244"/>
      <c r="D32" s="244"/>
      <c r="E32" s="244"/>
      <c r="F32" s="244"/>
      <c r="G32" s="1160" t="s">
        <v>493</v>
      </c>
      <c r="H32" s="1161"/>
      <c r="I32" s="1161"/>
      <c r="J32" s="1162"/>
      <c r="K32" s="294">
        <v>10576355</v>
      </c>
      <c r="L32" s="294">
        <v>33849</v>
      </c>
      <c r="M32" s="295">
        <v>33247</v>
      </c>
      <c r="N32" s="296">
        <v>1.8</v>
      </c>
    </row>
    <row r="33" spans="1:16" ht="13.5" customHeight="1" x14ac:dyDescent="0.15">
      <c r="A33" s="248"/>
      <c r="B33" s="244"/>
      <c r="C33" s="244"/>
      <c r="D33" s="244"/>
      <c r="E33" s="244"/>
      <c r="F33" s="244"/>
      <c r="G33" s="1160" t="s">
        <v>494</v>
      </c>
      <c r="H33" s="1161"/>
      <c r="I33" s="1161"/>
      <c r="J33" s="1162"/>
      <c r="K33" s="294" t="s">
        <v>480</v>
      </c>
      <c r="L33" s="294" t="s">
        <v>480</v>
      </c>
      <c r="M33" s="295">
        <v>7</v>
      </c>
      <c r="N33" s="296" t="s">
        <v>480</v>
      </c>
    </row>
    <row r="34" spans="1:16" ht="27" customHeight="1" x14ac:dyDescent="0.15">
      <c r="A34" s="248"/>
      <c r="B34" s="244"/>
      <c r="C34" s="244"/>
      <c r="D34" s="244"/>
      <c r="E34" s="244"/>
      <c r="F34" s="244"/>
      <c r="G34" s="1160" t="s">
        <v>495</v>
      </c>
      <c r="H34" s="1161"/>
      <c r="I34" s="1161"/>
      <c r="J34" s="1162"/>
      <c r="K34" s="294" t="s">
        <v>480</v>
      </c>
      <c r="L34" s="294" t="s">
        <v>480</v>
      </c>
      <c r="M34" s="295">
        <v>75</v>
      </c>
      <c r="N34" s="296" t="s">
        <v>480</v>
      </c>
    </row>
    <row r="35" spans="1:16" ht="27" customHeight="1" x14ac:dyDescent="0.15">
      <c r="A35" s="248"/>
      <c r="B35" s="244"/>
      <c r="C35" s="244"/>
      <c r="D35" s="244"/>
      <c r="E35" s="244"/>
      <c r="F35" s="244"/>
      <c r="G35" s="1160" t="s">
        <v>496</v>
      </c>
      <c r="H35" s="1161"/>
      <c r="I35" s="1161"/>
      <c r="J35" s="1162"/>
      <c r="K35" s="294">
        <v>6017000</v>
      </c>
      <c r="L35" s="294">
        <v>19257</v>
      </c>
      <c r="M35" s="295">
        <v>11550</v>
      </c>
      <c r="N35" s="296">
        <v>66.7</v>
      </c>
    </row>
    <row r="36" spans="1:16" ht="27" customHeight="1" x14ac:dyDescent="0.15">
      <c r="A36" s="248"/>
      <c r="B36" s="244"/>
      <c r="C36" s="244"/>
      <c r="D36" s="244"/>
      <c r="E36" s="244"/>
      <c r="F36" s="244"/>
      <c r="G36" s="1160" t="s">
        <v>497</v>
      </c>
      <c r="H36" s="1161"/>
      <c r="I36" s="1161"/>
      <c r="J36" s="1162"/>
      <c r="K36" s="294">
        <v>888362</v>
      </c>
      <c r="L36" s="294">
        <v>2843</v>
      </c>
      <c r="M36" s="295">
        <v>437</v>
      </c>
      <c r="N36" s="296">
        <v>550.6</v>
      </c>
    </row>
    <row r="37" spans="1:16" ht="13.5" customHeight="1" x14ac:dyDescent="0.15">
      <c r="A37" s="248"/>
      <c r="B37" s="244"/>
      <c r="C37" s="244"/>
      <c r="D37" s="244"/>
      <c r="E37" s="244"/>
      <c r="F37" s="244"/>
      <c r="G37" s="1160" t="s">
        <v>498</v>
      </c>
      <c r="H37" s="1161"/>
      <c r="I37" s="1161"/>
      <c r="J37" s="1162"/>
      <c r="K37" s="294">
        <v>456509</v>
      </c>
      <c r="L37" s="294">
        <v>1461</v>
      </c>
      <c r="M37" s="295">
        <v>1068</v>
      </c>
      <c r="N37" s="296">
        <v>36.799999999999997</v>
      </c>
    </row>
    <row r="38" spans="1:16" ht="27" customHeight="1" x14ac:dyDescent="0.15">
      <c r="A38" s="248"/>
      <c r="B38" s="244"/>
      <c r="C38" s="244"/>
      <c r="D38" s="244"/>
      <c r="E38" s="244"/>
      <c r="F38" s="244"/>
      <c r="G38" s="1163" t="s">
        <v>499</v>
      </c>
      <c r="H38" s="1164"/>
      <c r="I38" s="1164"/>
      <c r="J38" s="1165"/>
      <c r="K38" s="297" t="s">
        <v>480</v>
      </c>
      <c r="L38" s="297" t="s">
        <v>480</v>
      </c>
      <c r="M38" s="298">
        <v>2</v>
      </c>
      <c r="N38" s="299" t="s">
        <v>480</v>
      </c>
      <c r="O38" s="293"/>
    </row>
    <row r="39" spans="1:16" x14ac:dyDescent="0.15">
      <c r="A39" s="248"/>
      <c r="B39" s="244"/>
      <c r="C39" s="244"/>
      <c r="D39" s="244"/>
      <c r="E39" s="244"/>
      <c r="F39" s="244"/>
      <c r="G39" s="1163" t="s">
        <v>500</v>
      </c>
      <c r="H39" s="1164"/>
      <c r="I39" s="1164"/>
      <c r="J39" s="1165"/>
      <c r="K39" s="300">
        <v>-2277387</v>
      </c>
      <c r="L39" s="300">
        <v>-7289</v>
      </c>
      <c r="M39" s="301">
        <v>-8067</v>
      </c>
      <c r="N39" s="302">
        <v>-9.6</v>
      </c>
      <c r="O39" s="293"/>
    </row>
    <row r="40" spans="1:16" ht="27" customHeight="1" x14ac:dyDescent="0.15">
      <c r="A40" s="248"/>
      <c r="B40" s="244"/>
      <c r="C40" s="244"/>
      <c r="D40" s="244"/>
      <c r="E40" s="244"/>
      <c r="F40" s="244"/>
      <c r="G40" s="1160" t="s">
        <v>501</v>
      </c>
      <c r="H40" s="1161"/>
      <c r="I40" s="1161"/>
      <c r="J40" s="1162"/>
      <c r="K40" s="300">
        <v>-10561903</v>
      </c>
      <c r="L40" s="300">
        <v>-33803</v>
      </c>
      <c r="M40" s="301">
        <v>-28419</v>
      </c>
      <c r="N40" s="302">
        <v>18.899999999999999</v>
      </c>
      <c r="O40" s="293"/>
    </row>
    <row r="41" spans="1:16" x14ac:dyDescent="0.15">
      <c r="A41" s="248"/>
      <c r="B41" s="244"/>
      <c r="C41" s="244"/>
      <c r="D41" s="244"/>
      <c r="E41" s="244"/>
      <c r="F41" s="244"/>
      <c r="G41" s="1166" t="s">
        <v>278</v>
      </c>
      <c r="H41" s="1167"/>
      <c r="I41" s="1167"/>
      <c r="J41" s="1168"/>
      <c r="K41" s="294">
        <v>5098936</v>
      </c>
      <c r="L41" s="300">
        <v>16319</v>
      </c>
      <c r="M41" s="301">
        <v>9899</v>
      </c>
      <c r="N41" s="302">
        <v>64.900000000000006</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55" t="s">
        <v>470</v>
      </c>
      <c r="J49" s="1157" t="s">
        <v>505</v>
      </c>
      <c r="K49" s="1158"/>
      <c r="L49" s="1158"/>
      <c r="M49" s="1158"/>
      <c r="N49" s="1159"/>
    </row>
    <row r="50" spans="1:14" x14ac:dyDescent="0.15">
      <c r="A50" s="248"/>
      <c r="B50" s="244"/>
      <c r="C50" s="244"/>
      <c r="D50" s="244"/>
      <c r="E50" s="244"/>
      <c r="F50" s="244"/>
      <c r="G50" s="312"/>
      <c r="H50" s="313"/>
      <c r="I50" s="1156"/>
      <c r="J50" s="314" t="s">
        <v>506</v>
      </c>
      <c r="K50" s="315" t="s">
        <v>507</v>
      </c>
      <c r="L50" s="316" t="s">
        <v>508</v>
      </c>
      <c r="M50" s="317" t="s">
        <v>509</v>
      </c>
      <c r="N50" s="318" t="s">
        <v>510</v>
      </c>
    </row>
    <row r="51" spans="1:14" x14ac:dyDescent="0.15">
      <c r="A51" s="248"/>
      <c r="B51" s="244"/>
      <c r="C51" s="244"/>
      <c r="D51" s="244"/>
      <c r="E51" s="244"/>
      <c r="F51" s="244"/>
      <c r="G51" s="310" t="s">
        <v>511</v>
      </c>
      <c r="H51" s="311"/>
      <c r="I51" s="319">
        <v>8473641</v>
      </c>
      <c r="J51" s="320">
        <v>27706</v>
      </c>
      <c r="K51" s="321">
        <v>9.6</v>
      </c>
      <c r="L51" s="322">
        <v>36765</v>
      </c>
      <c r="M51" s="323">
        <v>-11.9</v>
      </c>
      <c r="N51" s="324">
        <v>21.5</v>
      </c>
    </row>
    <row r="52" spans="1:14" x14ac:dyDescent="0.15">
      <c r="A52" s="248"/>
      <c r="B52" s="244"/>
      <c r="C52" s="244"/>
      <c r="D52" s="244"/>
      <c r="E52" s="244"/>
      <c r="F52" s="244"/>
      <c r="G52" s="325"/>
      <c r="H52" s="326" t="s">
        <v>512</v>
      </c>
      <c r="I52" s="327">
        <v>6598994</v>
      </c>
      <c r="J52" s="328">
        <v>21577</v>
      </c>
      <c r="K52" s="329">
        <v>5.9</v>
      </c>
      <c r="L52" s="330">
        <v>20975</v>
      </c>
      <c r="M52" s="331">
        <v>-14.8</v>
      </c>
      <c r="N52" s="332">
        <v>20.7</v>
      </c>
    </row>
    <row r="53" spans="1:14" x14ac:dyDescent="0.15">
      <c r="A53" s="248"/>
      <c r="B53" s="244"/>
      <c r="C53" s="244"/>
      <c r="D53" s="244"/>
      <c r="E53" s="244"/>
      <c r="F53" s="244"/>
      <c r="G53" s="310" t="s">
        <v>513</v>
      </c>
      <c r="H53" s="311"/>
      <c r="I53" s="319">
        <v>8568285</v>
      </c>
      <c r="J53" s="320">
        <v>27358</v>
      </c>
      <c r="K53" s="321">
        <v>-1.3</v>
      </c>
      <c r="L53" s="322">
        <v>39052</v>
      </c>
      <c r="M53" s="323">
        <v>6.2</v>
      </c>
      <c r="N53" s="324">
        <v>-7.5</v>
      </c>
    </row>
    <row r="54" spans="1:14" x14ac:dyDescent="0.15">
      <c r="A54" s="248"/>
      <c r="B54" s="244"/>
      <c r="C54" s="244"/>
      <c r="D54" s="244"/>
      <c r="E54" s="244"/>
      <c r="F54" s="244"/>
      <c r="G54" s="325"/>
      <c r="H54" s="326" t="s">
        <v>512</v>
      </c>
      <c r="I54" s="327">
        <v>5967007</v>
      </c>
      <c r="J54" s="328">
        <v>19052</v>
      </c>
      <c r="K54" s="329">
        <v>-11.7</v>
      </c>
      <c r="L54" s="330">
        <v>21186</v>
      </c>
      <c r="M54" s="331">
        <v>1</v>
      </c>
      <c r="N54" s="332">
        <v>-12.7</v>
      </c>
    </row>
    <row r="55" spans="1:14" x14ac:dyDescent="0.15">
      <c r="A55" s="248"/>
      <c r="B55" s="244"/>
      <c r="C55" s="244"/>
      <c r="D55" s="244"/>
      <c r="E55" s="244"/>
      <c r="F55" s="244"/>
      <c r="G55" s="310" t="s">
        <v>514</v>
      </c>
      <c r="H55" s="311"/>
      <c r="I55" s="319">
        <v>10141621</v>
      </c>
      <c r="J55" s="320">
        <v>32380</v>
      </c>
      <c r="K55" s="321">
        <v>18.399999999999999</v>
      </c>
      <c r="L55" s="322">
        <v>41235</v>
      </c>
      <c r="M55" s="323">
        <v>5.6</v>
      </c>
      <c r="N55" s="324">
        <v>12.8</v>
      </c>
    </row>
    <row r="56" spans="1:14" x14ac:dyDescent="0.15">
      <c r="A56" s="248"/>
      <c r="B56" s="244"/>
      <c r="C56" s="244"/>
      <c r="D56" s="244"/>
      <c r="E56" s="244"/>
      <c r="F56" s="244"/>
      <c r="G56" s="325"/>
      <c r="H56" s="326" t="s">
        <v>512</v>
      </c>
      <c r="I56" s="327">
        <v>6202597</v>
      </c>
      <c r="J56" s="328">
        <v>19804</v>
      </c>
      <c r="K56" s="329">
        <v>3.9</v>
      </c>
      <c r="L56" s="330">
        <v>22086</v>
      </c>
      <c r="M56" s="331">
        <v>4.2</v>
      </c>
      <c r="N56" s="332">
        <v>-0.3</v>
      </c>
    </row>
    <row r="57" spans="1:14" x14ac:dyDescent="0.15">
      <c r="A57" s="248"/>
      <c r="B57" s="244"/>
      <c r="C57" s="244"/>
      <c r="D57" s="244"/>
      <c r="E57" s="244"/>
      <c r="F57" s="244"/>
      <c r="G57" s="310" t="s">
        <v>515</v>
      </c>
      <c r="H57" s="311"/>
      <c r="I57" s="319">
        <v>14165819</v>
      </c>
      <c r="J57" s="320">
        <v>45294</v>
      </c>
      <c r="K57" s="321">
        <v>39.9</v>
      </c>
      <c r="L57" s="322">
        <v>41862</v>
      </c>
      <c r="M57" s="323">
        <v>1.5</v>
      </c>
      <c r="N57" s="324">
        <v>38.4</v>
      </c>
    </row>
    <row r="58" spans="1:14" x14ac:dyDescent="0.15">
      <c r="A58" s="248"/>
      <c r="B58" s="244"/>
      <c r="C58" s="244"/>
      <c r="D58" s="244"/>
      <c r="E58" s="244"/>
      <c r="F58" s="244"/>
      <c r="G58" s="325"/>
      <c r="H58" s="326" t="s">
        <v>512</v>
      </c>
      <c r="I58" s="327">
        <v>7936588</v>
      </c>
      <c r="J58" s="328">
        <v>25377</v>
      </c>
      <c r="K58" s="329">
        <v>28.1</v>
      </c>
      <c r="L58" s="330">
        <v>23710</v>
      </c>
      <c r="M58" s="331">
        <v>7.4</v>
      </c>
      <c r="N58" s="332">
        <v>20.7</v>
      </c>
    </row>
    <row r="59" spans="1:14" x14ac:dyDescent="0.15">
      <c r="A59" s="248"/>
      <c r="B59" s="244"/>
      <c r="C59" s="244"/>
      <c r="D59" s="244"/>
      <c r="E59" s="244"/>
      <c r="F59" s="244"/>
      <c r="G59" s="310" t="s">
        <v>516</v>
      </c>
      <c r="H59" s="311"/>
      <c r="I59" s="319">
        <v>22459420</v>
      </c>
      <c r="J59" s="320">
        <v>71880</v>
      </c>
      <c r="K59" s="321">
        <v>58.7</v>
      </c>
      <c r="L59" s="322">
        <v>43554</v>
      </c>
      <c r="M59" s="323">
        <v>4</v>
      </c>
      <c r="N59" s="324">
        <v>54.7</v>
      </c>
    </row>
    <row r="60" spans="1:14" x14ac:dyDescent="0.15">
      <c r="A60" s="248"/>
      <c r="B60" s="244"/>
      <c r="C60" s="244"/>
      <c r="D60" s="244"/>
      <c r="E60" s="244"/>
      <c r="F60" s="244"/>
      <c r="G60" s="325"/>
      <c r="H60" s="326" t="s">
        <v>512</v>
      </c>
      <c r="I60" s="333">
        <v>8694547</v>
      </c>
      <c r="J60" s="328">
        <v>27826</v>
      </c>
      <c r="K60" s="329">
        <v>9.6999999999999993</v>
      </c>
      <c r="L60" s="330">
        <v>24811</v>
      </c>
      <c r="M60" s="331">
        <v>4.5999999999999996</v>
      </c>
      <c r="N60" s="332">
        <v>5.0999999999999996</v>
      </c>
    </row>
    <row r="61" spans="1:14" x14ac:dyDescent="0.15">
      <c r="A61" s="248"/>
      <c r="B61" s="244"/>
      <c r="C61" s="244"/>
      <c r="D61" s="244"/>
      <c r="E61" s="244"/>
      <c r="F61" s="244"/>
      <c r="G61" s="310" t="s">
        <v>517</v>
      </c>
      <c r="H61" s="334"/>
      <c r="I61" s="335">
        <v>12761757</v>
      </c>
      <c r="J61" s="336">
        <v>40924</v>
      </c>
      <c r="K61" s="337">
        <v>25.1</v>
      </c>
      <c r="L61" s="338">
        <v>40494</v>
      </c>
      <c r="M61" s="339">
        <v>1.1000000000000001</v>
      </c>
      <c r="N61" s="324">
        <v>24</v>
      </c>
    </row>
    <row r="62" spans="1:14" x14ac:dyDescent="0.15">
      <c r="A62" s="248"/>
      <c r="B62" s="244"/>
      <c r="C62" s="244"/>
      <c r="D62" s="244"/>
      <c r="E62" s="244"/>
      <c r="F62" s="244"/>
      <c r="G62" s="325"/>
      <c r="H62" s="326" t="s">
        <v>512</v>
      </c>
      <c r="I62" s="327">
        <v>7079947</v>
      </c>
      <c r="J62" s="328">
        <v>22727</v>
      </c>
      <c r="K62" s="329">
        <v>7.2</v>
      </c>
      <c r="L62" s="330">
        <v>22554</v>
      </c>
      <c r="M62" s="331">
        <v>0.5</v>
      </c>
      <c r="N62" s="332">
        <v>6.7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11.74</v>
      </c>
      <c r="G47" s="12">
        <v>13.13</v>
      </c>
      <c r="H47" s="12">
        <v>14.47</v>
      </c>
      <c r="I47" s="12">
        <v>14.59</v>
      </c>
      <c r="J47" s="13">
        <v>15.87</v>
      </c>
    </row>
    <row r="48" spans="2:10" ht="57.75" customHeight="1" x14ac:dyDescent="0.15">
      <c r="B48" s="14"/>
      <c r="C48" s="1171" t="s">
        <v>4</v>
      </c>
      <c r="D48" s="1171"/>
      <c r="E48" s="1172"/>
      <c r="F48" s="15">
        <v>3.3</v>
      </c>
      <c r="G48" s="16">
        <v>2.81</v>
      </c>
      <c r="H48" s="16">
        <v>3.55</v>
      </c>
      <c r="I48" s="16">
        <v>3.09</v>
      </c>
      <c r="J48" s="17">
        <v>3.7</v>
      </c>
    </row>
    <row r="49" spans="2:10" ht="57.75" customHeight="1" thickBot="1" x14ac:dyDescent="0.2">
      <c r="B49" s="18"/>
      <c r="C49" s="1173" t="s">
        <v>5</v>
      </c>
      <c r="D49" s="1173"/>
      <c r="E49" s="1174"/>
      <c r="F49" s="19">
        <v>2.2200000000000002</v>
      </c>
      <c r="G49" s="20">
        <v>1.1499999999999999</v>
      </c>
      <c r="H49" s="20">
        <v>2.38</v>
      </c>
      <c r="I49" s="20" t="s">
        <v>524</v>
      </c>
      <c r="J49" s="21">
        <v>1.96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MK</cp:lastModifiedBy>
  <cp:lastPrinted>2017-04-13T07:00:22Z</cp:lastPrinted>
  <dcterms:created xsi:type="dcterms:W3CDTF">2017-02-15T19:59:03Z</dcterms:created>
  <dcterms:modified xsi:type="dcterms:W3CDTF">2017-05-24T07:24:09Z</dcterms:modified>
  <cp:category/>
</cp:coreProperties>
</file>