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500" yWindow="6255" windowWidth="20730" windowHeight="63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V34" i="11" l="1"/>
  <c r="Q34" i="11"/>
  <c r="BG34" i="9" l="1"/>
  <c r="AO37"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U37" i="9"/>
  <c r="C37" i="9"/>
  <c r="CO36" i="9"/>
  <c r="BE36" i="9"/>
  <c r="CO35" i="9"/>
  <c r="BE35" i="9"/>
  <c r="BW34" i="9"/>
  <c r="BW35" i="9" s="1"/>
  <c r="BW36" i="9" s="1"/>
  <c r="BW37" i="9" s="1"/>
  <c r="BW38" i="9" s="1"/>
  <c r="BW39" i="9" s="1"/>
  <c r="BW40" i="9" s="1"/>
  <c r="BW41" i="9" s="1"/>
  <c r="BW42" i="9" s="1"/>
  <c r="BW43" i="9" s="1"/>
  <c r="C34" i="9"/>
  <c r="CO34" i="9" l="1"/>
  <c r="C35" i="9"/>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BE34" i="9" l="1"/>
  <c r="AM34" i="9"/>
  <c r="AM35" i="9" s="1"/>
  <c r="AM36" i="9" s="1"/>
  <c r="AM37" i="9" s="1"/>
</calcChain>
</file>

<file path=xl/sharedStrings.xml><?xml version="1.0" encoding="utf-8"?>
<sst xmlns="http://schemas.openxmlformats.org/spreadsheetml/2006/main" count="1041" uniqueCount="557">
  <si>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</si>
  <si>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</si>
  <si>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</si>
  <si>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</si>
  <si>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</si>
  <si>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</si>
  <si>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</si>
  <si>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</si>
  <si>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</si>
  <si>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</si>
  <si>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</si>
  <si>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</si>
  <si>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</si>
  <si>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</si>
  <si>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</si>
  <si>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</si>
  <si>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</si>
  <si>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</si>
  <si>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</si>
  <si>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</si>
  <si>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</si>
  <si>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</si>
  <si>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</si>
  <si>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</si>
  <si>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</si>
  <si>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</si>
  <si>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</si>
  <si>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</si>
  <si>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</si>
  <si>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</si>
  <si>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</si>
  <si>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</si>
  <si>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</si>
  <si>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</si>
  <si>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</si>
  <si>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</si>
  <si>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</si>
  <si>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</si>
  <si>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</si>
  <si>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</si>
  <si>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</si>
  <si>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</si>
  <si>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</si>
  <si>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</si>
  <si>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</si>
  <si>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</si>
  <si>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</si>
  <si>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</si>
  <si>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</si>
  <si>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</si>
  <si>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</si>
  <si>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</si>
  <si>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</si>
  <si>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</si>
  <si>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</si>
  <si>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</si>
  <si>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</si>
  <si>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</si>
  <si>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</si>
  <si>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</si>
  <si>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</si>
  <si>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</si>
  <si>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</si>
  <si>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</si>
  <si>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</si>
  <si>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</si>
  <si>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</si>
  <si>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</si>
  <si>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</si>
  <si>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</si>
  <si>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</si>
  <si>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</si>
  <si>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</si>
  <si>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</si>
  <si>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</si>
  <si>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</si>
  <si>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</si>
  <si>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</si>
  <si>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</si>
  <si>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</si>
  <si>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</si>
  <si>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玉城町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</si>
  <si>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</si>
  <si>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</si>
  <si>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</si>
  <si>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</si>
  <si>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</si>
  <si>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</si>
  <si>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</si>
  <si>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</si>
  <si>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</si>
  <si>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</si>
  <si>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</si>
  <si>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</si>
  <si>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</si>
  <si>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</si>
  <si>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</si>
  <si>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</si>
  <si>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</si>
  <si>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</si>
  <si>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</si>
  <si>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</si>
  <si>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</si>
  <si>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</si>
  <si>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</si>
  <si>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</si>
  <si>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</si>
  <si>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</si>
  <si>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</si>
  <si>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</si>
  <si>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</si>
  <si>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</si>
  <si>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</si>
  <si>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</si>
  <si>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</si>
  <si>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</si>
  <si>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</si>
  <si>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</si>
  <si>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</si>
  <si>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</si>
  <si>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</si>
  <si>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</si>
  <si>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</si>
  <si>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</si>
  <si>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</si>
  <si>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</si>
  <si>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</si>
  <si>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</si>
  <si>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</si>
  <si>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</si>
  <si>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</si>
  <si>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</si>
  <si>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</si>
  <si>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</si>
  <si>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</si>
  <si>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</si>
  <si>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</si>
  <si>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</si>
  <si>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</si>
  <si>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</si>
  <si>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</si>
  <si>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</si>
  <si>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</si>
  <si>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</si>
  <si>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</si>
  <si>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</si>
  <si>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</si>
  <si>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</si>
  <si>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</si>
  <si>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</si>
  <si>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</si>
  <si>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</si>
  <si>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</si>
  <si>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</si>
  <si>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</si>
  <si>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</si>
  <si>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</si>
  <si>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</si>
  <si>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</si>
  <si>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</si>
  <si>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</si>
  <si>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</si>
  <si>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</si>
  <si>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</si>
  <si>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</si>
  <si>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</si>
  <si>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</si>
  <si>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</si>
  <si>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</si>
  <si>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</si>
  <si>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</si>
  <si>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</si>
  <si>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</si>
  <si>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</si>
  <si>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</si>
  <si>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</si>
  <si>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</si>
  <si>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</si>
  <si>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</si>
  <si>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</si>
  <si>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</si>
  <si>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</si>
  <si>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</si>
  <si>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</si>
  <si>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</si>
  <si>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</si>
  <si>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</si>
  <si>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</si>
  <si>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</si>
  <si>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</si>
  <si>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</si>
  <si>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</si>
  <si>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</si>
  <si>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</si>
  <si>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三重県玉城町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</si>
  <si>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</si>
  <si>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</si>
  <si>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</si>
  <si>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</si>
  <si>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</si>
  <si>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</si>
  <si>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</si>
  <si>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</si>
  <si>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</si>
  <si>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</si>
  <si>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</si>
  <si>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</si>
  <si>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</si>
  <si>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</si>
  <si>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</si>
  <si>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</si>
  <si>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</si>
  <si>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</si>
  <si>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</si>
  <si>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</si>
  <si>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</si>
  <si>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</si>
  <si>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</si>
  <si>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</si>
  <si>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</si>
  <si>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</si>
  <si>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</si>
  <si>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</si>
  <si>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</si>
  <si>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</si>
  <si>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</si>
  <si>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</si>
  <si>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</si>
  <si>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</si>
  <si>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</si>
  <si>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</si>
  <si>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</si>
  <si>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</si>
  <si>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</si>
  <si>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</si>
  <si>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</si>
  <si>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</si>
  <si>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</si>
  <si>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</si>
  <si>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</si>
  <si>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</si>
  <si>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</si>
  <si>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</si>
  <si>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</si>
  <si>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</si>
  <si>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</si>
  <si>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</si>
  <si>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</si>
  <si>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</si>
  <si>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</si>
  <si>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</si>
  <si>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</si>
  <si>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</si>
  <si>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</si>
  <si>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</si>
  <si>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</si>
  <si>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</si>
  <si>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</si>
  <si>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</si>
  <si>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</si>
  <si>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</si>
  <si>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</si>
  <si>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</si>
  <si>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</si>
  <si>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</si>
  <si>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</si>
  <si>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</si>
  <si>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</si>
  <si>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</si>
  <si>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</si>
  <si>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</si>
  <si>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</si>
  <si>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</si>
  <si>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</si>
  <si>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</si>
  <si>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</si>
  <si>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</si>
  <si>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</si>
  <si>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</si>
  <si>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</si>
  <si>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</si>
  <si>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</si>
  <si>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</si>
  <si>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</si>
  <si>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</si>
  <si>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</si>
  <si>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</si>
  <si>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</si>
  <si>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</si>
  <si>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</si>
  <si>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</si>
  <si>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</si>
  <si>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</si>
  <si>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</si>
  <si>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</si>
  <si>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</si>
  <si>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</si>
  <si>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</si>
  <si>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</si>
  <si>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</si>
  <si>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</si>
  <si>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</si>
  <si>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</si>
  <si>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</si>
  <si>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</si>
  <si>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</si>
  <si>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</si>
  <si>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</si>
  <si>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</si>
  <si>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</si>
  <si>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</si>
  <si>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</si>
  <si>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</si>
  <si>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</si>
  <si>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</si>
  <si>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</si>
  <si>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</si>
  <si>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</si>
  <si>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</si>
  <si>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</si>
  <si>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</si>
  <si>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</si>
  <si>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</si>
  <si>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</si>
  <si>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</si>
  <si>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</si>
  <si>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</si>
  <si>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</si>
  <si>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</si>
  <si>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</si>
  <si>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</si>
  <si>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</si>
  <si>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</si>
  <si>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</si>
  <si>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</si>
  <si>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</si>
  <si>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</si>
  <si>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</si>
  <si>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</si>
  <si>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</si>
  <si>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</si>
  <si>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</si>
  <si>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</si>
  <si>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三重県玉城町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</si>
  <si>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</si>
  <si>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</si>
  <si>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</si>
  <si>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</si>
  <si>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</si>
  <si>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</si>
  <si>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</si>
  <si>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</si>
  <si>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</si>
  <si>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</si>
  <si>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</si>
  <si>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</si>
  <si>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</si>
  <si>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</si>
  <si>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</si>
  <si>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</si>
  <si>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</si>
  <si>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</si>
  <si>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</si>
  <si>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</si>
  <si>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</si>
  <si>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山村振興事業特別会計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</si>
  <si>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</si>
  <si>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</si>
  <si>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</si>
  <si>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</si>
  <si>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</si>
  <si>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</si>
  <si>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</si>
  <si>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</si>
  <si>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</si>
  <si>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</si>
  <si>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</si>
  <si>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</si>
  <si>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</si>
  <si>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</si>
  <si>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</si>
  <si>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</si>
  <si>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</si>
  <si>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</si>
  <si>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</si>
  <si>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病院事業会計</t>
    <phoneticPr fontId="5"/>
  </si>
  <si>
    <t>介護老人保健施設事業会計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</si>
  <si>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</si>
  <si>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</si>
  <si>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</si>
  <si>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</si>
  <si>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</si>
  <si>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</si>
  <si>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</si>
  <si>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</si>
  <si>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</si>
  <si>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</si>
  <si>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</si>
  <si>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</si>
  <si>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</si>
  <si>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</si>
  <si>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</si>
  <si>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</si>
  <si>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</si>
  <si>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</si>
  <si>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</si>
  <si>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</si>
  <si>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</si>
  <si>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</si>
  <si>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</si>
  <si>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</si>
  <si>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</si>
  <si>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</si>
  <si>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</si>
  <si>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</si>
  <si>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</si>
  <si>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</si>
  <si>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</si>
  <si>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</si>
  <si>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</si>
  <si>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</si>
  <si>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</si>
  <si>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</si>
  <si>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</si>
  <si>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</si>
  <si>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</si>
  <si>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</si>
  <si>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</si>
  <si>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</si>
  <si>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</si>
  <si>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</si>
  <si>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</si>
  <si>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</si>
  <si>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</si>
  <si>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</si>
  <si>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</si>
  <si>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</si>
  <si>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</si>
  <si>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</si>
  <si>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</si>
  <si>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</si>
  <si>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</si>
  <si>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</si>
  <si>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</si>
  <si>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</si>
  <si>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</si>
  <si>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</si>
  <si>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</si>
  <si>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</si>
  <si>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</si>
  <si>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</si>
  <si>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</si>
  <si>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</si>
  <si>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</si>
  <si>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</si>
  <si>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</si>
  <si>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</si>
  <si>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</si>
  <si>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</si>
  <si>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</si>
  <si>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</si>
  <si>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</si>
  <si>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</si>
  <si>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</si>
  <si>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</si>
  <si>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</si>
  <si>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</si>
  <si>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</si>
  <si>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</si>
  <si>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</si>
  <si>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</si>
  <si>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</si>
  <si>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</si>
  <si>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</si>
  <si>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</si>
  <si>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</si>
  <si>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</si>
  <si>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</si>
  <si>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</si>
  <si>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</si>
  <si>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</si>
  <si>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</si>
  <si>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</si>
  <si>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</si>
  <si>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</si>
  <si>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</si>
  <si>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</si>
  <si>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</si>
  <si>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</si>
  <si>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</si>
  <si>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</si>
  <si>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</si>
  <si>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</si>
  <si>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</si>
  <si>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</si>
  <si>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</si>
  <si>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</si>
  <si>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</si>
  <si>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</si>
  <si>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</si>
  <si>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</si>
  <si>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</si>
  <si>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</si>
  <si>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</si>
  <si>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</si>
  <si>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</si>
  <si>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</si>
  <si>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</si>
  <si>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</si>
  <si>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</si>
  <si>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</si>
  <si>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</si>
  <si>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</si>
  <si>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</si>
  <si>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</si>
  <si>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</si>
  <si>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</si>
  <si>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</si>
  <si>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</si>
  <si>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</si>
  <si>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</si>
  <si>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8.91</t>
  </si>
  <si>
    <t>▲ 2.57</t>
  </si>
  <si>
    <t>住宅新築資金等貸付事業特別会計</t>
  </si>
  <si>
    <t>▲ 0.82</t>
  </si>
  <si>
    <t>▲ 0.80</t>
  </si>
  <si>
    <t>▲ 0.76</t>
  </si>
  <si>
    <t>▲ 0.75</t>
  </si>
  <si>
    <t>水道事業会計</t>
  </si>
  <si>
    <t>病院事業会計</t>
  </si>
  <si>
    <t>一般会計</t>
  </si>
  <si>
    <t>国民健康保険特別会計</t>
  </si>
  <si>
    <t>下水道事業会計</t>
  </si>
  <si>
    <t>介護老人保健施設事業会計</t>
  </si>
  <si>
    <t>介護保険特別会計</t>
  </si>
  <si>
    <t>その他会計（赤字）</t>
  </si>
  <si>
    <t>その他会計（黒字）</t>
  </si>
  <si>
    <t>度会土地開発公社</t>
    <rPh sb="0" eb="2">
      <t>ワタライ</t>
    </rPh>
    <rPh sb="2" eb="4">
      <t>トチ</t>
    </rPh>
    <rPh sb="4" eb="6">
      <t>カイハツ</t>
    </rPh>
    <rPh sb="6" eb="8">
      <t>コウシャ</t>
    </rPh>
    <phoneticPr fontId="5"/>
  </si>
  <si>
    <t>わたらい老人福祉施設組合（一般会計）</t>
    <rPh sb="4" eb="6">
      <t>ロウジン</t>
    </rPh>
    <rPh sb="6" eb="8">
      <t>フクシ</t>
    </rPh>
    <rPh sb="8" eb="10">
      <t>シセツ</t>
    </rPh>
    <rPh sb="10" eb="12">
      <t>クミアイ</t>
    </rPh>
    <rPh sb="13" eb="15">
      <t>イッパン</t>
    </rPh>
    <rPh sb="15" eb="17">
      <t>カイケイ</t>
    </rPh>
    <phoneticPr fontId="24"/>
  </si>
  <si>
    <t>〃（特別養護老人ホーム高砂寮特別会計）</t>
    <rPh sb="2" eb="4">
      <t>トクベツ</t>
    </rPh>
    <rPh sb="4" eb="6">
      <t>ヨウゴ</t>
    </rPh>
    <rPh sb="6" eb="8">
      <t>ロウジン</t>
    </rPh>
    <rPh sb="11" eb="13">
      <t>タカサゴ</t>
    </rPh>
    <rPh sb="13" eb="14">
      <t>リョウ</t>
    </rPh>
    <rPh sb="14" eb="16">
      <t>トクベツ</t>
    </rPh>
    <rPh sb="16" eb="18">
      <t>カイケイ</t>
    </rPh>
    <phoneticPr fontId="24"/>
  </si>
  <si>
    <t>〃（特定通所介護事業所高砂寮特別会計）</t>
    <rPh sb="2" eb="4">
      <t>トクテイ</t>
    </rPh>
    <rPh sb="4" eb="6">
      <t>ツウショ</t>
    </rPh>
    <rPh sb="6" eb="8">
      <t>カイゴ</t>
    </rPh>
    <rPh sb="8" eb="11">
      <t>ジギョウショ</t>
    </rPh>
    <rPh sb="11" eb="13">
      <t>タカサゴ</t>
    </rPh>
    <rPh sb="13" eb="14">
      <t>リョウ</t>
    </rPh>
    <rPh sb="14" eb="16">
      <t>トクベツ</t>
    </rPh>
    <rPh sb="16" eb="18">
      <t>カイケイ</t>
    </rPh>
    <phoneticPr fontId="24"/>
  </si>
  <si>
    <t>〃（特別養護老人ホーム真砂寮特別会計）</t>
    <rPh sb="2" eb="4">
      <t>トクベツ</t>
    </rPh>
    <rPh sb="4" eb="6">
      <t>ヨウゴ</t>
    </rPh>
    <rPh sb="6" eb="8">
      <t>ロウジン</t>
    </rPh>
    <rPh sb="11" eb="13">
      <t>マサゴ</t>
    </rPh>
    <rPh sb="13" eb="14">
      <t>リョウ</t>
    </rPh>
    <rPh sb="14" eb="16">
      <t>トクベツ</t>
    </rPh>
    <rPh sb="16" eb="18">
      <t>カイケイ</t>
    </rPh>
    <phoneticPr fontId="24"/>
  </si>
  <si>
    <t>〃（特別養護老人ホームわたらい緑清苑特別会計）</t>
    <rPh sb="2" eb="4">
      <t>トクベツ</t>
    </rPh>
    <rPh sb="4" eb="6">
      <t>ヨウゴ</t>
    </rPh>
    <rPh sb="6" eb="8">
      <t>ロウジン</t>
    </rPh>
    <rPh sb="15" eb="16">
      <t>ミドリ</t>
    </rPh>
    <rPh sb="16" eb="17">
      <t>キヨ</t>
    </rPh>
    <rPh sb="17" eb="18">
      <t>エン</t>
    </rPh>
    <rPh sb="18" eb="20">
      <t>トクベツ</t>
    </rPh>
    <rPh sb="20" eb="22">
      <t>カイケイ</t>
    </rPh>
    <phoneticPr fontId="24"/>
  </si>
  <si>
    <t>伊勢地域農業共済事務組合（農表共済事業特別会計）</t>
    <rPh sb="0" eb="2">
      <t>イセ</t>
    </rPh>
    <rPh sb="2" eb="4">
      <t>チイキ</t>
    </rPh>
    <rPh sb="4" eb="6">
      <t>ノウギョウ</t>
    </rPh>
    <rPh sb="6" eb="8">
      <t>キョウサイ</t>
    </rPh>
    <rPh sb="8" eb="10">
      <t>ジム</t>
    </rPh>
    <rPh sb="10" eb="12">
      <t>クミアイ</t>
    </rPh>
    <rPh sb="13" eb="14">
      <t>ノウ</t>
    </rPh>
    <rPh sb="14" eb="15">
      <t>ヒョウ</t>
    </rPh>
    <rPh sb="15" eb="17">
      <t>キョウサイ</t>
    </rPh>
    <rPh sb="17" eb="19">
      <t>ジギョウ</t>
    </rPh>
    <rPh sb="19" eb="21">
      <t>トクベツ</t>
    </rPh>
    <rPh sb="21" eb="23">
      <t>カイケイ</t>
    </rPh>
    <phoneticPr fontId="24"/>
  </si>
  <si>
    <t>菊狭間環境整備施設組合</t>
    <rPh sb="0" eb="1">
      <t>キク</t>
    </rPh>
    <rPh sb="1" eb="3">
      <t>ハザマ</t>
    </rPh>
    <rPh sb="3" eb="5">
      <t>カンキョウ</t>
    </rPh>
    <rPh sb="5" eb="7">
      <t>セイビ</t>
    </rPh>
    <rPh sb="7" eb="9">
      <t>シセツ</t>
    </rPh>
    <rPh sb="9" eb="11">
      <t>クミアイ</t>
    </rPh>
    <phoneticPr fontId="24"/>
  </si>
  <si>
    <t>三重県市町総合事務組合（一般会計）</t>
    <rPh sb="0" eb="3">
      <t>ミエケン</t>
    </rPh>
    <rPh sb="3" eb="5">
      <t>シチョウ</t>
    </rPh>
    <rPh sb="5" eb="7">
      <t>ソウゴウ</t>
    </rPh>
    <rPh sb="7" eb="9">
      <t>ジム</t>
    </rPh>
    <rPh sb="9" eb="11">
      <t>クミアイ</t>
    </rPh>
    <rPh sb="12" eb="13">
      <t>イチ</t>
    </rPh>
    <rPh sb="13" eb="14">
      <t>パン</t>
    </rPh>
    <rPh sb="14" eb="16">
      <t>カイケイ</t>
    </rPh>
    <phoneticPr fontId="24"/>
  </si>
  <si>
    <t>〃（退職手当特別会計）</t>
    <rPh sb="2" eb="4">
      <t>タイショク</t>
    </rPh>
    <rPh sb="4" eb="6">
      <t>テアテ</t>
    </rPh>
    <rPh sb="6" eb="8">
      <t>トクベツ</t>
    </rPh>
    <rPh sb="8" eb="10">
      <t>カイケイ</t>
    </rPh>
    <phoneticPr fontId="24"/>
  </si>
  <si>
    <t>〃（共有デジタル地図特別会計）</t>
    <rPh sb="2" eb="4">
      <t>キョウユウ</t>
    </rPh>
    <rPh sb="8" eb="10">
      <t>チズ</t>
    </rPh>
    <rPh sb="10" eb="12">
      <t>トクベツ</t>
    </rPh>
    <rPh sb="12" eb="14">
      <t>カイケイ</t>
    </rPh>
    <phoneticPr fontId="24"/>
  </si>
  <si>
    <t>〃（物品特別会計）</t>
    <rPh sb="2" eb="4">
      <t>ブッピン</t>
    </rPh>
    <rPh sb="4" eb="6">
      <t>トクベツ</t>
    </rPh>
    <rPh sb="6" eb="8">
      <t>カイケイ</t>
    </rPh>
    <phoneticPr fontId="24"/>
  </si>
  <si>
    <t>〃（公平委員会特別会計）</t>
    <rPh sb="2" eb="4">
      <t>コウヘイ</t>
    </rPh>
    <rPh sb="4" eb="7">
      <t>イインカイ</t>
    </rPh>
    <rPh sb="7" eb="9">
      <t>トクベツ</t>
    </rPh>
    <rPh sb="9" eb="11">
      <t>カイケイ</t>
    </rPh>
    <phoneticPr fontId="24"/>
  </si>
  <si>
    <t>〃（消防救急無線特別会計）</t>
    <rPh sb="2" eb="4">
      <t>ショウボウ</t>
    </rPh>
    <rPh sb="4" eb="6">
      <t>キュウキュウ</t>
    </rPh>
    <rPh sb="6" eb="8">
      <t>ムセン</t>
    </rPh>
    <rPh sb="8" eb="10">
      <t>トクベツ</t>
    </rPh>
    <rPh sb="10" eb="12">
      <t>カイケイ</t>
    </rPh>
    <phoneticPr fontId="24"/>
  </si>
  <si>
    <t>伊勢広域環境組合</t>
    <rPh sb="0" eb="2">
      <t>イセ</t>
    </rPh>
    <rPh sb="2" eb="4">
      <t>コウイキ</t>
    </rPh>
    <rPh sb="4" eb="6">
      <t>カンキョウ</t>
    </rPh>
    <rPh sb="6" eb="8">
      <t>クミアイ</t>
    </rPh>
    <phoneticPr fontId="24"/>
  </si>
  <si>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4"/>
  </si>
  <si>
    <t>〃（後期高齢者医療特別会計）</t>
    <rPh sb="2" eb="4">
      <t>コウキ</t>
    </rPh>
    <rPh sb="4" eb="7">
      <t>コウレイシャ</t>
    </rPh>
    <rPh sb="7" eb="9">
      <t>イリョウ</t>
    </rPh>
    <rPh sb="9" eb="11">
      <t>トクベツ</t>
    </rPh>
    <rPh sb="11" eb="13">
      <t>カイケイ</t>
    </rPh>
    <phoneticPr fontId="24"/>
  </si>
  <si>
    <t>〃（滞納整理拡充事業特別会計）</t>
    <phoneticPr fontId="2"/>
  </si>
  <si>
    <t>三重地方税管理回収機構（一般会計）</t>
    <rPh sb="0" eb="2">
      <t>ミエ</t>
    </rPh>
    <rPh sb="2" eb="5">
      <t>チホウゼイ</t>
    </rPh>
    <rPh sb="5" eb="7">
      <t>カンリ</t>
    </rPh>
    <rPh sb="7" eb="9">
      <t>カイシュウ</t>
    </rPh>
    <rPh sb="9" eb="11">
      <t>キコウ</t>
    </rPh>
    <phoneticPr fontId="24"/>
  </si>
  <si>
    <t>〃（共同研修特別会計）</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</si>
</sst>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95443</c:v>
                </c:pt>
                <c:pt idx="1">
                  <c:v>59829</c:v>
                </c:pt>
                <c:pt idx="2">
                  <c:v>70582</c:v>
                </c:pt>
                <c:pt idx="3">
                  <c:v>81990</c:v>
                </c:pt>
                <c:pt idx="4">
                  <c:v>87551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59636</c:v>
                </c:pt>
                <c:pt idx="1">
                  <c:v>38045</c:v>
                </c:pt>
                <c:pt idx="2">
                  <c:v>36170</c:v>
                </c:pt>
                <c:pt idx="3">
                  <c:v>54632</c:v>
                </c:pt>
                <c:pt idx="4">
                  <c:v>37554</c:v>
                </c:pt>
              </c:numCache>
            </c:numRef>
          </c:val>
          <c:smooth val="0"/>
        </c:ser>
        <c:dLbls>
          <c:showLegendKey val="0"/>
          <c:showVal val="0"/>
          <c:showCatName val="0"/>
          <c:showSerName val="0"/>
          <c:showPercent val="0"/>
          <c:showBubbleSize val="0"/>
        </c:dLbls>
        <c:marker val="1"/>
        <c:smooth val="0"/>
        <c:axId val="104114816"/>
        <c:axId val="104116992"/>
      </c:lineChart>
      <c:catAx>
        <c:axId val="1041148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116992"/>
        <c:crosses val="autoZero"/>
        <c:auto val="1"/>
        <c:lblAlgn val="ctr"/>
        <c:lblOffset val="100"/>
        <c:tickLblSkip val="1"/>
        <c:tickMarkSkip val="1"/>
        <c:noMultiLvlLbl val="0"/>
      </c:catAx>
      <c:valAx>
        <c:axId val="10411699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1148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5.49</c:v>
                </c:pt>
                <c:pt idx="1">
                  <c:v>4.09</c:v>
                </c:pt>
                <c:pt idx="2">
                  <c:v>4.58</c:v>
                </c:pt>
                <c:pt idx="3">
                  <c:v>5.24</c:v>
                </c:pt>
                <c:pt idx="4">
                  <c:v>4.22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27.34</c:v>
                </c:pt>
                <c:pt idx="1">
                  <c:v>44.62</c:v>
                </c:pt>
                <c:pt idx="2">
                  <c:v>47.45</c:v>
                </c:pt>
                <c:pt idx="3">
                  <c:v>40.340000000000003</c:v>
                </c:pt>
                <c:pt idx="4">
                  <c:v>41.65</c:v>
                </c:pt>
              </c:numCache>
            </c:numRef>
          </c:val>
        </c:ser>
        <c:dLbls>
          <c:showLegendKey val="0"/>
          <c:showVal val="0"/>
          <c:showCatName val="0"/>
          <c:showSerName val="0"/>
          <c:showPercent val="0"/>
          <c:showBubbleSize val="0"/>
        </c:dLbls>
        <c:gapWidth val="250"/>
        <c:overlap val="100"/>
        <c:axId val="104512128"/>
        <c:axId val="1045184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6.1</c:v>
                </c:pt>
                <c:pt idx="1">
                  <c:v>12.94</c:v>
                </c:pt>
                <c:pt idx="2">
                  <c:v>1.94</c:v>
                </c:pt>
                <c:pt idx="3">
                  <c:v>-8.91</c:v>
                </c:pt>
                <c:pt idx="4">
                  <c:v>-2.57</c:v>
                </c:pt>
              </c:numCache>
            </c:numRef>
          </c:val>
          <c:smooth val="0"/>
        </c:ser>
        <c:dLbls>
          <c:showLegendKey val="0"/>
          <c:showVal val="0"/>
          <c:showCatName val="0"/>
          <c:showSerName val="0"/>
          <c:showPercent val="0"/>
          <c:showBubbleSize val="0"/>
        </c:dLbls>
        <c:marker val="1"/>
        <c:smooth val="0"/>
        <c:axId val="104512128"/>
        <c:axId val="104518400"/>
      </c:lineChart>
      <c:catAx>
        <c:axId val="104512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4518400"/>
        <c:crosses val="autoZero"/>
        <c:auto val="1"/>
        <c:lblAlgn val="ctr"/>
        <c:lblOffset val="100"/>
        <c:tickLblSkip val="1"/>
        <c:tickMarkSkip val="1"/>
        <c:noMultiLvlLbl val="0"/>
      </c:catAx>
      <c:valAx>
        <c:axId val="10451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5121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0.08</c:v>
                </c:pt>
                <c:pt idx="2">
                  <c:v>#N/A</c:v>
                </c:pt>
                <c:pt idx="3">
                  <c:v>0.12</c:v>
                </c:pt>
                <c:pt idx="4">
                  <c:v>#N/A</c:v>
                </c:pt>
                <c:pt idx="5">
                  <c:v>0.14000000000000001</c:v>
                </c:pt>
                <c:pt idx="6">
                  <c:v>#N/A</c:v>
                </c:pt>
                <c:pt idx="7">
                  <c:v>0.12</c:v>
                </c:pt>
                <c:pt idx="8">
                  <c:v>#N/A</c:v>
                </c:pt>
                <c:pt idx="9">
                  <c:v>0.44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0.11</c:v>
                </c:pt>
                <c:pt idx="2">
                  <c:v>#N/A</c:v>
                </c:pt>
                <c:pt idx="3">
                  <c:v>0</c:v>
                </c:pt>
                <c:pt idx="4">
                  <c:v>#N/A</c:v>
                </c:pt>
                <c:pt idx="5">
                  <c:v>0.46</c:v>
                </c:pt>
                <c:pt idx="6">
                  <c:v>#N/A</c:v>
                </c:pt>
                <c:pt idx="7">
                  <c:v>0.23</c:v>
                </c:pt>
                <c:pt idx="8">
                  <c:v>#N/A</c:v>
                </c:pt>
                <c:pt idx="9">
                  <c:v>0.45</c:v>
                </c:pt>
              </c:numCache>
            </c:numRef>
          </c:val>
        </c:ser>
        <c:ser>
          <c:idx val="3"/>
          <c:order val="3"/>
          <c:tx>
            <c:strRef>
              <c:f>データシート!$A$30</c:f>
              <c:strCache>
                <c:ptCount val="1"/>
                <c:pt idx="0">
                  <c:v>介護老人保健施設事業会計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3.38</c:v>
                </c:pt>
                <c:pt idx="2">
                  <c:v>#N/A</c:v>
                </c:pt>
                <c:pt idx="3">
                  <c:v>2.62</c:v>
                </c:pt>
                <c:pt idx="4">
                  <c:v>#N/A</c:v>
                </c:pt>
                <c:pt idx="5">
                  <c:v>2.4700000000000002</c:v>
                </c:pt>
                <c:pt idx="6">
                  <c:v>#N/A</c:v>
                </c:pt>
                <c:pt idx="7">
                  <c:v>0</c:v>
                </c:pt>
                <c:pt idx="8">
                  <c:v>#N/A</c:v>
                </c:pt>
                <c:pt idx="9">
                  <c:v>0.56999999999999995</c:v>
                </c:pt>
              </c:numCache>
            </c:numRef>
          </c:val>
        </c:ser>
        <c:ser>
          <c:idx val="4"/>
          <c:order val="4"/>
          <c:tx>
            <c:strRef>
              <c:f>データシート!$A$31</c:f>
              <c:strCache>
                <c:ptCount val="1"/>
                <c:pt idx="0">
                  <c:v>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3.14</c:v>
                </c:pt>
                <c:pt idx="2">
                  <c:v>#N/A</c:v>
                </c:pt>
                <c:pt idx="3">
                  <c:v>4.12</c:v>
                </c:pt>
                <c:pt idx="4">
                  <c:v>#N/A</c:v>
                </c:pt>
                <c:pt idx="5">
                  <c:v>4.05</c:v>
                </c:pt>
                <c:pt idx="6">
                  <c:v>#N/A</c:v>
                </c:pt>
                <c:pt idx="7">
                  <c:v>0</c:v>
                </c:pt>
                <c:pt idx="8">
                  <c:v>#N/A</c:v>
                </c:pt>
                <c:pt idx="9">
                  <c:v>0.59</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1.74</c:v>
                </c:pt>
                <c:pt idx="2">
                  <c:v>#N/A</c:v>
                </c:pt>
                <c:pt idx="3">
                  <c:v>2.57</c:v>
                </c:pt>
                <c:pt idx="4">
                  <c:v>#N/A</c:v>
                </c:pt>
                <c:pt idx="5">
                  <c:v>3.48</c:v>
                </c:pt>
                <c:pt idx="6">
                  <c:v>#N/A</c:v>
                </c:pt>
                <c:pt idx="7">
                  <c:v>1.06</c:v>
                </c:pt>
                <c:pt idx="8">
                  <c:v>#N/A</c:v>
                </c:pt>
                <c:pt idx="9">
                  <c:v>2.36</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6.28</c:v>
                </c:pt>
                <c:pt idx="2">
                  <c:v>#N/A</c:v>
                </c:pt>
                <c:pt idx="3">
                  <c:v>4.88</c:v>
                </c:pt>
                <c:pt idx="4">
                  <c:v>#N/A</c:v>
                </c:pt>
                <c:pt idx="5">
                  <c:v>5.35</c:v>
                </c:pt>
                <c:pt idx="6">
                  <c:v>#N/A</c:v>
                </c:pt>
                <c:pt idx="7">
                  <c:v>5.97</c:v>
                </c:pt>
                <c:pt idx="8">
                  <c:v>#N/A</c:v>
                </c:pt>
                <c:pt idx="9">
                  <c:v>4.93</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9.1199999999999992</c:v>
                </c:pt>
                <c:pt idx="2">
                  <c:v>#N/A</c:v>
                </c:pt>
                <c:pt idx="3">
                  <c:v>9.9</c:v>
                </c:pt>
                <c:pt idx="4">
                  <c:v>#N/A</c:v>
                </c:pt>
                <c:pt idx="5">
                  <c:v>10.94</c:v>
                </c:pt>
                <c:pt idx="6">
                  <c:v>#N/A</c:v>
                </c:pt>
                <c:pt idx="7">
                  <c:v>0</c:v>
                </c:pt>
                <c:pt idx="8">
                  <c:v>#N/A</c:v>
                </c:pt>
                <c:pt idx="9">
                  <c:v>10.43</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16.350000000000001</c:v>
                </c:pt>
                <c:pt idx="2">
                  <c:v>#N/A</c:v>
                </c:pt>
                <c:pt idx="3">
                  <c:v>17.329999999999998</c:v>
                </c:pt>
                <c:pt idx="4">
                  <c:v>#N/A</c:v>
                </c:pt>
                <c:pt idx="5">
                  <c:v>18.170000000000002</c:v>
                </c:pt>
                <c:pt idx="6">
                  <c:v>#N/A</c:v>
                </c:pt>
                <c:pt idx="7">
                  <c:v>0</c:v>
                </c:pt>
                <c:pt idx="8">
                  <c:v>#N/A</c:v>
                </c:pt>
                <c:pt idx="9">
                  <c:v>17.39</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0.82</c:v>
                </c:pt>
                <c:pt idx="1">
                  <c:v>#N/A</c:v>
                </c:pt>
                <c:pt idx="2">
                  <c:v>0.82</c:v>
                </c:pt>
                <c:pt idx="3">
                  <c:v>#N/A</c:v>
                </c:pt>
                <c:pt idx="4">
                  <c:v>0.8</c:v>
                </c:pt>
                <c:pt idx="5">
                  <c:v>#N/A</c:v>
                </c:pt>
                <c:pt idx="6">
                  <c:v>0.76</c:v>
                </c:pt>
                <c:pt idx="7">
                  <c:v>#N/A</c:v>
                </c:pt>
                <c:pt idx="8">
                  <c:v>0.75</c:v>
                </c:pt>
                <c:pt idx="9">
                  <c:v>#N/A</c:v>
                </c:pt>
              </c:numCache>
            </c:numRef>
          </c:val>
        </c:ser>
        <c:dLbls>
          <c:showLegendKey val="0"/>
          <c:showVal val="0"/>
          <c:showCatName val="0"/>
          <c:showSerName val="0"/>
          <c:showPercent val="0"/>
          <c:showBubbleSize val="0"/>
        </c:dLbls>
        <c:gapWidth val="150"/>
        <c:overlap val="100"/>
        <c:axId val="105153280"/>
        <c:axId val="105154816"/>
      </c:barChart>
      <c:catAx>
        <c:axId val="105153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154816"/>
        <c:crosses val="autoZero"/>
        <c:auto val="1"/>
        <c:lblAlgn val="ctr"/>
        <c:lblOffset val="100"/>
        <c:tickLblSkip val="1"/>
        <c:tickMarkSkip val="1"/>
        <c:noMultiLvlLbl val="0"/>
      </c:catAx>
      <c:valAx>
        <c:axId val="1051548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1532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446</c:v>
                </c:pt>
                <c:pt idx="5">
                  <c:v>466</c:v>
                </c:pt>
                <c:pt idx="8">
                  <c:v>492</c:v>
                </c:pt>
                <c:pt idx="11">
                  <c:v>518</c:v>
                </c:pt>
                <c:pt idx="14">
                  <c:v>558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7</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36</c:v>
                </c:pt>
                <c:pt idx="3">
                  <c:v>40</c:v>
                </c:pt>
                <c:pt idx="6">
                  <c:v>49</c:v>
                </c:pt>
                <c:pt idx="9">
                  <c:v>67</c:v>
                </c:pt>
                <c:pt idx="12">
                  <c:v>46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208</c:v>
                </c:pt>
                <c:pt idx="3">
                  <c:v>222</c:v>
                </c:pt>
                <c:pt idx="6">
                  <c:v>192</c:v>
                </c:pt>
                <c:pt idx="9">
                  <c:v>291</c:v>
                </c:pt>
                <c:pt idx="12">
                  <c:v>316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504</c:v>
                </c:pt>
                <c:pt idx="3">
                  <c:v>497</c:v>
                </c:pt>
                <c:pt idx="6">
                  <c:v>489</c:v>
                </c:pt>
                <c:pt idx="9">
                  <c:v>453</c:v>
                </c:pt>
                <c:pt idx="12">
                  <c:v>450</c:v>
                </c:pt>
              </c:numCache>
            </c:numRef>
          </c:val>
        </c:ser>
        <c:dLbls>
          <c:showLegendKey val="0"/>
          <c:showVal val="0"/>
          <c:showCatName val="0"/>
          <c:showSerName val="0"/>
          <c:showPercent val="0"/>
          <c:showBubbleSize val="0"/>
        </c:dLbls>
        <c:gapWidth val="100"/>
        <c:overlap val="100"/>
        <c:axId val="103772160"/>
        <c:axId val="1037740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309</c:v>
                </c:pt>
                <c:pt idx="2">
                  <c:v>#N/A</c:v>
                </c:pt>
                <c:pt idx="3">
                  <c:v>#N/A</c:v>
                </c:pt>
                <c:pt idx="4">
                  <c:v>293</c:v>
                </c:pt>
                <c:pt idx="5">
                  <c:v>#N/A</c:v>
                </c:pt>
                <c:pt idx="6">
                  <c:v>#N/A</c:v>
                </c:pt>
                <c:pt idx="7">
                  <c:v>238</c:v>
                </c:pt>
                <c:pt idx="8">
                  <c:v>#N/A</c:v>
                </c:pt>
                <c:pt idx="9">
                  <c:v>#N/A</c:v>
                </c:pt>
                <c:pt idx="10">
                  <c:v>293</c:v>
                </c:pt>
                <c:pt idx="11">
                  <c:v>#N/A</c:v>
                </c:pt>
                <c:pt idx="12">
                  <c:v>#N/A</c:v>
                </c:pt>
                <c:pt idx="13">
                  <c:v>254</c:v>
                </c:pt>
                <c:pt idx="14">
                  <c:v>#N/A</c:v>
                </c:pt>
              </c:numCache>
            </c:numRef>
          </c:val>
          <c:smooth val="0"/>
        </c:ser>
        <c:dLbls>
          <c:showLegendKey val="0"/>
          <c:showVal val="0"/>
          <c:showCatName val="0"/>
          <c:showSerName val="0"/>
          <c:showPercent val="0"/>
          <c:showBubbleSize val="0"/>
        </c:dLbls>
        <c:marker val="1"/>
        <c:smooth val="0"/>
        <c:axId val="103772160"/>
        <c:axId val="103774080"/>
      </c:lineChart>
      <c:catAx>
        <c:axId val="103772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774080"/>
        <c:crosses val="autoZero"/>
        <c:auto val="1"/>
        <c:lblAlgn val="ctr"/>
        <c:lblOffset val="100"/>
        <c:tickLblSkip val="1"/>
        <c:tickMarkSkip val="1"/>
        <c:noMultiLvlLbl val="0"/>
      </c:catAx>
      <c:valAx>
        <c:axId val="103774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772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6504</c:v>
                </c:pt>
                <c:pt idx="5">
                  <c:v>6987</c:v>
                </c:pt>
                <c:pt idx="8">
                  <c:v>7030</c:v>
                </c:pt>
                <c:pt idx="11">
                  <c:v>7534</c:v>
                </c:pt>
                <c:pt idx="14">
                  <c:v>7523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46</c:v>
                </c:pt>
                <c:pt idx="5">
                  <c:v>61</c:v>
                </c:pt>
                <c:pt idx="8">
                  <c:v>56</c:v>
                </c:pt>
                <c:pt idx="11">
                  <c:v>57</c:v>
                </c:pt>
                <c:pt idx="14">
                  <c:v>54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1628</c:v>
                </c:pt>
                <c:pt idx="5">
                  <c:v>2272</c:v>
                </c:pt>
                <c:pt idx="8">
                  <c:v>2386</c:v>
                </c:pt>
                <c:pt idx="11">
                  <c:v>2101</c:v>
                </c:pt>
                <c:pt idx="14">
                  <c:v>2193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338</c:v>
                </c:pt>
                <c:pt idx="3">
                  <c:v>366</c:v>
                </c:pt>
                <c:pt idx="6">
                  <c:v>246</c:v>
                </c:pt>
                <c:pt idx="9">
                  <c:v>323</c:v>
                </c:pt>
                <c:pt idx="12">
                  <c:v>217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289</c:v>
                </c:pt>
                <c:pt idx="3">
                  <c:v>413</c:v>
                </c:pt>
                <c:pt idx="6">
                  <c:v>392</c:v>
                </c:pt>
                <c:pt idx="9">
                  <c:v>345</c:v>
                </c:pt>
                <c:pt idx="12">
                  <c:v>312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5685</c:v>
                </c:pt>
                <c:pt idx="3">
                  <c:v>6085</c:v>
                </c:pt>
                <c:pt idx="6">
                  <c:v>6530</c:v>
                </c:pt>
                <c:pt idx="9">
                  <c:v>6426</c:v>
                </c:pt>
                <c:pt idx="12">
                  <c:v>6653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21</c:v>
                </c:pt>
                <c:pt idx="3">
                  <c:v>33</c:v>
                </c:pt>
                <c:pt idx="6">
                  <c:v>33</c:v>
                </c:pt>
                <c:pt idx="9">
                  <c:v>12</c:v>
                </c:pt>
                <c:pt idx="12">
                  <c:v>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3815</c:v>
                </c:pt>
                <c:pt idx="3">
                  <c:v>3910</c:v>
                </c:pt>
                <c:pt idx="6">
                  <c:v>3894</c:v>
                </c:pt>
                <c:pt idx="9">
                  <c:v>4863</c:v>
                </c:pt>
                <c:pt idx="12">
                  <c:v>4895</c:v>
                </c:pt>
              </c:numCache>
            </c:numRef>
          </c:val>
        </c:ser>
        <c:dLbls>
          <c:showLegendKey val="0"/>
          <c:showVal val="0"/>
          <c:showCatName val="0"/>
          <c:showSerName val="0"/>
          <c:showPercent val="0"/>
          <c:showBubbleSize val="0"/>
        </c:dLbls>
        <c:gapWidth val="100"/>
        <c:overlap val="100"/>
        <c:axId val="92618112"/>
        <c:axId val="92624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1972</c:v>
                </c:pt>
                <c:pt idx="2">
                  <c:v>#N/A</c:v>
                </c:pt>
                <c:pt idx="3">
                  <c:v>#N/A</c:v>
                </c:pt>
                <c:pt idx="4">
                  <c:v>1488</c:v>
                </c:pt>
                <c:pt idx="5">
                  <c:v>#N/A</c:v>
                </c:pt>
                <c:pt idx="6">
                  <c:v>#N/A</c:v>
                </c:pt>
                <c:pt idx="7">
                  <c:v>1622</c:v>
                </c:pt>
                <c:pt idx="8">
                  <c:v>#N/A</c:v>
                </c:pt>
                <c:pt idx="9">
                  <c:v>#N/A</c:v>
                </c:pt>
                <c:pt idx="10">
                  <c:v>2277</c:v>
                </c:pt>
                <c:pt idx="11">
                  <c:v>#N/A</c:v>
                </c:pt>
                <c:pt idx="12">
                  <c:v>#N/A</c:v>
                </c:pt>
                <c:pt idx="13">
                  <c:v>2315</c:v>
                </c:pt>
                <c:pt idx="14">
                  <c:v>#N/A</c:v>
                </c:pt>
              </c:numCache>
            </c:numRef>
          </c:val>
          <c:smooth val="0"/>
        </c:ser>
        <c:dLbls>
          <c:showLegendKey val="0"/>
          <c:showVal val="0"/>
          <c:showCatName val="0"/>
          <c:showSerName val="0"/>
          <c:showPercent val="0"/>
          <c:showBubbleSize val="0"/>
        </c:dLbls>
        <c:marker val="1"/>
        <c:smooth val="0"/>
        <c:axId val="92618112"/>
        <c:axId val="92624384"/>
      </c:lineChart>
      <c:catAx>
        <c:axId val="92618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2624384"/>
        <c:crosses val="autoZero"/>
        <c:auto val="1"/>
        <c:lblAlgn val="ctr"/>
        <c:lblOffset val="100"/>
        <c:tickLblSkip val="1"/>
        <c:tickMarkSkip val="1"/>
        <c:noMultiLvlLbl val="0"/>
      </c:catAx>
      <c:valAx>
        <c:axId val="92624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618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三重県玉城町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15,751
15,556
40.91
5,841,562
5,542,505
161,324
3,823,661
4,894,850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70.7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財政力指数は、前年度比０．０１ポイントプラスの０．６０となり、全国平均、県平均、類似団体内平均のいずれも上回った。</a:t>
          </a:r>
        </a:p>
        <a:p>
          <a:r>
            <a:rPr kumimoji="1" lang="ja-JP" altLang="en-US" sz="1300">
              <a:latin typeface="ＭＳ Ｐゴシック"/>
            </a:rPr>
            <a:t>景気の緩やかな上昇等により町民税法人、町民税個人ともに徐々に増加しているものの、経済情勢はまだまだ先行きが不透明なため、今後も引き続き活力あるまちづくりを展開し、町税の収納率向上に努め、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13758</xdr:rowOff>
    </xdr:to>
    <xdr:cxnSp macro="">
      <xdr:nvCxnSpPr>
        <xdr:cNvPr id="62" name="直線コネクタ 61"/>
        <xdr:cNvCxnSpPr/>
      </xdr:nvCxnSpPr>
      <xdr:spPr>
        <a:xfrm flipV="1">
          <a:off x="4953000" y="6180667"/>
          <a:ext cx="0" cy="15483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5"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6" name="直線コネクタ 65"/>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127000</xdr:rowOff>
    </xdr:from>
    <xdr:to>
      <xdr:col>7</xdr:col>
      <xdr:colOff>152400</xdr:colOff>
      <xdr:row>40</xdr:row>
      <xdr:rowOff>147108</xdr:rowOff>
    </xdr:to>
    <xdr:cxnSp macro="">
      <xdr:nvCxnSpPr>
        <xdr:cNvPr id="67" name="直線コネクタ 66"/>
        <xdr:cNvCxnSpPr/>
      </xdr:nvCxnSpPr>
      <xdr:spPr>
        <a:xfrm flipV="1">
          <a:off x="4114800" y="698500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138235</xdr:rowOff>
    </xdr:from>
    <xdr:ext cx="762000" cy="259045"/>
    <xdr:sp macro="" textlink="">
      <xdr:nvSpPr>
        <xdr:cNvPr id="68" name="財政力平均値テキスト"/>
        <xdr:cNvSpPr txBox="1"/>
      </xdr:nvSpPr>
      <xdr:spPr>
        <a:xfrm>
          <a:off x="5041900" y="716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69" name="フローチャート : 判断 68"/>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147108</xdr:rowOff>
    </xdr:from>
    <xdr:to>
      <xdr:col>6</xdr:col>
      <xdr:colOff>0</xdr:colOff>
      <xdr:row>40</xdr:row>
      <xdr:rowOff>167217</xdr:rowOff>
    </xdr:to>
    <xdr:cxnSp macro="">
      <xdr:nvCxnSpPr>
        <xdr:cNvPr id="70" name="直線コネクタ 69"/>
        <xdr:cNvCxnSpPr/>
      </xdr:nvCxnSpPr>
      <xdr:spPr>
        <a:xfrm flipV="1">
          <a:off x="3225800" y="70051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166158</xdr:rowOff>
    </xdr:from>
    <xdr:to>
      <xdr:col>6</xdr:col>
      <xdr:colOff>50800</xdr:colOff>
      <xdr:row>42</xdr:row>
      <xdr:rowOff>96308</xdr:rowOff>
    </xdr:to>
    <xdr:sp macro="" textlink="">
      <xdr:nvSpPr>
        <xdr:cNvPr id="71" name="フローチャート : 判断 70"/>
        <xdr:cNvSpPr/>
      </xdr:nvSpPr>
      <xdr:spPr>
        <a:xfrm>
          <a:off x="4064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81085</xdr:rowOff>
    </xdr:from>
    <xdr:ext cx="736600" cy="259045"/>
    <xdr:sp macro="" textlink="">
      <xdr:nvSpPr>
        <xdr:cNvPr id="72" name="テキスト ボックス 71"/>
        <xdr:cNvSpPr txBox="1"/>
      </xdr:nvSpPr>
      <xdr:spPr>
        <a:xfrm>
          <a:off x="3733800" y="7281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147108</xdr:rowOff>
    </xdr:from>
    <xdr:to>
      <xdr:col>4</xdr:col>
      <xdr:colOff>482600</xdr:colOff>
      <xdr:row>40</xdr:row>
      <xdr:rowOff>167217</xdr:rowOff>
    </xdr:to>
    <xdr:cxnSp macro="">
      <xdr:nvCxnSpPr>
        <xdr:cNvPr id="73" name="直線コネクタ 72"/>
        <xdr:cNvCxnSpPr/>
      </xdr:nvCxnSpPr>
      <xdr:spPr>
        <a:xfrm>
          <a:off x="2336800" y="70051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121302</xdr:rowOff>
    </xdr:from>
    <xdr:ext cx="762000" cy="259045"/>
    <xdr:sp macro="" textlink="">
      <xdr:nvSpPr>
        <xdr:cNvPr id="75" name="テキスト ボックス 74"/>
        <xdr:cNvSpPr txBox="1"/>
      </xdr:nvSpPr>
      <xdr:spPr>
        <a:xfrm>
          <a:off x="2844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137583</xdr:rowOff>
    </xdr:from>
    <xdr:to>
      <xdr:col>3</xdr:col>
      <xdr:colOff>279400</xdr:colOff>
      <xdr:row>40</xdr:row>
      <xdr:rowOff>147108</xdr:rowOff>
    </xdr:to>
    <xdr:cxnSp macro="">
      <xdr:nvCxnSpPr>
        <xdr:cNvPr id="76" name="直線コネクタ 75"/>
        <xdr:cNvCxnSpPr/>
      </xdr:nvCxnSpPr>
      <xdr:spPr>
        <a:xfrm>
          <a:off x="1447800" y="6824133"/>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77" name="フローチャート : 判断 76"/>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60977</xdr:rowOff>
    </xdr:from>
    <xdr:ext cx="762000" cy="259045"/>
    <xdr:sp macro="" textlink="">
      <xdr:nvSpPr>
        <xdr:cNvPr id="78" name="テキスト ボックス 77"/>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85725</xdr:rowOff>
    </xdr:from>
    <xdr:to>
      <xdr:col>2</xdr:col>
      <xdr:colOff>127000</xdr:colOff>
      <xdr:row>42</xdr:row>
      <xdr:rowOff>15875</xdr:rowOff>
    </xdr:to>
    <xdr:sp macro="" textlink="">
      <xdr:nvSpPr>
        <xdr:cNvPr id="79" name="フローチャート : 判断 78"/>
        <xdr:cNvSpPr/>
      </xdr:nvSpPr>
      <xdr:spPr>
        <a:xfrm>
          <a:off x="1397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652</xdr:rowOff>
    </xdr:from>
    <xdr:ext cx="762000" cy="259045"/>
    <xdr:sp macro="" textlink="">
      <xdr:nvSpPr>
        <xdr:cNvPr id="80" name="テキスト ボックス 79"/>
        <xdr:cNvSpPr txBox="1"/>
      </xdr:nvSpPr>
      <xdr:spPr>
        <a:xfrm>
          <a:off x="1066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86" name="円/楕円 85"/>
        <xdr:cNvSpPr/>
      </xdr:nvSpPr>
      <xdr:spPr>
        <a:xfrm>
          <a:off x="4902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92727</xdr:rowOff>
    </xdr:from>
    <xdr:ext cx="762000" cy="259045"/>
    <xdr:sp macro="" textlink="">
      <xdr:nvSpPr>
        <xdr:cNvPr id="87" name="財政力該当値テキスト"/>
        <xdr:cNvSpPr txBox="1"/>
      </xdr:nvSpPr>
      <xdr:spPr>
        <a:xfrm>
          <a:off x="5041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96308</xdr:rowOff>
    </xdr:from>
    <xdr:to>
      <xdr:col>6</xdr:col>
      <xdr:colOff>50800</xdr:colOff>
      <xdr:row>41</xdr:row>
      <xdr:rowOff>26458</xdr:rowOff>
    </xdr:to>
    <xdr:sp macro="" textlink="">
      <xdr:nvSpPr>
        <xdr:cNvPr id="88" name="円/楕円 87"/>
        <xdr:cNvSpPr/>
      </xdr:nvSpPr>
      <xdr:spPr>
        <a:xfrm>
          <a:off x="4064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36635</xdr:rowOff>
    </xdr:from>
    <xdr:ext cx="736600" cy="259045"/>
    <xdr:sp macro="" textlink="">
      <xdr:nvSpPr>
        <xdr:cNvPr id="89" name="テキスト ボックス 88"/>
        <xdr:cNvSpPr txBox="1"/>
      </xdr:nvSpPr>
      <xdr:spPr>
        <a:xfrm>
          <a:off x="3733800" y="6723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116417</xdr:rowOff>
    </xdr:from>
    <xdr:to>
      <xdr:col>4</xdr:col>
      <xdr:colOff>533400</xdr:colOff>
      <xdr:row>41</xdr:row>
      <xdr:rowOff>46567</xdr:rowOff>
    </xdr:to>
    <xdr:sp macro="" textlink="">
      <xdr:nvSpPr>
        <xdr:cNvPr id="90" name="円/楕円 89"/>
        <xdr:cNvSpPr/>
      </xdr:nvSpPr>
      <xdr:spPr>
        <a:xfrm>
          <a:off x="3175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56744</xdr:rowOff>
    </xdr:from>
    <xdr:ext cx="762000" cy="259045"/>
    <xdr:sp macro="" textlink="">
      <xdr:nvSpPr>
        <xdr:cNvPr id="91" name="テキスト ボックス 90"/>
        <xdr:cNvSpPr txBox="1"/>
      </xdr:nvSpPr>
      <xdr:spPr>
        <a:xfrm>
          <a:off x="2844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96308</xdr:rowOff>
    </xdr:from>
    <xdr:to>
      <xdr:col>3</xdr:col>
      <xdr:colOff>330200</xdr:colOff>
      <xdr:row>41</xdr:row>
      <xdr:rowOff>26458</xdr:rowOff>
    </xdr:to>
    <xdr:sp macro="" textlink="">
      <xdr:nvSpPr>
        <xdr:cNvPr id="92" name="円/楕円 91"/>
        <xdr:cNvSpPr/>
      </xdr:nvSpPr>
      <xdr:spPr>
        <a:xfrm>
          <a:off x="2286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36635</xdr:rowOff>
    </xdr:from>
    <xdr:ext cx="762000" cy="259045"/>
    <xdr:sp macro="" textlink="">
      <xdr:nvSpPr>
        <xdr:cNvPr id="93" name="テキスト ボックス 92"/>
        <xdr:cNvSpPr txBox="1"/>
      </xdr:nvSpPr>
      <xdr:spPr>
        <a:xfrm>
          <a:off x="1955800" y="672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86783</xdr:rowOff>
    </xdr:from>
    <xdr:to>
      <xdr:col>2</xdr:col>
      <xdr:colOff>127000</xdr:colOff>
      <xdr:row>40</xdr:row>
      <xdr:rowOff>16933</xdr:rowOff>
    </xdr:to>
    <xdr:sp macro="" textlink="">
      <xdr:nvSpPr>
        <xdr:cNvPr id="94" name="円/楕円 93"/>
        <xdr:cNvSpPr/>
      </xdr:nvSpPr>
      <xdr:spPr>
        <a:xfrm>
          <a:off x="1397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27110</xdr:rowOff>
    </xdr:from>
    <xdr:ext cx="762000" cy="259045"/>
    <xdr:sp macro="" textlink="">
      <xdr:nvSpPr>
        <xdr:cNvPr id="95" name="テキスト ボックス 94"/>
        <xdr:cNvSpPr txBox="1"/>
      </xdr:nvSpPr>
      <xdr:spPr>
        <a:xfrm>
          <a:off x="1066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景気の上昇による法人町民税の増収により一般財源は増加したものの、民生費における扶助費等の増高により、前年度比１．９ポイント増の７８．７となった。全国平均、三重県平均、類似団体内平均をいずれも大幅に下回ったが、類似団体内順位は昨年に比べ２位となった。</a:t>
          </a:r>
          <a:endParaRPr kumimoji="1" lang="en-US" altLang="ja-JP" sz="1300">
            <a:latin typeface="ＭＳ Ｐゴシック"/>
          </a:endParaRPr>
        </a:p>
        <a:p>
          <a:r>
            <a:rPr kumimoji="1" lang="ja-JP" altLang="en-US" sz="1300">
              <a:latin typeface="ＭＳ Ｐゴシック"/>
            </a:rPr>
            <a:t>　今後も行財政改革プランに基づく事務事業の見直し、内部経費の縮減及び自主財源の確保に努め、経常収支比率の全国平均マイナス５ポイントを堅持するとともに本来、市町村に求められている７５．０以下を目指す。</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78486</xdr:rowOff>
    </xdr:from>
    <xdr:to>
      <xdr:col>7</xdr:col>
      <xdr:colOff>152400</xdr:colOff>
      <xdr:row>66</xdr:row>
      <xdr:rowOff>43942</xdr:rowOff>
    </xdr:to>
    <xdr:cxnSp macro="">
      <xdr:nvCxnSpPr>
        <xdr:cNvPr id="123" name="直線コネクタ 122"/>
        <xdr:cNvCxnSpPr/>
      </xdr:nvCxnSpPr>
      <xdr:spPr>
        <a:xfrm flipV="1">
          <a:off x="4953000" y="10365486"/>
          <a:ext cx="0" cy="9941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16019</xdr:rowOff>
    </xdr:from>
    <xdr:ext cx="762000" cy="259045"/>
    <xdr:sp macro="" textlink="">
      <xdr:nvSpPr>
        <xdr:cNvPr id="124" name="財政構造の弾力性最小値テキスト"/>
        <xdr:cNvSpPr txBox="1"/>
      </xdr:nvSpPr>
      <xdr:spPr>
        <a:xfrm>
          <a:off x="5041900" y="1133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43942</xdr:rowOff>
    </xdr:from>
    <xdr:to>
      <xdr:col>7</xdr:col>
      <xdr:colOff>241300</xdr:colOff>
      <xdr:row>66</xdr:row>
      <xdr:rowOff>43942</xdr:rowOff>
    </xdr:to>
    <xdr:cxnSp macro="">
      <xdr:nvCxnSpPr>
        <xdr:cNvPr id="125" name="直線コネクタ 124"/>
        <xdr:cNvCxnSpPr/>
      </xdr:nvCxnSpPr>
      <xdr:spPr>
        <a:xfrm>
          <a:off x="4864100" y="1135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164863</xdr:rowOff>
    </xdr:from>
    <xdr:ext cx="762000" cy="259045"/>
    <xdr:sp macro="" textlink="">
      <xdr:nvSpPr>
        <xdr:cNvPr id="126" name="財政構造の弾力性最大値テキスト"/>
        <xdr:cNvSpPr txBox="1"/>
      </xdr:nvSpPr>
      <xdr:spPr>
        <a:xfrm>
          <a:off x="5041900" y="1010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7</xdr:col>
      <xdr:colOff>63500</xdr:colOff>
      <xdr:row>60</xdr:row>
      <xdr:rowOff>78486</xdr:rowOff>
    </xdr:from>
    <xdr:to>
      <xdr:col>7</xdr:col>
      <xdr:colOff>241300</xdr:colOff>
      <xdr:row>60</xdr:row>
      <xdr:rowOff>78486</xdr:rowOff>
    </xdr:to>
    <xdr:cxnSp macro="">
      <xdr:nvCxnSpPr>
        <xdr:cNvPr id="127" name="直線コネクタ 126"/>
        <xdr:cNvCxnSpPr/>
      </xdr:nvCxnSpPr>
      <xdr:spPr>
        <a:xfrm>
          <a:off x="4864100" y="1036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112268</xdr:rowOff>
    </xdr:from>
    <xdr:to>
      <xdr:col>7</xdr:col>
      <xdr:colOff>152400</xdr:colOff>
      <xdr:row>61</xdr:row>
      <xdr:rowOff>32512</xdr:rowOff>
    </xdr:to>
    <xdr:cxnSp macro="">
      <xdr:nvCxnSpPr>
        <xdr:cNvPr id="128" name="直線コネクタ 127"/>
        <xdr:cNvCxnSpPr/>
      </xdr:nvCxnSpPr>
      <xdr:spPr>
        <a:xfrm>
          <a:off x="4114800" y="10399268"/>
          <a:ext cx="8382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110507</xdr:rowOff>
    </xdr:from>
    <xdr:ext cx="762000" cy="259045"/>
    <xdr:sp macro="" textlink="">
      <xdr:nvSpPr>
        <xdr:cNvPr id="129" name="財政構造の弾力性平均値テキスト"/>
        <xdr:cNvSpPr txBox="1"/>
      </xdr:nvSpPr>
      <xdr:spPr>
        <a:xfrm>
          <a:off x="5041900" y="10740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30" name="フローチャート : 判断 129"/>
        <xdr:cNvSpPr/>
      </xdr:nvSpPr>
      <xdr:spPr>
        <a:xfrm>
          <a:off x="49022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112268</xdr:rowOff>
    </xdr:from>
    <xdr:to>
      <xdr:col>6</xdr:col>
      <xdr:colOff>0</xdr:colOff>
      <xdr:row>61</xdr:row>
      <xdr:rowOff>51816</xdr:rowOff>
    </xdr:to>
    <xdr:cxnSp macro="">
      <xdr:nvCxnSpPr>
        <xdr:cNvPr id="131" name="直線コネクタ 130"/>
        <xdr:cNvCxnSpPr/>
      </xdr:nvCxnSpPr>
      <xdr:spPr>
        <a:xfrm flipV="1">
          <a:off x="3225800" y="10399268"/>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2" name="フローチャート : 判断 131"/>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3" name="テキスト ボックス 132"/>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71374</xdr:rowOff>
    </xdr:from>
    <xdr:to>
      <xdr:col>4</xdr:col>
      <xdr:colOff>482600</xdr:colOff>
      <xdr:row>61</xdr:row>
      <xdr:rowOff>51816</xdr:rowOff>
    </xdr:to>
    <xdr:cxnSp macro="">
      <xdr:nvCxnSpPr>
        <xdr:cNvPr id="134" name="直線コネクタ 133"/>
        <xdr:cNvCxnSpPr/>
      </xdr:nvCxnSpPr>
      <xdr:spPr>
        <a:xfrm>
          <a:off x="2336800" y="10186924"/>
          <a:ext cx="889000" cy="323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6" name="テキスト ボックス 135"/>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71374</xdr:rowOff>
    </xdr:from>
    <xdr:to>
      <xdr:col>3</xdr:col>
      <xdr:colOff>279400</xdr:colOff>
      <xdr:row>60</xdr:row>
      <xdr:rowOff>165354</xdr:rowOff>
    </xdr:to>
    <xdr:cxnSp macro="">
      <xdr:nvCxnSpPr>
        <xdr:cNvPr id="137" name="直線コネクタ 136"/>
        <xdr:cNvCxnSpPr/>
      </xdr:nvCxnSpPr>
      <xdr:spPr>
        <a:xfrm flipV="1">
          <a:off x="1447800" y="10186924"/>
          <a:ext cx="8890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80518</xdr:rowOff>
    </xdr:from>
    <xdr:to>
      <xdr:col>3</xdr:col>
      <xdr:colOff>330200</xdr:colOff>
      <xdr:row>63</xdr:row>
      <xdr:rowOff>10668</xdr:rowOff>
    </xdr:to>
    <xdr:sp macro="" textlink="">
      <xdr:nvSpPr>
        <xdr:cNvPr id="138" name="フローチャート : 判断 137"/>
        <xdr:cNvSpPr/>
      </xdr:nvSpPr>
      <xdr:spPr>
        <a:xfrm>
          <a:off x="2286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166895</xdr:rowOff>
    </xdr:from>
    <xdr:ext cx="762000" cy="259045"/>
    <xdr:sp macro="" textlink="">
      <xdr:nvSpPr>
        <xdr:cNvPr id="139" name="テキスト ボックス 138"/>
        <xdr:cNvSpPr txBox="1"/>
      </xdr:nvSpPr>
      <xdr:spPr>
        <a:xfrm>
          <a:off x="1955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131318</xdr:rowOff>
    </xdr:from>
    <xdr:to>
      <xdr:col>2</xdr:col>
      <xdr:colOff>127000</xdr:colOff>
      <xdr:row>62</xdr:row>
      <xdr:rowOff>61468</xdr:rowOff>
    </xdr:to>
    <xdr:sp macro="" textlink="">
      <xdr:nvSpPr>
        <xdr:cNvPr id="140" name="フローチャート : 判断 139"/>
        <xdr:cNvSpPr/>
      </xdr:nvSpPr>
      <xdr:spPr>
        <a:xfrm>
          <a:off x="1397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46245</xdr:rowOff>
    </xdr:from>
    <xdr:ext cx="762000" cy="259045"/>
    <xdr:sp macro="" textlink="">
      <xdr:nvSpPr>
        <xdr:cNvPr id="141" name="テキスト ボックス 140"/>
        <xdr:cNvSpPr txBox="1"/>
      </xdr:nvSpPr>
      <xdr:spPr>
        <a:xfrm>
          <a:off x="1066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153162</xdr:rowOff>
    </xdr:from>
    <xdr:to>
      <xdr:col>7</xdr:col>
      <xdr:colOff>203200</xdr:colOff>
      <xdr:row>61</xdr:row>
      <xdr:rowOff>83312</xdr:rowOff>
    </xdr:to>
    <xdr:sp macro="" textlink="">
      <xdr:nvSpPr>
        <xdr:cNvPr id="147" name="円/楕円 146"/>
        <xdr:cNvSpPr/>
      </xdr:nvSpPr>
      <xdr:spPr>
        <a:xfrm>
          <a:off x="4902200" y="1044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74439</xdr:rowOff>
    </xdr:from>
    <xdr:ext cx="762000" cy="259045"/>
    <xdr:sp macro="" textlink="">
      <xdr:nvSpPr>
        <xdr:cNvPr id="148" name="財政構造の弾力性該当値テキスト"/>
        <xdr:cNvSpPr txBox="1"/>
      </xdr:nvSpPr>
      <xdr:spPr>
        <a:xfrm>
          <a:off x="5041900" y="10361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61468</xdr:rowOff>
    </xdr:from>
    <xdr:to>
      <xdr:col>6</xdr:col>
      <xdr:colOff>50800</xdr:colOff>
      <xdr:row>60</xdr:row>
      <xdr:rowOff>163068</xdr:rowOff>
    </xdr:to>
    <xdr:sp macro="" textlink="">
      <xdr:nvSpPr>
        <xdr:cNvPr id="149" name="円/楕円 148"/>
        <xdr:cNvSpPr/>
      </xdr:nvSpPr>
      <xdr:spPr>
        <a:xfrm>
          <a:off x="4064000" y="1034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1795</xdr:rowOff>
    </xdr:from>
    <xdr:ext cx="736600" cy="259045"/>
    <xdr:sp macro="" textlink="">
      <xdr:nvSpPr>
        <xdr:cNvPr id="150" name="テキスト ボックス 149"/>
        <xdr:cNvSpPr txBox="1"/>
      </xdr:nvSpPr>
      <xdr:spPr>
        <a:xfrm>
          <a:off x="3733800" y="1011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1016</xdr:rowOff>
    </xdr:from>
    <xdr:to>
      <xdr:col>4</xdr:col>
      <xdr:colOff>533400</xdr:colOff>
      <xdr:row>61</xdr:row>
      <xdr:rowOff>102616</xdr:rowOff>
    </xdr:to>
    <xdr:sp macro="" textlink="">
      <xdr:nvSpPr>
        <xdr:cNvPr id="151" name="円/楕円 150"/>
        <xdr:cNvSpPr/>
      </xdr:nvSpPr>
      <xdr:spPr>
        <a:xfrm>
          <a:off x="3175000" y="1045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112793</xdr:rowOff>
    </xdr:from>
    <xdr:ext cx="762000" cy="259045"/>
    <xdr:sp macro="" textlink="">
      <xdr:nvSpPr>
        <xdr:cNvPr id="152" name="テキスト ボックス 151"/>
        <xdr:cNvSpPr txBox="1"/>
      </xdr:nvSpPr>
      <xdr:spPr>
        <a:xfrm>
          <a:off x="2844800" y="1022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20574</xdr:rowOff>
    </xdr:from>
    <xdr:to>
      <xdr:col>3</xdr:col>
      <xdr:colOff>330200</xdr:colOff>
      <xdr:row>59</xdr:row>
      <xdr:rowOff>122174</xdr:rowOff>
    </xdr:to>
    <xdr:sp macro="" textlink="">
      <xdr:nvSpPr>
        <xdr:cNvPr id="153" name="円/楕円 152"/>
        <xdr:cNvSpPr/>
      </xdr:nvSpPr>
      <xdr:spPr>
        <a:xfrm>
          <a:off x="2286000" y="1013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132351</xdr:rowOff>
    </xdr:from>
    <xdr:ext cx="762000" cy="259045"/>
    <xdr:sp macro="" textlink="">
      <xdr:nvSpPr>
        <xdr:cNvPr id="154" name="テキスト ボックス 153"/>
        <xdr:cNvSpPr txBox="1"/>
      </xdr:nvSpPr>
      <xdr:spPr>
        <a:xfrm>
          <a:off x="1955800" y="990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55" name="円/楕円 154"/>
        <xdr:cNvSpPr/>
      </xdr:nvSpPr>
      <xdr:spPr>
        <a:xfrm>
          <a:off x="1397000" y="1040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54881</xdr:rowOff>
    </xdr:from>
    <xdr:ext cx="762000" cy="259045"/>
    <xdr:sp macro="" textlink="">
      <xdr:nvSpPr>
        <xdr:cNvPr id="156" name="テキスト ボックス 155"/>
        <xdr:cNvSpPr txBox="1"/>
      </xdr:nvSpPr>
      <xdr:spPr>
        <a:xfrm>
          <a:off x="1066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[117,317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人口１人当たり人件費・物件費等決算額は、全国平均、三重県平均、類似団体内平均をいずれも下回った。今後も行財政改革プランに基づく事務事業の見直し、内部経費の縮減に努める。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19727</xdr:rowOff>
    </xdr:from>
    <xdr:to>
      <xdr:col>7</xdr:col>
      <xdr:colOff>152400</xdr:colOff>
      <xdr:row>89</xdr:row>
      <xdr:rowOff>131815</xdr:rowOff>
    </xdr:to>
    <xdr:cxnSp macro="">
      <xdr:nvCxnSpPr>
        <xdr:cNvPr id="187" name="直線コネクタ 186"/>
        <xdr:cNvCxnSpPr/>
      </xdr:nvCxnSpPr>
      <xdr:spPr>
        <a:xfrm flipV="1">
          <a:off x="4953000" y="13907177"/>
          <a:ext cx="0" cy="14836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103892</xdr:rowOff>
    </xdr:from>
    <xdr:ext cx="762000" cy="259045"/>
    <xdr:sp macro="" textlink="">
      <xdr:nvSpPr>
        <xdr:cNvPr id="188" name="人件費・物件費等の状況最小値テキスト"/>
        <xdr:cNvSpPr txBox="1"/>
      </xdr:nvSpPr>
      <xdr:spPr>
        <a:xfrm>
          <a:off x="5041900" y="15362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955,952</a:t>
          </a:r>
          <a:endParaRPr kumimoji="1" lang="ja-JP" altLang="en-US" sz="1000" b="1">
            <a:latin typeface="ＭＳ Ｐゴシック"/>
          </a:endParaRPr>
        </a:p>
      </xdr:txBody>
    </xdr:sp>
    <xdr:clientData/>
  </xdr:oneCellAnchor>
  <xdr:twoCellAnchor>
    <xdr:from>
      <xdr:col>7</xdr:col>
      <xdr:colOff>63500</xdr:colOff>
      <xdr:row>89</xdr:row>
      <xdr:rowOff>131815</xdr:rowOff>
    </xdr:from>
    <xdr:to>
      <xdr:col>7</xdr:col>
      <xdr:colOff>241300</xdr:colOff>
      <xdr:row>89</xdr:row>
      <xdr:rowOff>131815</xdr:rowOff>
    </xdr:to>
    <xdr:cxnSp macro="">
      <xdr:nvCxnSpPr>
        <xdr:cNvPr id="189" name="直線コネクタ 188"/>
        <xdr:cNvCxnSpPr/>
      </xdr:nvCxnSpPr>
      <xdr:spPr>
        <a:xfrm>
          <a:off x="4864100" y="153908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106104</xdr:rowOff>
    </xdr:from>
    <xdr:ext cx="762000" cy="259045"/>
    <xdr:sp macro="" textlink="">
      <xdr:nvSpPr>
        <xdr:cNvPr id="190" name="人件費・物件費等の状況最大値テキスト"/>
        <xdr:cNvSpPr txBox="1"/>
      </xdr:nvSpPr>
      <xdr:spPr>
        <a:xfrm>
          <a:off x="5041900" y="13650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95,130</a:t>
          </a:r>
          <a:endParaRPr kumimoji="1" lang="ja-JP" altLang="en-US" sz="1000" b="1">
            <a:latin typeface="ＭＳ Ｐゴシック"/>
          </a:endParaRPr>
        </a:p>
      </xdr:txBody>
    </xdr:sp>
    <xdr:clientData/>
  </xdr:oneCellAnchor>
  <xdr:twoCellAnchor>
    <xdr:from>
      <xdr:col>7</xdr:col>
      <xdr:colOff>63500</xdr:colOff>
      <xdr:row>81</xdr:row>
      <xdr:rowOff>19727</xdr:rowOff>
    </xdr:from>
    <xdr:to>
      <xdr:col>7</xdr:col>
      <xdr:colOff>241300</xdr:colOff>
      <xdr:row>81</xdr:row>
      <xdr:rowOff>19727</xdr:rowOff>
    </xdr:to>
    <xdr:cxnSp macro="">
      <xdr:nvCxnSpPr>
        <xdr:cNvPr id="191" name="直線コネクタ 190"/>
        <xdr:cNvCxnSpPr/>
      </xdr:nvCxnSpPr>
      <xdr:spPr>
        <a:xfrm>
          <a:off x="4864100" y="1390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55200</xdr:rowOff>
    </xdr:from>
    <xdr:to>
      <xdr:col>7</xdr:col>
      <xdr:colOff>152400</xdr:colOff>
      <xdr:row>81</xdr:row>
      <xdr:rowOff>57969</xdr:rowOff>
    </xdr:to>
    <xdr:cxnSp macro="">
      <xdr:nvCxnSpPr>
        <xdr:cNvPr id="192" name="直線コネクタ 191"/>
        <xdr:cNvCxnSpPr/>
      </xdr:nvCxnSpPr>
      <xdr:spPr>
        <a:xfrm>
          <a:off x="4114800" y="13942650"/>
          <a:ext cx="838200" cy="2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166763</xdr:rowOff>
    </xdr:from>
    <xdr:ext cx="762000" cy="259045"/>
    <xdr:sp macro="" textlink="">
      <xdr:nvSpPr>
        <xdr:cNvPr id="193" name="人件費・物件費等の状況平均値テキスト"/>
        <xdr:cNvSpPr txBox="1"/>
      </xdr:nvSpPr>
      <xdr:spPr>
        <a:xfrm>
          <a:off x="5041900" y="140542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226,113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23236</xdr:rowOff>
    </xdr:from>
    <xdr:to>
      <xdr:col>7</xdr:col>
      <xdr:colOff>203200</xdr:colOff>
      <xdr:row>82</xdr:row>
      <xdr:rowOff>124836</xdr:rowOff>
    </xdr:to>
    <xdr:sp macro="" textlink="">
      <xdr:nvSpPr>
        <xdr:cNvPr id="194" name="フローチャート : 判断 193"/>
        <xdr:cNvSpPr/>
      </xdr:nvSpPr>
      <xdr:spPr>
        <a:xfrm>
          <a:off x="4902200" y="1408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55200</xdr:rowOff>
    </xdr:from>
    <xdr:to>
      <xdr:col>6</xdr:col>
      <xdr:colOff>0</xdr:colOff>
      <xdr:row>81</xdr:row>
      <xdr:rowOff>56262</xdr:rowOff>
    </xdr:to>
    <xdr:cxnSp macro="">
      <xdr:nvCxnSpPr>
        <xdr:cNvPr id="195" name="直線コネクタ 194"/>
        <xdr:cNvCxnSpPr/>
      </xdr:nvCxnSpPr>
      <xdr:spPr>
        <a:xfrm flipV="1">
          <a:off x="3225800" y="13942650"/>
          <a:ext cx="889000" cy="1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93219</xdr:rowOff>
    </xdr:from>
    <xdr:to>
      <xdr:col>6</xdr:col>
      <xdr:colOff>50800</xdr:colOff>
      <xdr:row>82</xdr:row>
      <xdr:rowOff>23369</xdr:rowOff>
    </xdr:to>
    <xdr:sp macro="" textlink="">
      <xdr:nvSpPr>
        <xdr:cNvPr id="196" name="フローチャート : 判断 195"/>
        <xdr:cNvSpPr/>
      </xdr:nvSpPr>
      <xdr:spPr>
        <a:xfrm>
          <a:off x="40640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8146</xdr:rowOff>
    </xdr:from>
    <xdr:ext cx="736600" cy="259045"/>
    <xdr:sp macro="" textlink="">
      <xdr:nvSpPr>
        <xdr:cNvPr id="197" name="テキスト ボックス 196"/>
        <xdr:cNvSpPr txBox="1"/>
      </xdr:nvSpPr>
      <xdr:spPr>
        <a:xfrm>
          <a:off x="3733800" y="14067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56262</xdr:rowOff>
    </xdr:from>
    <xdr:to>
      <xdr:col>4</xdr:col>
      <xdr:colOff>482600</xdr:colOff>
      <xdr:row>81</xdr:row>
      <xdr:rowOff>59916</xdr:rowOff>
    </xdr:to>
    <xdr:cxnSp macro="">
      <xdr:nvCxnSpPr>
        <xdr:cNvPr id="198" name="直線コネクタ 197"/>
        <xdr:cNvCxnSpPr/>
      </xdr:nvCxnSpPr>
      <xdr:spPr>
        <a:xfrm flipV="1">
          <a:off x="2336800" y="13943712"/>
          <a:ext cx="889000" cy="3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74186</xdr:rowOff>
    </xdr:from>
    <xdr:to>
      <xdr:col>4</xdr:col>
      <xdr:colOff>533400</xdr:colOff>
      <xdr:row>82</xdr:row>
      <xdr:rowOff>4336</xdr:rowOff>
    </xdr:to>
    <xdr:sp macro="" textlink="">
      <xdr:nvSpPr>
        <xdr:cNvPr id="199" name="フローチャート : 判断 198"/>
        <xdr:cNvSpPr/>
      </xdr:nvSpPr>
      <xdr:spPr>
        <a:xfrm>
          <a:off x="3175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160563</xdr:rowOff>
    </xdr:from>
    <xdr:ext cx="762000" cy="259045"/>
    <xdr:sp macro="" textlink="">
      <xdr:nvSpPr>
        <xdr:cNvPr id="200" name="テキスト ボックス 199"/>
        <xdr:cNvSpPr txBox="1"/>
      </xdr:nvSpPr>
      <xdr:spPr>
        <a:xfrm>
          <a:off x="2844800" y="1404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51067</xdr:rowOff>
    </xdr:from>
    <xdr:to>
      <xdr:col>3</xdr:col>
      <xdr:colOff>279400</xdr:colOff>
      <xdr:row>81</xdr:row>
      <xdr:rowOff>59916</xdr:rowOff>
    </xdr:to>
    <xdr:cxnSp macro="">
      <xdr:nvCxnSpPr>
        <xdr:cNvPr id="201" name="直線コネクタ 200"/>
        <xdr:cNvCxnSpPr/>
      </xdr:nvCxnSpPr>
      <xdr:spPr>
        <a:xfrm>
          <a:off x="1447800" y="13938517"/>
          <a:ext cx="889000" cy="8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63391</xdr:rowOff>
    </xdr:from>
    <xdr:to>
      <xdr:col>3</xdr:col>
      <xdr:colOff>330200</xdr:colOff>
      <xdr:row>81</xdr:row>
      <xdr:rowOff>164991</xdr:rowOff>
    </xdr:to>
    <xdr:sp macro="" textlink="">
      <xdr:nvSpPr>
        <xdr:cNvPr id="202" name="フローチャート : 判断 201"/>
        <xdr:cNvSpPr/>
      </xdr:nvSpPr>
      <xdr:spPr>
        <a:xfrm>
          <a:off x="2286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149768</xdr:rowOff>
    </xdr:from>
    <xdr:ext cx="762000" cy="259045"/>
    <xdr:sp macro="" textlink="">
      <xdr:nvSpPr>
        <xdr:cNvPr id="203" name="テキスト ボックス 202"/>
        <xdr:cNvSpPr txBox="1"/>
      </xdr:nvSpPr>
      <xdr:spPr>
        <a:xfrm>
          <a:off x="1955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83434</xdr:rowOff>
    </xdr:from>
    <xdr:to>
      <xdr:col>2</xdr:col>
      <xdr:colOff>127000</xdr:colOff>
      <xdr:row>82</xdr:row>
      <xdr:rowOff>13584</xdr:rowOff>
    </xdr:to>
    <xdr:sp macro="" textlink="">
      <xdr:nvSpPr>
        <xdr:cNvPr id="204" name="フローチャート : 判断 203"/>
        <xdr:cNvSpPr/>
      </xdr:nvSpPr>
      <xdr:spPr>
        <a:xfrm>
          <a:off x="1397000" y="1397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169811</xdr:rowOff>
    </xdr:from>
    <xdr:ext cx="762000" cy="259045"/>
    <xdr:sp macro="" textlink="">
      <xdr:nvSpPr>
        <xdr:cNvPr id="205" name="テキスト ボックス 204"/>
        <xdr:cNvSpPr txBox="1"/>
      </xdr:nvSpPr>
      <xdr:spPr>
        <a:xfrm>
          <a:off x="1066800" y="1405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7169</xdr:rowOff>
    </xdr:from>
    <xdr:to>
      <xdr:col>7</xdr:col>
      <xdr:colOff>203200</xdr:colOff>
      <xdr:row>81</xdr:row>
      <xdr:rowOff>108769</xdr:rowOff>
    </xdr:to>
    <xdr:sp macro="" textlink="">
      <xdr:nvSpPr>
        <xdr:cNvPr id="211" name="円/楕円 210"/>
        <xdr:cNvSpPr/>
      </xdr:nvSpPr>
      <xdr:spPr>
        <a:xfrm>
          <a:off x="4902200" y="13894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99896</xdr:rowOff>
    </xdr:from>
    <xdr:ext cx="762000" cy="259045"/>
    <xdr:sp macro="" textlink="">
      <xdr:nvSpPr>
        <xdr:cNvPr id="212" name="人件費・物件費等の状況該当値テキスト"/>
        <xdr:cNvSpPr txBox="1"/>
      </xdr:nvSpPr>
      <xdr:spPr>
        <a:xfrm>
          <a:off x="5041900" y="1381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117,317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4400</xdr:rowOff>
    </xdr:from>
    <xdr:to>
      <xdr:col>6</xdr:col>
      <xdr:colOff>50800</xdr:colOff>
      <xdr:row>81</xdr:row>
      <xdr:rowOff>106000</xdr:rowOff>
    </xdr:to>
    <xdr:sp macro="" textlink="">
      <xdr:nvSpPr>
        <xdr:cNvPr id="213" name="円/楕円 212"/>
        <xdr:cNvSpPr/>
      </xdr:nvSpPr>
      <xdr:spPr>
        <a:xfrm>
          <a:off x="4064000" y="1389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116177</xdr:rowOff>
    </xdr:from>
    <xdr:ext cx="736600" cy="259045"/>
    <xdr:sp macro="" textlink="">
      <xdr:nvSpPr>
        <xdr:cNvPr id="214" name="テキスト ボックス 213"/>
        <xdr:cNvSpPr txBox="1"/>
      </xdr:nvSpPr>
      <xdr:spPr>
        <a:xfrm>
          <a:off x="3733800" y="13660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115,711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5462</xdr:rowOff>
    </xdr:from>
    <xdr:to>
      <xdr:col>4</xdr:col>
      <xdr:colOff>533400</xdr:colOff>
      <xdr:row>81</xdr:row>
      <xdr:rowOff>107062</xdr:rowOff>
    </xdr:to>
    <xdr:sp macro="" textlink="">
      <xdr:nvSpPr>
        <xdr:cNvPr id="215" name="円/楕円 214"/>
        <xdr:cNvSpPr/>
      </xdr:nvSpPr>
      <xdr:spPr>
        <a:xfrm>
          <a:off x="3175000" y="13892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117239</xdr:rowOff>
    </xdr:from>
    <xdr:ext cx="762000" cy="259045"/>
    <xdr:sp macro="" textlink="">
      <xdr:nvSpPr>
        <xdr:cNvPr id="216" name="テキスト ボックス 215"/>
        <xdr:cNvSpPr txBox="1"/>
      </xdr:nvSpPr>
      <xdr:spPr>
        <a:xfrm>
          <a:off x="2844800" y="13661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116,327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9116</xdr:rowOff>
    </xdr:from>
    <xdr:to>
      <xdr:col>3</xdr:col>
      <xdr:colOff>330200</xdr:colOff>
      <xdr:row>81</xdr:row>
      <xdr:rowOff>110716</xdr:rowOff>
    </xdr:to>
    <xdr:sp macro="" textlink="">
      <xdr:nvSpPr>
        <xdr:cNvPr id="217" name="円/楕円 216"/>
        <xdr:cNvSpPr/>
      </xdr:nvSpPr>
      <xdr:spPr>
        <a:xfrm>
          <a:off x="2286000" y="13896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120893</xdr:rowOff>
    </xdr:from>
    <xdr:ext cx="762000" cy="259045"/>
    <xdr:sp macro="" textlink="">
      <xdr:nvSpPr>
        <xdr:cNvPr id="218" name="テキスト ボックス 217"/>
        <xdr:cNvSpPr txBox="1"/>
      </xdr:nvSpPr>
      <xdr:spPr>
        <a:xfrm>
          <a:off x="1955800" y="13665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118,447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267</xdr:rowOff>
    </xdr:from>
    <xdr:to>
      <xdr:col>2</xdr:col>
      <xdr:colOff>127000</xdr:colOff>
      <xdr:row>81</xdr:row>
      <xdr:rowOff>101867</xdr:rowOff>
    </xdr:to>
    <xdr:sp macro="" textlink="">
      <xdr:nvSpPr>
        <xdr:cNvPr id="219" name="円/楕円 218"/>
        <xdr:cNvSpPr/>
      </xdr:nvSpPr>
      <xdr:spPr>
        <a:xfrm>
          <a:off x="1397000" y="1388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112044</xdr:rowOff>
    </xdr:from>
    <xdr:ext cx="762000" cy="259045"/>
    <xdr:sp macro="" textlink="">
      <xdr:nvSpPr>
        <xdr:cNvPr id="220" name="テキスト ボックス 219"/>
        <xdr:cNvSpPr txBox="1"/>
      </xdr:nvSpPr>
      <xdr:spPr>
        <a:xfrm>
          <a:off x="1066800" y="13656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113,313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「行財政改革プラン</a:t>
          </a:r>
          <a:r>
            <a:rPr kumimoji="1" lang="en-US" altLang="ja-JP" sz="1300">
              <a:latin typeface="ＭＳ Ｐゴシック"/>
            </a:rPr>
            <a:t>｣</a:t>
          </a:r>
          <a:r>
            <a:rPr kumimoji="1" lang="ja-JP" altLang="en-US" sz="1300">
              <a:latin typeface="ＭＳ Ｐゴシック"/>
            </a:rPr>
            <a:t>による職員の給与体系・各種手当の見直しを行った結果、９４．２と全国平均・類似団体平均よりも下回っている。</a:t>
          </a:r>
          <a:endParaRPr kumimoji="1" lang="en-US" altLang="ja-JP" sz="1300">
            <a:latin typeface="ＭＳ Ｐゴシック"/>
          </a:endParaRPr>
        </a:p>
        <a:p>
          <a:r>
            <a:rPr kumimoji="1" lang="ja-JP" altLang="en-US" sz="1300">
              <a:latin typeface="ＭＳ Ｐゴシック"/>
            </a:rPr>
            <a:t>今後も適正な給与構造の見直し、職務・職責に応じた構造への転換を図るとともに、人事評価制度の活用も推進していく。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74084</xdr:rowOff>
    </xdr:from>
    <xdr:to>
      <xdr:col>24</xdr:col>
      <xdr:colOff>558800</xdr:colOff>
      <xdr:row>87</xdr:row>
      <xdr:rowOff>148468</xdr:rowOff>
    </xdr:to>
    <xdr:cxnSp macro="">
      <xdr:nvCxnSpPr>
        <xdr:cNvPr id="251" name="直線コネクタ 250"/>
        <xdr:cNvCxnSpPr/>
      </xdr:nvCxnSpPr>
      <xdr:spPr>
        <a:xfrm flipV="1">
          <a:off x="17018000" y="13961534"/>
          <a:ext cx="0" cy="11030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120545</xdr:rowOff>
    </xdr:from>
    <xdr:ext cx="762000" cy="259045"/>
    <xdr:sp macro="" textlink="">
      <xdr:nvSpPr>
        <xdr:cNvPr id="252" name="給与水準   （国との比較）最小値テキスト"/>
        <xdr:cNvSpPr txBox="1"/>
      </xdr:nvSpPr>
      <xdr:spPr>
        <a:xfrm>
          <a:off x="17106900" y="15036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87</xdr:row>
      <xdr:rowOff>148468</xdr:rowOff>
    </xdr:from>
    <xdr:to>
      <xdr:col>24</xdr:col>
      <xdr:colOff>647700</xdr:colOff>
      <xdr:row>87</xdr:row>
      <xdr:rowOff>148468</xdr:rowOff>
    </xdr:to>
    <xdr:cxnSp macro="">
      <xdr:nvCxnSpPr>
        <xdr:cNvPr id="253" name="直線コネクタ 252"/>
        <xdr:cNvCxnSpPr/>
      </xdr:nvCxnSpPr>
      <xdr:spPr>
        <a:xfrm>
          <a:off x="16929100" y="15064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160461</xdr:rowOff>
    </xdr:from>
    <xdr:ext cx="762000" cy="259045"/>
    <xdr:sp macro="" textlink="">
      <xdr:nvSpPr>
        <xdr:cNvPr id="254" name="給与水準   （国との比較）最大値テキスト"/>
        <xdr:cNvSpPr txBox="1"/>
      </xdr:nvSpPr>
      <xdr:spPr>
        <a:xfrm>
          <a:off x="17106900" y="1370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a:t>
          </a:r>
          <a:endParaRPr kumimoji="1" lang="ja-JP" altLang="en-US" sz="1000" b="1">
            <a:latin typeface="ＭＳ Ｐゴシック"/>
          </a:endParaRPr>
        </a:p>
      </xdr:txBody>
    </xdr:sp>
    <xdr:clientData/>
  </xdr:oneCellAnchor>
  <xdr:twoCellAnchor>
    <xdr:from>
      <xdr:col>24</xdr:col>
      <xdr:colOff>469900</xdr:colOff>
      <xdr:row>81</xdr:row>
      <xdr:rowOff>74084</xdr:rowOff>
    </xdr:from>
    <xdr:to>
      <xdr:col>24</xdr:col>
      <xdr:colOff>647700</xdr:colOff>
      <xdr:row>81</xdr:row>
      <xdr:rowOff>74084</xdr:rowOff>
    </xdr:to>
    <xdr:cxnSp macro="">
      <xdr:nvCxnSpPr>
        <xdr:cNvPr id="255" name="直線コネクタ 254"/>
        <xdr:cNvCxnSpPr/>
      </xdr:nvCxnSpPr>
      <xdr:spPr>
        <a:xfrm>
          <a:off x="16929100" y="13961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166914</xdr:rowOff>
    </xdr:from>
    <xdr:to>
      <xdr:col>24</xdr:col>
      <xdr:colOff>558800</xdr:colOff>
      <xdr:row>83</xdr:row>
      <xdr:rowOff>87388</xdr:rowOff>
    </xdr:to>
    <xdr:cxnSp macro="">
      <xdr:nvCxnSpPr>
        <xdr:cNvPr id="256" name="直線コネクタ 255"/>
        <xdr:cNvCxnSpPr/>
      </xdr:nvCxnSpPr>
      <xdr:spPr>
        <a:xfrm flipV="1">
          <a:off x="16179800" y="14225814"/>
          <a:ext cx="8382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7"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8" name="フローチャート : 判断 257"/>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87388</xdr:rowOff>
    </xdr:from>
    <xdr:to>
      <xdr:col>23</xdr:col>
      <xdr:colOff>406400</xdr:colOff>
      <xdr:row>88</xdr:row>
      <xdr:rowOff>45962</xdr:rowOff>
    </xdr:to>
    <xdr:cxnSp macro="">
      <xdr:nvCxnSpPr>
        <xdr:cNvPr id="259" name="直線コネクタ 258"/>
        <xdr:cNvCxnSpPr/>
      </xdr:nvCxnSpPr>
      <xdr:spPr>
        <a:xfrm flipV="1">
          <a:off x="15290800" y="14317738"/>
          <a:ext cx="889000" cy="8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37495</xdr:rowOff>
    </xdr:from>
    <xdr:to>
      <xdr:col>23</xdr:col>
      <xdr:colOff>457200</xdr:colOff>
      <xdr:row>84</xdr:row>
      <xdr:rowOff>139095</xdr:rowOff>
    </xdr:to>
    <xdr:sp macro="" textlink="">
      <xdr:nvSpPr>
        <xdr:cNvPr id="260" name="フローチャート : 判断 259"/>
        <xdr:cNvSpPr/>
      </xdr:nvSpPr>
      <xdr:spPr>
        <a:xfrm>
          <a:off x="16129000" y="144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123872</xdr:rowOff>
    </xdr:from>
    <xdr:ext cx="736600" cy="259045"/>
    <xdr:sp macro="" textlink="">
      <xdr:nvSpPr>
        <xdr:cNvPr id="261" name="テキスト ボックス 260"/>
        <xdr:cNvSpPr txBox="1"/>
      </xdr:nvSpPr>
      <xdr:spPr>
        <a:xfrm>
          <a:off x="15798800" y="145256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45962</xdr:rowOff>
    </xdr:from>
    <xdr:to>
      <xdr:col>22</xdr:col>
      <xdr:colOff>203200</xdr:colOff>
      <xdr:row>88</xdr:row>
      <xdr:rowOff>160866</xdr:rowOff>
    </xdr:to>
    <xdr:cxnSp macro="">
      <xdr:nvCxnSpPr>
        <xdr:cNvPr id="262" name="直線コネクタ 261"/>
        <xdr:cNvCxnSpPr/>
      </xdr:nvCxnSpPr>
      <xdr:spPr>
        <a:xfrm flipV="1">
          <a:off x="14401800" y="15133562"/>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65012</xdr:rowOff>
    </xdr:from>
    <xdr:to>
      <xdr:col>22</xdr:col>
      <xdr:colOff>254000</xdr:colOff>
      <xdr:row>89</xdr:row>
      <xdr:rowOff>166612</xdr:rowOff>
    </xdr:to>
    <xdr:sp macro="" textlink="">
      <xdr:nvSpPr>
        <xdr:cNvPr id="263" name="フローチャート : 判断 262"/>
        <xdr:cNvSpPr/>
      </xdr:nvSpPr>
      <xdr:spPr>
        <a:xfrm>
          <a:off x="15240000" y="1532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151389</xdr:rowOff>
    </xdr:from>
    <xdr:ext cx="762000" cy="259045"/>
    <xdr:sp macro="" textlink="">
      <xdr:nvSpPr>
        <xdr:cNvPr id="264" name="テキスト ボックス 263"/>
        <xdr:cNvSpPr txBox="1"/>
      </xdr:nvSpPr>
      <xdr:spPr>
        <a:xfrm>
          <a:off x="14909800" y="1541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110368</xdr:rowOff>
    </xdr:from>
    <xdr:to>
      <xdr:col>21</xdr:col>
      <xdr:colOff>0</xdr:colOff>
      <xdr:row>88</xdr:row>
      <xdr:rowOff>160866</xdr:rowOff>
    </xdr:to>
    <xdr:cxnSp macro="">
      <xdr:nvCxnSpPr>
        <xdr:cNvPr id="265" name="直線コネクタ 264"/>
        <xdr:cNvCxnSpPr/>
      </xdr:nvCxnSpPr>
      <xdr:spPr>
        <a:xfrm>
          <a:off x="13512800" y="14340718"/>
          <a:ext cx="889000" cy="907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99484</xdr:rowOff>
    </xdr:from>
    <xdr:to>
      <xdr:col>21</xdr:col>
      <xdr:colOff>50800</xdr:colOff>
      <xdr:row>90</xdr:row>
      <xdr:rowOff>29634</xdr:rowOff>
    </xdr:to>
    <xdr:sp macro="" textlink="">
      <xdr:nvSpPr>
        <xdr:cNvPr id="266" name="フローチャート : 判断 265"/>
        <xdr:cNvSpPr/>
      </xdr:nvSpPr>
      <xdr:spPr>
        <a:xfrm>
          <a:off x="14351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14411</xdr:rowOff>
    </xdr:from>
    <xdr:ext cx="762000" cy="259045"/>
    <xdr:sp macro="" textlink="">
      <xdr:nvSpPr>
        <xdr:cNvPr id="267" name="テキスト ボックス 266"/>
        <xdr:cNvSpPr txBox="1"/>
      </xdr:nvSpPr>
      <xdr:spPr>
        <a:xfrm>
          <a:off x="14020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59568</xdr:rowOff>
    </xdr:from>
    <xdr:to>
      <xdr:col>19</xdr:col>
      <xdr:colOff>533400</xdr:colOff>
      <xdr:row>83</xdr:row>
      <xdr:rowOff>161168</xdr:rowOff>
    </xdr:to>
    <xdr:sp macro="" textlink="">
      <xdr:nvSpPr>
        <xdr:cNvPr id="268" name="フローチャート : 判断 267"/>
        <xdr:cNvSpPr/>
      </xdr:nvSpPr>
      <xdr:spPr>
        <a:xfrm>
          <a:off x="13462000" y="142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171345</xdr:rowOff>
    </xdr:from>
    <xdr:ext cx="762000" cy="259045"/>
    <xdr:sp macro="" textlink="">
      <xdr:nvSpPr>
        <xdr:cNvPr id="269" name="テキスト ボックス 268"/>
        <xdr:cNvSpPr txBox="1"/>
      </xdr:nvSpPr>
      <xdr:spPr>
        <a:xfrm>
          <a:off x="13131800" y="1405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116114</xdr:rowOff>
    </xdr:from>
    <xdr:to>
      <xdr:col>24</xdr:col>
      <xdr:colOff>609600</xdr:colOff>
      <xdr:row>83</xdr:row>
      <xdr:rowOff>46264</xdr:rowOff>
    </xdr:to>
    <xdr:sp macro="" textlink="">
      <xdr:nvSpPr>
        <xdr:cNvPr id="275" name="円/楕円 274"/>
        <xdr:cNvSpPr/>
      </xdr:nvSpPr>
      <xdr:spPr>
        <a:xfrm>
          <a:off x="16967200" y="1417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132641</xdr:rowOff>
    </xdr:from>
    <xdr:ext cx="762000" cy="259045"/>
    <xdr:sp macro="" textlink="">
      <xdr:nvSpPr>
        <xdr:cNvPr id="276" name="給与水準   （国との比較）該当値テキスト"/>
        <xdr:cNvSpPr txBox="1"/>
      </xdr:nvSpPr>
      <xdr:spPr>
        <a:xfrm>
          <a:off x="17106900" y="1402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36588</xdr:rowOff>
    </xdr:from>
    <xdr:to>
      <xdr:col>23</xdr:col>
      <xdr:colOff>457200</xdr:colOff>
      <xdr:row>83</xdr:row>
      <xdr:rowOff>138188</xdr:rowOff>
    </xdr:to>
    <xdr:sp macro="" textlink="">
      <xdr:nvSpPr>
        <xdr:cNvPr id="277" name="円/楕円 276"/>
        <xdr:cNvSpPr/>
      </xdr:nvSpPr>
      <xdr:spPr>
        <a:xfrm>
          <a:off x="16129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148365</xdr:rowOff>
    </xdr:from>
    <xdr:ext cx="736600" cy="259045"/>
    <xdr:sp macro="" textlink="">
      <xdr:nvSpPr>
        <xdr:cNvPr id="278" name="テキスト ボックス 277"/>
        <xdr:cNvSpPr txBox="1"/>
      </xdr:nvSpPr>
      <xdr:spPr>
        <a:xfrm>
          <a:off x="15798800" y="14035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166612</xdr:rowOff>
    </xdr:from>
    <xdr:to>
      <xdr:col>22</xdr:col>
      <xdr:colOff>254000</xdr:colOff>
      <xdr:row>88</xdr:row>
      <xdr:rowOff>96762</xdr:rowOff>
    </xdr:to>
    <xdr:sp macro="" textlink="">
      <xdr:nvSpPr>
        <xdr:cNvPr id="279" name="円/楕円 278"/>
        <xdr:cNvSpPr/>
      </xdr:nvSpPr>
      <xdr:spPr>
        <a:xfrm>
          <a:off x="15240000" y="1508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106939</xdr:rowOff>
    </xdr:from>
    <xdr:ext cx="762000" cy="259045"/>
    <xdr:sp macro="" textlink="">
      <xdr:nvSpPr>
        <xdr:cNvPr id="280" name="テキスト ボックス 279"/>
        <xdr:cNvSpPr txBox="1"/>
      </xdr:nvSpPr>
      <xdr:spPr>
        <a:xfrm>
          <a:off x="14909800" y="1485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81" name="円/楕円 280"/>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50393</xdr:rowOff>
    </xdr:from>
    <xdr:ext cx="762000" cy="259045"/>
    <xdr:sp macro="" textlink="">
      <xdr:nvSpPr>
        <xdr:cNvPr id="282" name="テキスト ボックス 281"/>
        <xdr:cNvSpPr txBox="1"/>
      </xdr:nvSpPr>
      <xdr:spPr>
        <a:xfrm>
          <a:off x="14020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59568</xdr:rowOff>
    </xdr:from>
    <xdr:to>
      <xdr:col>19</xdr:col>
      <xdr:colOff>533400</xdr:colOff>
      <xdr:row>83</xdr:row>
      <xdr:rowOff>161168</xdr:rowOff>
    </xdr:to>
    <xdr:sp macro="" textlink="">
      <xdr:nvSpPr>
        <xdr:cNvPr id="283" name="円/楕円 282"/>
        <xdr:cNvSpPr/>
      </xdr:nvSpPr>
      <xdr:spPr>
        <a:xfrm>
          <a:off x="134620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145945</xdr:rowOff>
    </xdr:from>
    <xdr:ext cx="762000" cy="259045"/>
    <xdr:sp macro="" textlink="">
      <xdr:nvSpPr>
        <xdr:cNvPr id="284" name="テキスト ボックス 283"/>
        <xdr:cNvSpPr txBox="1"/>
      </xdr:nvSpPr>
      <xdr:spPr>
        <a:xfrm>
          <a:off x="13131800" y="14376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における職員数は６．７３人と全国平均、県平均、類似団体内平均のいずれも回っている。平成２８年～平成３２年度における定員適正化計画では向こう５年間は現状維持を目標としており、事務の簡素化･民間活力の活用などにより、住民サービスを低下させることなく定員の適正化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66</xdr:row>
      <xdr:rowOff>40322</xdr:rowOff>
    </xdr:to>
    <xdr:cxnSp macro="">
      <xdr:nvCxnSpPr>
        <xdr:cNvPr id="314" name="直線コネクタ 313"/>
        <xdr:cNvCxnSpPr/>
      </xdr:nvCxnSpPr>
      <xdr:spPr>
        <a:xfrm flipV="1">
          <a:off x="17018000" y="10095230"/>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5"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6" name="直線コネクタ 315"/>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17"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6.52</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18" name="直線コネクタ 317"/>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9843</xdr:rowOff>
    </xdr:from>
    <xdr:to>
      <xdr:col>24</xdr:col>
      <xdr:colOff>558800</xdr:colOff>
      <xdr:row>59</xdr:row>
      <xdr:rowOff>21907</xdr:rowOff>
    </xdr:to>
    <xdr:cxnSp macro="">
      <xdr:nvCxnSpPr>
        <xdr:cNvPr id="319" name="直線コネクタ 318"/>
        <xdr:cNvCxnSpPr/>
      </xdr:nvCxnSpPr>
      <xdr:spPr>
        <a:xfrm>
          <a:off x="16179800" y="10125393"/>
          <a:ext cx="8382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135696</xdr:rowOff>
    </xdr:from>
    <xdr:ext cx="762000" cy="259045"/>
    <xdr:sp macro="" textlink="">
      <xdr:nvSpPr>
        <xdr:cNvPr id="320" name="定員管理の状況平均値テキスト"/>
        <xdr:cNvSpPr txBox="1"/>
      </xdr:nvSpPr>
      <xdr:spPr>
        <a:xfrm>
          <a:off x="17106900" y="10422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163619</xdr:rowOff>
    </xdr:from>
    <xdr:to>
      <xdr:col>24</xdr:col>
      <xdr:colOff>609600</xdr:colOff>
      <xdr:row>61</xdr:row>
      <xdr:rowOff>93769</xdr:rowOff>
    </xdr:to>
    <xdr:sp macro="" textlink="">
      <xdr:nvSpPr>
        <xdr:cNvPr id="321" name="フローチャート : 判断 320"/>
        <xdr:cNvSpPr/>
      </xdr:nvSpPr>
      <xdr:spPr>
        <a:xfrm>
          <a:off x="169672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9843</xdr:rowOff>
    </xdr:from>
    <xdr:to>
      <xdr:col>23</xdr:col>
      <xdr:colOff>406400</xdr:colOff>
      <xdr:row>59</xdr:row>
      <xdr:rowOff>68156</xdr:rowOff>
    </xdr:to>
    <xdr:cxnSp macro="">
      <xdr:nvCxnSpPr>
        <xdr:cNvPr id="322" name="直線コネクタ 321"/>
        <xdr:cNvCxnSpPr/>
      </xdr:nvCxnSpPr>
      <xdr:spPr>
        <a:xfrm flipV="1">
          <a:off x="15290800" y="10125393"/>
          <a:ext cx="889000" cy="58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4233</xdr:rowOff>
    </xdr:from>
    <xdr:to>
      <xdr:col>23</xdr:col>
      <xdr:colOff>457200</xdr:colOff>
      <xdr:row>61</xdr:row>
      <xdr:rowOff>105833</xdr:rowOff>
    </xdr:to>
    <xdr:sp macro="" textlink="">
      <xdr:nvSpPr>
        <xdr:cNvPr id="323" name="フローチャート : 判断 322"/>
        <xdr:cNvSpPr/>
      </xdr:nvSpPr>
      <xdr:spPr>
        <a:xfrm>
          <a:off x="16129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90610</xdr:rowOff>
    </xdr:from>
    <xdr:ext cx="736600" cy="259045"/>
    <xdr:sp macro="" textlink="">
      <xdr:nvSpPr>
        <xdr:cNvPr id="324" name="テキスト ボックス 323"/>
        <xdr:cNvSpPr txBox="1"/>
      </xdr:nvSpPr>
      <xdr:spPr>
        <a:xfrm>
          <a:off x="15798800" y="105490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68156</xdr:rowOff>
    </xdr:from>
    <xdr:to>
      <xdr:col>22</xdr:col>
      <xdr:colOff>203200</xdr:colOff>
      <xdr:row>59</xdr:row>
      <xdr:rowOff>146579</xdr:rowOff>
    </xdr:to>
    <xdr:cxnSp macro="">
      <xdr:nvCxnSpPr>
        <xdr:cNvPr id="325" name="直線コネクタ 324"/>
        <xdr:cNvCxnSpPr/>
      </xdr:nvCxnSpPr>
      <xdr:spPr>
        <a:xfrm flipV="1">
          <a:off x="14401800" y="10183706"/>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12277</xdr:rowOff>
    </xdr:from>
    <xdr:to>
      <xdr:col>22</xdr:col>
      <xdr:colOff>254000</xdr:colOff>
      <xdr:row>61</xdr:row>
      <xdr:rowOff>113877</xdr:rowOff>
    </xdr:to>
    <xdr:sp macro="" textlink="">
      <xdr:nvSpPr>
        <xdr:cNvPr id="326" name="フローチャート : 判断 325"/>
        <xdr:cNvSpPr/>
      </xdr:nvSpPr>
      <xdr:spPr>
        <a:xfrm>
          <a:off x="15240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98654</xdr:rowOff>
    </xdr:from>
    <xdr:ext cx="762000" cy="259045"/>
    <xdr:sp macro="" textlink="">
      <xdr:nvSpPr>
        <xdr:cNvPr id="327" name="テキスト ボックス 326"/>
        <xdr:cNvSpPr txBox="1"/>
      </xdr:nvSpPr>
      <xdr:spPr>
        <a:xfrm>
          <a:off x="14909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146579</xdr:rowOff>
    </xdr:from>
    <xdr:to>
      <xdr:col>21</xdr:col>
      <xdr:colOff>0</xdr:colOff>
      <xdr:row>60</xdr:row>
      <xdr:rowOff>25400</xdr:rowOff>
    </xdr:to>
    <xdr:cxnSp macro="">
      <xdr:nvCxnSpPr>
        <xdr:cNvPr id="328" name="直線コネクタ 327"/>
        <xdr:cNvCxnSpPr/>
      </xdr:nvCxnSpPr>
      <xdr:spPr>
        <a:xfrm flipV="1">
          <a:off x="13512800" y="10262129"/>
          <a:ext cx="889000" cy="50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161607</xdr:rowOff>
    </xdr:from>
    <xdr:to>
      <xdr:col>21</xdr:col>
      <xdr:colOff>50800</xdr:colOff>
      <xdr:row>61</xdr:row>
      <xdr:rowOff>91757</xdr:rowOff>
    </xdr:to>
    <xdr:sp macro="" textlink="">
      <xdr:nvSpPr>
        <xdr:cNvPr id="329" name="フローチャート : 判断 328"/>
        <xdr:cNvSpPr/>
      </xdr:nvSpPr>
      <xdr:spPr>
        <a:xfrm>
          <a:off x="14351000" y="104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76534</xdr:rowOff>
    </xdr:from>
    <xdr:ext cx="762000" cy="259045"/>
    <xdr:sp macro="" textlink="">
      <xdr:nvSpPr>
        <xdr:cNvPr id="330" name="テキスト ボックス 329"/>
        <xdr:cNvSpPr txBox="1"/>
      </xdr:nvSpPr>
      <xdr:spPr>
        <a:xfrm>
          <a:off x="14020800" y="1053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101706</xdr:rowOff>
    </xdr:from>
    <xdr:to>
      <xdr:col>19</xdr:col>
      <xdr:colOff>533400</xdr:colOff>
      <xdr:row>64</xdr:row>
      <xdr:rowOff>31856</xdr:rowOff>
    </xdr:to>
    <xdr:sp macro="" textlink="">
      <xdr:nvSpPr>
        <xdr:cNvPr id="331" name="フローチャート : 判断 330"/>
        <xdr:cNvSpPr/>
      </xdr:nvSpPr>
      <xdr:spPr>
        <a:xfrm>
          <a:off x="13462000" y="1090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16633</xdr:rowOff>
    </xdr:from>
    <xdr:ext cx="762000" cy="259045"/>
    <xdr:sp macro="" textlink="">
      <xdr:nvSpPr>
        <xdr:cNvPr id="332" name="テキスト ボックス 331"/>
        <xdr:cNvSpPr txBox="1"/>
      </xdr:nvSpPr>
      <xdr:spPr>
        <a:xfrm>
          <a:off x="13131800" y="1098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142557</xdr:rowOff>
    </xdr:from>
    <xdr:to>
      <xdr:col>24</xdr:col>
      <xdr:colOff>609600</xdr:colOff>
      <xdr:row>59</xdr:row>
      <xdr:rowOff>72707</xdr:rowOff>
    </xdr:to>
    <xdr:sp macro="" textlink="">
      <xdr:nvSpPr>
        <xdr:cNvPr id="338" name="円/楕円 337"/>
        <xdr:cNvSpPr/>
      </xdr:nvSpPr>
      <xdr:spPr>
        <a:xfrm>
          <a:off x="16967200" y="10086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63834</xdr:rowOff>
    </xdr:from>
    <xdr:ext cx="762000" cy="259045"/>
    <xdr:sp macro="" textlink="">
      <xdr:nvSpPr>
        <xdr:cNvPr id="339" name="定員管理の状況該当値テキスト"/>
        <xdr:cNvSpPr txBox="1"/>
      </xdr:nvSpPr>
      <xdr:spPr>
        <a:xfrm>
          <a:off x="17106900" y="1000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130493</xdr:rowOff>
    </xdr:from>
    <xdr:to>
      <xdr:col>23</xdr:col>
      <xdr:colOff>457200</xdr:colOff>
      <xdr:row>59</xdr:row>
      <xdr:rowOff>60643</xdr:rowOff>
    </xdr:to>
    <xdr:sp macro="" textlink="">
      <xdr:nvSpPr>
        <xdr:cNvPr id="340" name="円/楕円 339"/>
        <xdr:cNvSpPr/>
      </xdr:nvSpPr>
      <xdr:spPr>
        <a:xfrm>
          <a:off x="16129000" y="10074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70820</xdr:rowOff>
    </xdr:from>
    <xdr:ext cx="736600" cy="259045"/>
    <xdr:sp macro="" textlink="">
      <xdr:nvSpPr>
        <xdr:cNvPr id="341" name="テキスト ボックス 340"/>
        <xdr:cNvSpPr txBox="1"/>
      </xdr:nvSpPr>
      <xdr:spPr>
        <a:xfrm>
          <a:off x="15798800" y="9843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17356</xdr:rowOff>
    </xdr:from>
    <xdr:to>
      <xdr:col>22</xdr:col>
      <xdr:colOff>254000</xdr:colOff>
      <xdr:row>59</xdr:row>
      <xdr:rowOff>118956</xdr:rowOff>
    </xdr:to>
    <xdr:sp macro="" textlink="">
      <xdr:nvSpPr>
        <xdr:cNvPr id="342" name="円/楕円 341"/>
        <xdr:cNvSpPr/>
      </xdr:nvSpPr>
      <xdr:spPr>
        <a:xfrm>
          <a:off x="15240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129133</xdr:rowOff>
    </xdr:from>
    <xdr:ext cx="762000" cy="259045"/>
    <xdr:sp macro="" textlink="">
      <xdr:nvSpPr>
        <xdr:cNvPr id="343" name="テキスト ボックス 342"/>
        <xdr:cNvSpPr txBox="1"/>
      </xdr:nvSpPr>
      <xdr:spPr>
        <a:xfrm>
          <a:off x="14909800" y="99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95779</xdr:rowOff>
    </xdr:from>
    <xdr:to>
      <xdr:col>21</xdr:col>
      <xdr:colOff>50800</xdr:colOff>
      <xdr:row>60</xdr:row>
      <xdr:rowOff>25929</xdr:rowOff>
    </xdr:to>
    <xdr:sp macro="" textlink="">
      <xdr:nvSpPr>
        <xdr:cNvPr id="344" name="円/楕円 343"/>
        <xdr:cNvSpPr/>
      </xdr:nvSpPr>
      <xdr:spPr>
        <a:xfrm>
          <a:off x="14351000" y="10211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36106</xdr:rowOff>
    </xdr:from>
    <xdr:ext cx="762000" cy="259045"/>
    <xdr:sp macro="" textlink="">
      <xdr:nvSpPr>
        <xdr:cNvPr id="345" name="テキスト ボックス 344"/>
        <xdr:cNvSpPr txBox="1"/>
      </xdr:nvSpPr>
      <xdr:spPr>
        <a:xfrm>
          <a:off x="14020800" y="9980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146050</xdr:rowOff>
    </xdr:from>
    <xdr:to>
      <xdr:col>19</xdr:col>
      <xdr:colOff>533400</xdr:colOff>
      <xdr:row>60</xdr:row>
      <xdr:rowOff>76200</xdr:rowOff>
    </xdr:to>
    <xdr:sp macro="" textlink="">
      <xdr:nvSpPr>
        <xdr:cNvPr id="346" name="円/楕円 345"/>
        <xdr:cNvSpPr/>
      </xdr:nvSpPr>
      <xdr:spPr>
        <a:xfrm>
          <a:off x="13462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86377</xdr:rowOff>
    </xdr:from>
    <xdr:ext cx="762000" cy="259045"/>
    <xdr:sp macro="" textlink="">
      <xdr:nvSpPr>
        <xdr:cNvPr id="347" name="テキスト ボックス 346"/>
        <xdr:cNvSpPr txBox="1"/>
      </xdr:nvSpPr>
      <xdr:spPr>
        <a:xfrm>
          <a:off x="13131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過去からの起債抑制による地方債の元利償還金の減少等により、前年度比０．４ポイントマイナスの７．９％となり、全国平均・県内平均･類似団体平均よりも下回っているが、今後も適正な事業実施により抑制に努めていく。また、一般会計では、地方債の上限額を元金償還額と定め引き続き抑制をしていく。</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46</xdr:row>
      <xdr:rowOff>3175</xdr:rowOff>
    </xdr:from>
    <xdr:to>
      <xdr:col>26</xdr:col>
      <xdr:colOff>76200</xdr:colOff>
      <xdr:row>46</xdr:row>
      <xdr:rowOff>3175</xdr:rowOff>
    </xdr:to>
    <xdr:cxnSp macro="">
      <xdr:nvCxnSpPr>
        <xdr:cNvPr id="364" name="直線コネクタ 363"/>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45</xdr:row>
      <xdr:rowOff>32402</xdr:rowOff>
    </xdr:from>
    <xdr:ext cx="762000" cy="259045"/>
    <xdr:sp macro="" textlink="">
      <xdr:nvSpPr>
        <xdr:cNvPr id="365" name="テキスト ボックス 364"/>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42</xdr:row>
      <xdr:rowOff>85725</xdr:rowOff>
    </xdr:from>
    <xdr:to>
      <xdr:col>26</xdr:col>
      <xdr:colOff>76200</xdr:colOff>
      <xdr:row>42</xdr:row>
      <xdr:rowOff>85725</xdr:rowOff>
    </xdr:to>
    <xdr:cxnSp macro="">
      <xdr:nvCxnSpPr>
        <xdr:cNvPr id="368" name="直線コネクタ 367"/>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114952</xdr:rowOff>
    </xdr:from>
    <xdr:ext cx="762000" cy="259045"/>
    <xdr:sp macro="" textlink="">
      <xdr:nvSpPr>
        <xdr:cNvPr id="369" name="テキスト ボックス 368"/>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168275</xdr:rowOff>
    </xdr:from>
    <xdr:to>
      <xdr:col>26</xdr:col>
      <xdr:colOff>76200</xdr:colOff>
      <xdr:row>38</xdr:row>
      <xdr:rowOff>168275</xdr:rowOff>
    </xdr:to>
    <xdr:cxnSp macro="">
      <xdr:nvCxnSpPr>
        <xdr:cNvPr id="372" name="直線コネクタ 371"/>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26052</xdr:rowOff>
    </xdr:from>
    <xdr:ext cx="762000" cy="259045"/>
    <xdr:sp macro="" textlink="">
      <xdr:nvSpPr>
        <xdr:cNvPr id="373" name="テキスト ボックス 372"/>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4" name="直線コネクタ 37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5" name="テキスト ボックス 37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79375</xdr:rowOff>
    </xdr:from>
    <xdr:to>
      <xdr:col>26</xdr:col>
      <xdr:colOff>76200</xdr:colOff>
      <xdr:row>35</xdr:row>
      <xdr:rowOff>79375</xdr:rowOff>
    </xdr:to>
    <xdr:cxnSp macro="">
      <xdr:nvCxnSpPr>
        <xdr:cNvPr id="376" name="直線コネクタ 375"/>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108602</xdr:rowOff>
    </xdr:from>
    <xdr:ext cx="762000" cy="259045"/>
    <xdr:sp macro="" textlink="">
      <xdr:nvSpPr>
        <xdr:cNvPr id="377" name="テキスト ボックス 376"/>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9" name="テキスト ボックス 378"/>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44</xdr:row>
      <xdr:rowOff>134938</xdr:rowOff>
    </xdr:to>
    <xdr:cxnSp macro="">
      <xdr:nvCxnSpPr>
        <xdr:cNvPr id="381" name="直線コネクタ 380"/>
        <xdr:cNvCxnSpPr/>
      </xdr:nvCxnSpPr>
      <xdr:spPr>
        <a:xfrm flipV="1">
          <a:off x="17018000" y="6230938"/>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107015</xdr:rowOff>
    </xdr:from>
    <xdr:ext cx="762000" cy="259045"/>
    <xdr:sp macro="" textlink="">
      <xdr:nvSpPr>
        <xdr:cNvPr id="382" name="公債費負担の状況最小値テキスト"/>
        <xdr:cNvSpPr txBox="1"/>
      </xdr:nvSpPr>
      <xdr:spPr>
        <a:xfrm>
          <a:off x="17106900" y="7650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24</xdr:col>
      <xdr:colOff>469900</xdr:colOff>
      <xdr:row>44</xdr:row>
      <xdr:rowOff>134938</xdr:rowOff>
    </xdr:from>
    <xdr:to>
      <xdr:col>24</xdr:col>
      <xdr:colOff>647700</xdr:colOff>
      <xdr:row>44</xdr:row>
      <xdr:rowOff>134938</xdr:rowOff>
    </xdr:to>
    <xdr:cxnSp macro="">
      <xdr:nvCxnSpPr>
        <xdr:cNvPr id="383" name="直線コネクタ 382"/>
        <xdr:cNvCxnSpPr/>
      </xdr:nvCxnSpPr>
      <xdr:spPr>
        <a:xfrm>
          <a:off x="16929100" y="76787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84"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85" name="直線コネクタ 384"/>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153194</xdr:rowOff>
    </xdr:from>
    <xdr:to>
      <xdr:col>24</xdr:col>
      <xdr:colOff>558800</xdr:colOff>
      <xdr:row>39</xdr:row>
      <xdr:rowOff>42069</xdr:rowOff>
    </xdr:to>
    <xdr:cxnSp macro="">
      <xdr:nvCxnSpPr>
        <xdr:cNvPr id="386" name="直線コネクタ 385"/>
        <xdr:cNvCxnSpPr/>
      </xdr:nvCxnSpPr>
      <xdr:spPr>
        <a:xfrm flipV="1">
          <a:off x="16179800" y="6668294"/>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18115</xdr:rowOff>
    </xdr:from>
    <xdr:ext cx="762000" cy="259045"/>
    <xdr:sp macro="" textlink="">
      <xdr:nvSpPr>
        <xdr:cNvPr id="387" name="公債費負担の状況平均値テキスト"/>
        <xdr:cNvSpPr txBox="1"/>
      </xdr:nvSpPr>
      <xdr:spPr>
        <a:xfrm>
          <a:off x="17106900" y="6876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46038</xdr:rowOff>
    </xdr:from>
    <xdr:to>
      <xdr:col>24</xdr:col>
      <xdr:colOff>609600</xdr:colOff>
      <xdr:row>40</xdr:row>
      <xdr:rowOff>147638</xdr:rowOff>
    </xdr:to>
    <xdr:sp macro="" textlink="">
      <xdr:nvSpPr>
        <xdr:cNvPr id="388" name="フローチャート : 判断 387"/>
        <xdr:cNvSpPr/>
      </xdr:nvSpPr>
      <xdr:spPr>
        <a:xfrm>
          <a:off x="169672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42069</xdr:rowOff>
    </xdr:from>
    <xdr:to>
      <xdr:col>23</xdr:col>
      <xdr:colOff>406400</xdr:colOff>
      <xdr:row>39</xdr:row>
      <xdr:rowOff>72231</xdr:rowOff>
    </xdr:to>
    <xdr:cxnSp macro="">
      <xdr:nvCxnSpPr>
        <xdr:cNvPr id="389" name="直線コネクタ 388"/>
        <xdr:cNvCxnSpPr/>
      </xdr:nvCxnSpPr>
      <xdr:spPr>
        <a:xfrm flipV="1">
          <a:off x="15290800" y="6728619"/>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166688</xdr:rowOff>
    </xdr:from>
    <xdr:to>
      <xdr:col>23</xdr:col>
      <xdr:colOff>457200</xdr:colOff>
      <xdr:row>41</xdr:row>
      <xdr:rowOff>96838</xdr:rowOff>
    </xdr:to>
    <xdr:sp macro="" textlink="">
      <xdr:nvSpPr>
        <xdr:cNvPr id="390" name="フローチャート : 判断 389"/>
        <xdr:cNvSpPr/>
      </xdr:nvSpPr>
      <xdr:spPr>
        <a:xfrm>
          <a:off x="16129000" y="702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81615</xdr:rowOff>
    </xdr:from>
    <xdr:ext cx="736600" cy="259045"/>
    <xdr:sp macro="" textlink="">
      <xdr:nvSpPr>
        <xdr:cNvPr id="391" name="テキスト ボックス 390"/>
        <xdr:cNvSpPr txBox="1"/>
      </xdr:nvSpPr>
      <xdr:spPr>
        <a:xfrm>
          <a:off x="15798800" y="7111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72231</xdr:rowOff>
    </xdr:from>
    <xdr:to>
      <xdr:col>22</xdr:col>
      <xdr:colOff>203200</xdr:colOff>
      <xdr:row>40</xdr:row>
      <xdr:rowOff>6350</xdr:rowOff>
    </xdr:to>
    <xdr:cxnSp macro="">
      <xdr:nvCxnSpPr>
        <xdr:cNvPr id="392" name="直線コネクタ 391"/>
        <xdr:cNvCxnSpPr/>
      </xdr:nvCxnSpPr>
      <xdr:spPr>
        <a:xfrm flipV="1">
          <a:off x="14401800" y="6758781"/>
          <a:ext cx="889000" cy="105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130969</xdr:rowOff>
    </xdr:from>
    <xdr:to>
      <xdr:col>22</xdr:col>
      <xdr:colOff>254000</xdr:colOff>
      <xdr:row>42</xdr:row>
      <xdr:rowOff>61119</xdr:rowOff>
    </xdr:to>
    <xdr:sp macro="" textlink="">
      <xdr:nvSpPr>
        <xdr:cNvPr id="393" name="フローチャート : 判断 392"/>
        <xdr:cNvSpPr/>
      </xdr:nvSpPr>
      <xdr:spPr>
        <a:xfrm>
          <a:off x="15240000" y="7160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45896</xdr:rowOff>
    </xdr:from>
    <xdr:ext cx="762000" cy="259045"/>
    <xdr:sp macro="" textlink="">
      <xdr:nvSpPr>
        <xdr:cNvPr id="394" name="テキスト ボックス 393"/>
        <xdr:cNvSpPr txBox="1"/>
      </xdr:nvSpPr>
      <xdr:spPr>
        <a:xfrm>
          <a:off x="14909800" y="7246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6350</xdr:rowOff>
    </xdr:from>
    <xdr:to>
      <xdr:col>21</xdr:col>
      <xdr:colOff>0</xdr:colOff>
      <xdr:row>40</xdr:row>
      <xdr:rowOff>111919</xdr:rowOff>
    </xdr:to>
    <xdr:cxnSp macro="">
      <xdr:nvCxnSpPr>
        <xdr:cNvPr id="395" name="直線コネクタ 394"/>
        <xdr:cNvCxnSpPr/>
      </xdr:nvCxnSpPr>
      <xdr:spPr>
        <a:xfrm flipV="1">
          <a:off x="13512800" y="6864350"/>
          <a:ext cx="889000" cy="105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125413</xdr:rowOff>
    </xdr:from>
    <xdr:to>
      <xdr:col>21</xdr:col>
      <xdr:colOff>50800</xdr:colOff>
      <xdr:row>43</xdr:row>
      <xdr:rowOff>55563</xdr:rowOff>
    </xdr:to>
    <xdr:sp macro="" textlink="">
      <xdr:nvSpPr>
        <xdr:cNvPr id="396" name="フローチャート : 判断 395"/>
        <xdr:cNvSpPr/>
      </xdr:nvSpPr>
      <xdr:spPr>
        <a:xfrm>
          <a:off x="14351000" y="7326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40340</xdr:rowOff>
    </xdr:from>
    <xdr:ext cx="762000" cy="259045"/>
    <xdr:sp macro="" textlink="">
      <xdr:nvSpPr>
        <xdr:cNvPr id="397" name="テキスト ボックス 396"/>
        <xdr:cNvSpPr txBox="1"/>
      </xdr:nvSpPr>
      <xdr:spPr>
        <a:xfrm>
          <a:off x="14020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80169</xdr:rowOff>
    </xdr:from>
    <xdr:to>
      <xdr:col>19</xdr:col>
      <xdr:colOff>533400</xdr:colOff>
      <xdr:row>43</xdr:row>
      <xdr:rowOff>10319</xdr:rowOff>
    </xdr:to>
    <xdr:sp macro="" textlink="">
      <xdr:nvSpPr>
        <xdr:cNvPr id="398" name="フローチャート : 判断 397"/>
        <xdr:cNvSpPr/>
      </xdr:nvSpPr>
      <xdr:spPr>
        <a:xfrm>
          <a:off x="13462000" y="7281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166546</xdr:rowOff>
    </xdr:from>
    <xdr:ext cx="762000" cy="259045"/>
    <xdr:sp macro="" textlink="">
      <xdr:nvSpPr>
        <xdr:cNvPr id="399" name="テキスト ボックス 398"/>
        <xdr:cNvSpPr txBox="1"/>
      </xdr:nvSpPr>
      <xdr:spPr>
        <a:xfrm>
          <a:off x="13131800" y="7367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102394</xdr:rowOff>
    </xdr:from>
    <xdr:to>
      <xdr:col>24</xdr:col>
      <xdr:colOff>609600</xdr:colOff>
      <xdr:row>39</xdr:row>
      <xdr:rowOff>32544</xdr:rowOff>
    </xdr:to>
    <xdr:sp macro="" textlink="">
      <xdr:nvSpPr>
        <xdr:cNvPr id="405" name="円/楕円 404"/>
        <xdr:cNvSpPr/>
      </xdr:nvSpPr>
      <xdr:spPr>
        <a:xfrm>
          <a:off x="16967200" y="6617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118921</xdr:rowOff>
    </xdr:from>
    <xdr:ext cx="762000" cy="259045"/>
    <xdr:sp macro="" textlink="">
      <xdr:nvSpPr>
        <xdr:cNvPr id="406" name="公債費負担の状況該当値テキスト"/>
        <xdr:cNvSpPr txBox="1"/>
      </xdr:nvSpPr>
      <xdr:spPr>
        <a:xfrm>
          <a:off x="17106900" y="6462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162719</xdr:rowOff>
    </xdr:from>
    <xdr:to>
      <xdr:col>23</xdr:col>
      <xdr:colOff>457200</xdr:colOff>
      <xdr:row>39</xdr:row>
      <xdr:rowOff>92869</xdr:rowOff>
    </xdr:to>
    <xdr:sp macro="" textlink="">
      <xdr:nvSpPr>
        <xdr:cNvPr id="407" name="円/楕円 406"/>
        <xdr:cNvSpPr/>
      </xdr:nvSpPr>
      <xdr:spPr>
        <a:xfrm>
          <a:off x="16129000" y="6677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103046</xdr:rowOff>
    </xdr:from>
    <xdr:ext cx="736600" cy="259045"/>
    <xdr:sp macro="" textlink="">
      <xdr:nvSpPr>
        <xdr:cNvPr id="408" name="テキスト ボックス 407"/>
        <xdr:cNvSpPr txBox="1"/>
      </xdr:nvSpPr>
      <xdr:spPr>
        <a:xfrm>
          <a:off x="15798800" y="64466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21431</xdr:rowOff>
    </xdr:from>
    <xdr:to>
      <xdr:col>22</xdr:col>
      <xdr:colOff>254000</xdr:colOff>
      <xdr:row>39</xdr:row>
      <xdr:rowOff>123031</xdr:rowOff>
    </xdr:to>
    <xdr:sp macro="" textlink="">
      <xdr:nvSpPr>
        <xdr:cNvPr id="409" name="円/楕円 408"/>
        <xdr:cNvSpPr/>
      </xdr:nvSpPr>
      <xdr:spPr>
        <a:xfrm>
          <a:off x="15240000" y="6707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133208</xdr:rowOff>
    </xdr:from>
    <xdr:ext cx="762000" cy="259045"/>
    <xdr:sp macro="" textlink="">
      <xdr:nvSpPr>
        <xdr:cNvPr id="410" name="テキスト ボックス 409"/>
        <xdr:cNvSpPr txBox="1"/>
      </xdr:nvSpPr>
      <xdr:spPr>
        <a:xfrm>
          <a:off x="14909800" y="647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127000</xdr:rowOff>
    </xdr:from>
    <xdr:to>
      <xdr:col>21</xdr:col>
      <xdr:colOff>50800</xdr:colOff>
      <xdr:row>40</xdr:row>
      <xdr:rowOff>57150</xdr:rowOff>
    </xdr:to>
    <xdr:sp macro="" textlink="">
      <xdr:nvSpPr>
        <xdr:cNvPr id="411" name="円/楕円 410"/>
        <xdr:cNvSpPr/>
      </xdr:nvSpPr>
      <xdr:spPr>
        <a:xfrm>
          <a:off x="14351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67327</xdr:rowOff>
    </xdr:from>
    <xdr:ext cx="762000" cy="259045"/>
    <xdr:sp macro="" textlink="">
      <xdr:nvSpPr>
        <xdr:cNvPr id="412" name="テキスト ボックス 411"/>
        <xdr:cNvSpPr txBox="1"/>
      </xdr:nvSpPr>
      <xdr:spPr>
        <a:xfrm>
          <a:off x="14020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61119</xdr:rowOff>
    </xdr:from>
    <xdr:to>
      <xdr:col>19</xdr:col>
      <xdr:colOff>533400</xdr:colOff>
      <xdr:row>40</xdr:row>
      <xdr:rowOff>162719</xdr:rowOff>
    </xdr:to>
    <xdr:sp macro="" textlink="">
      <xdr:nvSpPr>
        <xdr:cNvPr id="413" name="円/楕円 412"/>
        <xdr:cNvSpPr/>
      </xdr:nvSpPr>
      <xdr:spPr>
        <a:xfrm>
          <a:off x="13462000" y="6919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1446</xdr:rowOff>
    </xdr:from>
    <xdr:ext cx="762000" cy="259045"/>
    <xdr:sp macro="" textlink="">
      <xdr:nvSpPr>
        <xdr:cNvPr id="414" name="テキスト ボックス 413"/>
        <xdr:cNvSpPr txBox="1"/>
      </xdr:nvSpPr>
      <xdr:spPr>
        <a:xfrm>
          <a:off x="13131800" y="668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6" name="テキスト ボックス 41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7" name="テキスト ボックス 41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将来負担比率は、前年度比１．５ポイントプラスの７０．７となり、今年度についても、全国平均、県平均のいずれも上回った。</a:t>
          </a:r>
        </a:p>
        <a:p>
          <a:r>
            <a:rPr kumimoji="1" lang="ja-JP" altLang="en-US" sz="1300">
              <a:latin typeface="ＭＳ Ｐゴシック"/>
            </a:rPr>
            <a:t>今後も緊急度･住民ニーズを的確に把握した適切な事業実施により将来に負担を残さないよう財政の健全化に努めていく。</a:t>
          </a:r>
          <a:endParaRPr kumimoji="1" lang="en-US" altLang="ja-JP" sz="1300">
            <a:latin typeface="ＭＳ Ｐゴシック"/>
          </a:endParaRPr>
        </a:p>
        <a:p>
          <a:r>
            <a:rPr kumimoji="1" lang="en-US" altLang="ja-JP" sz="1300">
              <a:latin typeface="ＭＳ Ｐゴシック"/>
            </a:rPr>
            <a:t>※</a:t>
          </a:r>
          <a:r>
            <a:rPr kumimoji="1" lang="ja-JP" altLang="en-US" sz="1300">
              <a:latin typeface="ＭＳ Ｐゴシック"/>
            </a:rPr>
            <a:t>過年度（平成２４、２５年度）の数値に誤りが発覚した為、下記に正しい数値を記載する。</a:t>
          </a:r>
          <a:endParaRPr kumimoji="1" lang="en-US" altLang="ja-JP" sz="1300">
            <a:latin typeface="ＭＳ Ｐゴシック"/>
          </a:endParaRPr>
        </a:p>
        <a:p>
          <a:r>
            <a:rPr kumimoji="1" lang="ja-JP" altLang="en-US" sz="1300">
              <a:latin typeface="ＭＳ Ｐゴシック"/>
            </a:rPr>
            <a:t>平成２４年度　誤）４８．１　正）４９．１</a:t>
          </a:r>
          <a:endParaRPr kumimoji="1" lang="en-US" altLang="ja-JP" sz="1300">
            <a:latin typeface="ＭＳ Ｐゴシック"/>
          </a:endParaRPr>
        </a:p>
        <a:p>
          <a:r>
            <a:rPr kumimoji="1" lang="ja-JP" altLang="en-US" sz="1300">
              <a:latin typeface="ＭＳ Ｐゴシック"/>
            </a:rPr>
            <a:t>平成２５年度　誤）６８．７　正）６９．２</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1" name="直線コネクタ 43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2" name="テキスト ボックス 43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3" name="直線コネクタ 43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4" name="テキスト ボックス 43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5" name="直線コネクタ 43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6" name="テキスト ボックス 43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7" name="直線コネクタ 43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8" name="テキスト ボックス 43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9" name="直線コネクタ 43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0" name="テキスト ボックス 43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1" name="直線コネクタ 44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2" name="テキスト ボックス 44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117808</xdr:rowOff>
    </xdr:to>
    <xdr:cxnSp macro="">
      <xdr:nvCxnSpPr>
        <xdr:cNvPr id="445" name="直線コネクタ 444"/>
        <xdr:cNvCxnSpPr/>
      </xdr:nvCxnSpPr>
      <xdr:spPr>
        <a:xfrm flipV="1">
          <a:off x="17018000" y="2313214"/>
          <a:ext cx="0" cy="1576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89885</xdr:rowOff>
    </xdr:from>
    <xdr:ext cx="762000" cy="259045"/>
    <xdr:sp macro="" textlink="">
      <xdr:nvSpPr>
        <xdr:cNvPr id="446" name="将来負担の状況最小値テキスト"/>
        <xdr:cNvSpPr txBox="1"/>
      </xdr:nvSpPr>
      <xdr:spPr>
        <a:xfrm>
          <a:off x="17106900" y="386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137.2</a:t>
          </a:r>
          <a:endParaRPr kumimoji="1" lang="ja-JP" altLang="en-US" sz="1000" b="1">
            <a:latin typeface="ＭＳ Ｐゴシック"/>
          </a:endParaRPr>
        </a:p>
      </xdr:txBody>
    </xdr:sp>
    <xdr:clientData/>
  </xdr:oneCellAnchor>
  <xdr:twoCellAnchor>
    <xdr:from>
      <xdr:col>24</xdr:col>
      <xdr:colOff>469900</xdr:colOff>
      <xdr:row>22</xdr:row>
      <xdr:rowOff>117808</xdr:rowOff>
    </xdr:from>
    <xdr:to>
      <xdr:col>24</xdr:col>
      <xdr:colOff>647700</xdr:colOff>
      <xdr:row>22</xdr:row>
      <xdr:rowOff>117808</xdr:rowOff>
    </xdr:to>
    <xdr:cxnSp macro="">
      <xdr:nvCxnSpPr>
        <xdr:cNvPr id="447" name="直線コネクタ 446"/>
        <xdr:cNvCxnSpPr/>
      </xdr:nvCxnSpPr>
      <xdr:spPr>
        <a:xfrm>
          <a:off x="16929100" y="388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8"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9" name="直線コネクタ 448"/>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16510</xdr:rowOff>
    </xdr:from>
    <xdr:to>
      <xdr:col>24</xdr:col>
      <xdr:colOff>558800</xdr:colOff>
      <xdr:row>18</xdr:row>
      <xdr:rowOff>39491</xdr:rowOff>
    </xdr:to>
    <xdr:cxnSp macro="">
      <xdr:nvCxnSpPr>
        <xdr:cNvPr id="450" name="直線コネクタ 449"/>
        <xdr:cNvCxnSpPr/>
      </xdr:nvCxnSpPr>
      <xdr:spPr>
        <a:xfrm>
          <a:off x="16179800" y="3102610"/>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170258</xdr:rowOff>
    </xdr:from>
    <xdr:ext cx="762000" cy="259045"/>
    <xdr:sp macro="" textlink="">
      <xdr:nvSpPr>
        <xdr:cNvPr id="451" name="将来負担の状況平均値テキスト"/>
        <xdr:cNvSpPr txBox="1"/>
      </xdr:nvSpPr>
      <xdr:spPr>
        <a:xfrm>
          <a:off x="17106900" y="2570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153731</xdr:rowOff>
    </xdr:from>
    <xdr:to>
      <xdr:col>24</xdr:col>
      <xdr:colOff>609600</xdr:colOff>
      <xdr:row>16</xdr:row>
      <xdr:rowOff>83881</xdr:rowOff>
    </xdr:to>
    <xdr:sp macro="" textlink="">
      <xdr:nvSpPr>
        <xdr:cNvPr id="452" name="フローチャート : 判断 451"/>
        <xdr:cNvSpPr/>
      </xdr:nvSpPr>
      <xdr:spPr>
        <a:xfrm>
          <a:off x="16967200" y="272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130750</xdr:rowOff>
    </xdr:from>
    <xdr:to>
      <xdr:col>23</xdr:col>
      <xdr:colOff>406400</xdr:colOff>
      <xdr:row>18</xdr:row>
      <xdr:rowOff>16510</xdr:rowOff>
    </xdr:to>
    <xdr:cxnSp macro="">
      <xdr:nvCxnSpPr>
        <xdr:cNvPr id="453" name="直線コネクタ 452"/>
        <xdr:cNvCxnSpPr/>
      </xdr:nvCxnSpPr>
      <xdr:spPr>
        <a:xfrm>
          <a:off x="15290800" y="2873950"/>
          <a:ext cx="889000" cy="228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28242</xdr:rowOff>
    </xdr:from>
    <xdr:to>
      <xdr:col>23</xdr:col>
      <xdr:colOff>457200</xdr:colOff>
      <xdr:row>16</xdr:row>
      <xdr:rowOff>129842</xdr:rowOff>
    </xdr:to>
    <xdr:sp macro="" textlink="">
      <xdr:nvSpPr>
        <xdr:cNvPr id="454" name="フローチャート : 判断 453"/>
        <xdr:cNvSpPr/>
      </xdr:nvSpPr>
      <xdr:spPr>
        <a:xfrm>
          <a:off x="161290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140019</xdr:rowOff>
    </xdr:from>
    <xdr:ext cx="736600" cy="259045"/>
    <xdr:sp macro="" textlink="">
      <xdr:nvSpPr>
        <xdr:cNvPr id="455" name="テキスト ボックス 454"/>
        <xdr:cNvSpPr txBox="1"/>
      </xdr:nvSpPr>
      <xdr:spPr>
        <a:xfrm>
          <a:off x="15798800" y="25403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93980</xdr:rowOff>
    </xdr:from>
    <xdr:to>
      <xdr:col>22</xdr:col>
      <xdr:colOff>203200</xdr:colOff>
      <xdr:row>16</xdr:row>
      <xdr:rowOff>130750</xdr:rowOff>
    </xdr:to>
    <xdr:cxnSp macro="">
      <xdr:nvCxnSpPr>
        <xdr:cNvPr id="456" name="直線コネクタ 455"/>
        <xdr:cNvCxnSpPr/>
      </xdr:nvCxnSpPr>
      <xdr:spPr>
        <a:xfrm>
          <a:off x="14401800" y="2837180"/>
          <a:ext cx="889000" cy="36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85695</xdr:rowOff>
    </xdr:from>
    <xdr:to>
      <xdr:col>22</xdr:col>
      <xdr:colOff>254000</xdr:colOff>
      <xdr:row>17</xdr:row>
      <xdr:rowOff>15845</xdr:rowOff>
    </xdr:to>
    <xdr:sp macro="" textlink="">
      <xdr:nvSpPr>
        <xdr:cNvPr id="457" name="フローチャート : 判断 456"/>
        <xdr:cNvSpPr/>
      </xdr:nvSpPr>
      <xdr:spPr>
        <a:xfrm>
          <a:off x="15240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622</xdr:rowOff>
    </xdr:from>
    <xdr:ext cx="762000" cy="259045"/>
    <xdr:sp macro="" textlink="">
      <xdr:nvSpPr>
        <xdr:cNvPr id="458" name="テキスト ボックス 457"/>
        <xdr:cNvSpPr txBox="1"/>
      </xdr:nvSpPr>
      <xdr:spPr>
        <a:xfrm>
          <a:off x="14909800" y="2915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93980</xdr:rowOff>
    </xdr:from>
    <xdr:to>
      <xdr:col>21</xdr:col>
      <xdr:colOff>0</xdr:colOff>
      <xdr:row>17</xdr:row>
      <xdr:rowOff>97185</xdr:rowOff>
    </xdr:to>
    <xdr:cxnSp macro="">
      <xdr:nvCxnSpPr>
        <xdr:cNvPr id="459" name="直線コネクタ 458"/>
        <xdr:cNvCxnSpPr/>
      </xdr:nvCxnSpPr>
      <xdr:spPr>
        <a:xfrm flipV="1">
          <a:off x="13512800" y="2837180"/>
          <a:ext cx="889000" cy="174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46385</xdr:rowOff>
    </xdr:from>
    <xdr:to>
      <xdr:col>21</xdr:col>
      <xdr:colOff>50800</xdr:colOff>
      <xdr:row>17</xdr:row>
      <xdr:rowOff>147985</xdr:rowOff>
    </xdr:to>
    <xdr:sp macro="" textlink="">
      <xdr:nvSpPr>
        <xdr:cNvPr id="460" name="フローチャート : 判断 459"/>
        <xdr:cNvSpPr/>
      </xdr:nvSpPr>
      <xdr:spPr>
        <a:xfrm>
          <a:off x="14351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132762</xdr:rowOff>
    </xdr:from>
    <xdr:ext cx="762000" cy="259045"/>
    <xdr:sp macro="" textlink="">
      <xdr:nvSpPr>
        <xdr:cNvPr id="461" name="テキスト ボックス 460"/>
        <xdr:cNvSpPr txBox="1"/>
      </xdr:nvSpPr>
      <xdr:spPr>
        <a:xfrm>
          <a:off x="14020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138551</xdr:rowOff>
    </xdr:from>
    <xdr:to>
      <xdr:col>19</xdr:col>
      <xdr:colOff>533400</xdr:colOff>
      <xdr:row>17</xdr:row>
      <xdr:rowOff>68701</xdr:rowOff>
    </xdr:to>
    <xdr:sp macro="" textlink="">
      <xdr:nvSpPr>
        <xdr:cNvPr id="462" name="フローチャート : 判断 461"/>
        <xdr:cNvSpPr/>
      </xdr:nvSpPr>
      <xdr:spPr>
        <a:xfrm>
          <a:off x="13462000" y="288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78878</xdr:rowOff>
    </xdr:from>
    <xdr:ext cx="762000" cy="259045"/>
    <xdr:sp macro="" textlink="">
      <xdr:nvSpPr>
        <xdr:cNvPr id="463" name="テキスト ボックス 462"/>
        <xdr:cNvSpPr txBox="1"/>
      </xdr:nvSpPr>
      <xdr:spPr>
        <a:xfrm>
          <a:off x="13131800" y="26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4" name="テキスト ボックス 46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5" name="テキスト ボックス 46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6" name="テキスト ボックス 46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7" name="テキスト ボックス 46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8" name="テキスト ボックス 46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160141</xdr:rowOff>
    </xdr:from>
    <xdr:to>
      <xdr:col>24</xdr:col>
      <xdr:colOff>609600</xdr:colOff>
      <xdr:row>18</xdr:row>
      <xdr:rowOff>90291</xdr:rowOff>
    </xdr:to>
    <xdr:sp macro="" textlink="">
      <xdr:nvSpPr>
        <xdr:cNvPr id="469" name="円/楕円 468"/>
        <xdr:cNvSpPr/>
      </xdr:nvSpPr>
      <xdr:spPr>
        <a:xfrm>
          <a:off x="16967200" y="3074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132218</xdr:rowOff>
    </xdr:from>
    <xdr:ext cx="762000" cy="259045"/>
    <xdr:sp macro="" textlink="">
      <xdr:nvSpPr>
        <xdr:cNvPr id="470" name="将来負担の状況該当値テキスト"/>
        <xdr:cNvSpPr txBox="1"/>
      </xdr:nvSpPr>
      <xdr:spPr>
        <a:xfrm>
          <a:off x="17106900" y="3046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137160</xdr:rowOff>
    </xdr:from>
    <xdr:to>
      <xdr:col>23</xdr:col>
      <xdr:colOff>457200</xdr:colOff>
      <xdr:row>18</xdr:row>
      <xdr:rowOff>67310</xdr:rowOff>
    </xdr:to>
    <xdr:sp macro="" textlink="">
      <xdr:nvSpPr>
        <xdr:cNvPr id="471" name="円/楕円 470"/>
        <xdr:cNvSpPr/>
      </xdr:nvSpPr>
      <xdr:spPr>
        <a:xfrm>
          <a:off x="16129000" y="305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52087</xdr:rowOff>
    </xdr:from>
    <xdr:ext cx="736600" cy="259045"/>
    <xdr:sp macro="" textlink="">
      <xdr:nvSpPr>
        <xdr:cNvPr id="472" name="テキスト ボックス 471"/>
        <xdr:cNvSpPr txBox="1"/>
      </xdr:nvSpPr>
      <xdr:spPr>
        <a:xfrm>
          <a:off x="15798800" y="3138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79950</xdr:rowOff>
    </xdr:from>
    <xdr:to>
      <xdr:col>22</xdr:col>
      <xdr:colOff>254000</xdr:colOff>
      <xdr:row>17</xdr:row>
      <xdr:rowOff>10100</xdr:rowOff>
    </xdr:to>
    <xdr:sp macro="" textlink="">
      <xdr:nvSpPr>
        <xdr:cNvPr id="473" name="円/楕円 472"/>
        <xdr:cNvSpPr/>
      </xdr:nvSpPr>
      <xdr:spPr>
        <a:xfrm>
          <a:off x="15240000" y="282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20277</xdr:rowOff>
    </xdr:from>
    <xdr:ext cx="762000" cy="259045"/>
    <xdr:sp macro="" textlink="">
      <xdr:nvSpPr>
        <xdr:cNvPr id="474" name="テキスト ボックス 473"/>
        <xdr:cNvSpPr txBox="1"/>
      </xdr:nvSpPr>
      <xdr:spPr>
        <a:xfrm>
          <a:off x="14909800" y="259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43180</xdr:rowOff>
    </xdr:from>
    <xdr:to>
      <xdr:col>21</xdr:col>
      <xdr:colOff>50800</xdr:colOff>
      <xdr:row>16</xdr:row>
      <xdr:rowOff>144780</xdr:rowOff>
    </xdr:to>
    <xdr:sp macro="" textlink="">
      <xdr:nvSpPr>
        <xdr:cNvPr id="475" name="円/楕円 474"/>
        <xdr:cNvSpPr/>
      </xdr:nvSpPr>
      <xdr:spPr>
        <a:xfrm>
          <a:off x="14351000" y="278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154957</xdr:rowOff>
    </xdr:from>
    <xdr:ext cx="762000" cy="259045"/>
    <xdr:sp macro="" textlink="">
      <xdr:nvSpPr>
        <xdr:cNvPr id="476" name="テキスト ボックス 475"/>
        <xdr:cNvSpPr txBox="1"/>
      </xdr:nvSpPr>
      <xdr:spPr>
        <a:xfrm>
          <a:off x="14020800" y="255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45.6</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46385</xdr:rowOff>
    </xdr:from>
    <xdr:to>
      <xdr:col>19</xdr:col>
      <xdr:colOff>533400</xdr:colOff>
      <xdr:row>17</xdr:row>
      <xdr:rowOff>147985</xdr:rowOff>
    </xdr:to>
    <xdr:sp macro="" textlink="">
      <xdr:nvSpPr>
        <xdr:cNvPr id="477" name="円/楕円 476"/>
        <xdr:cNvSpPr/>
      </xdr:nvSpPr>
      <xdr:spPr>
        <a:xfrm>
          <a:off x="13462000" y="2961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132762</xdr:rowOff>
    </xdr:from>
    <xdr:ext cx="762000" cy="259045"/>
    <xdr:sp macro="" textlink="">
      <xdr:nvSpPr>
        <xdr:cNvPr id="478" name="テキスト ボックス 477"/>
        <xdr:cNvSpPr txBox="1"/>
      </xdr:nvSpPr>
      <xdr:spPr>
        <a:xfrm>
          <a:off x="13131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三重県玉城町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15,751
15,556
40.91
5,841,562
5,542,505
161,324
3,823,661
4,894,850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70.7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人件費は、１８．１％で全国平均・県内平均･類似団体平均よりも大きく下回っている。これは、平成２３年～平成２７年度における定員適正化計画における８．３</a:t>
          </a:r>
          <a:r>
            <a:rPr kumimoji="1" lang="en-US" altLang="ja-JP" sz="1300">
              <a:latin typeface="ＭＳ Ｐゴシック"/>
            </a:rPr>
            <a:t>%</a:t>
          </a:r>
          <a:r>
            <a:rPr kumimoji="1" lang="ja-JP" altLang="en-US" sz="1300">
              <a:latin typeface="ＭＳ Ｐゴシック"/>
            </a:rPr>
            <a:t>削減目標の効果であり、今後の計画期間においても現状維持を目標とする。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133350</xdr:rowOff>
    </xdr:from>
    <xdr:to>
      <xdr:col>7</xdr:col>
      <xdr:colOff>15875</xdr:colOff>
      <xdr:row>42</xdr:row>
      <xdr:rowOff>38100</xdr:rowOff>
    </xdr:to>
    <xdr:cxnSp macro="">
      <xdr:nvCxnSpPr>
        <xdr:cNvPr id="59" name="直線コネクタ 58"/>
        <xdr:cNvCxnSpPr/>
      </xdr:nvCxnSpPr>
      <xdr:spPr>
        <a:xfrm flipV="1">
          <a:off x="4826000" y="57912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0"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1" name="直線コネクタ 60"/>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48277</xdr:rowOff>
    </xdr:from>
    <xdr:ext cx="762000" cy="259045"/>
    <xdr:sp macro="" textlink="">
      <xdr:nvSpPr>
        <xdr:cNvPr id="62" name="人件費最大値テキスト"/>
        <xdr:cNvSpPr txBox="1"/>
      </xdr:nvSpPr>
      <xdr:spPr>
        <a:xfrm>
          <a:off x="4914900" y="553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133350</xdr:rowOff>
    </xdr:from>
    <xdr:to>
      <xdr:col>7</xdr:col>
      <xdr:colOff>104775</xdr:colOff>
      <xdr:row>33</xdr:row>
      <xdr:rowOff>133350</xdr:rowOff>
    </xdr:to>
    <xdr:cxnSp macro="">
      <xdr:nvCxnSpPr>
        <xdr:cNvPr id="63" name="直線コネクタ 62"/>
        <xdr:cNvCxnSpPr/>
      </xdr:nvCxnSpPr>
      <xdr:spPr>
        <a:xfrm>
          <a:off x="47371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44450</xdr:rowOff>
    </xdr:from>
    <xdr:to>
      <xdr:col>7</xdr:col>
      <xdr:colOff>15875</xdr:colOff>
      <xdr:row>36</xdr:row>
      <xdr:rowOff>63500</xdr:rowOff>
    </xdr:to>
    <xdr:cxnSp macro="">
      <xdr:nvCxnSpPr>
        <xdr:cNvPr id="64" name="直線コネクタ 63"/>
        <xdr:cNvCxnSpPr/>
      </xdr:nvCxnSpPr>
      <xdr:spPr>
        <a:xfrm flipV="1">
          <a:off x="3987800" y="604520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156227</xdr:rowOff>
    </xdr:from>
    <xdr:ext cx="762000" cy="259045"/>
    <xdr:sp macro="" textlink="">
      <xdr:nvSpPr>
        <xdr:cNvPr id="65" name="人件費平均値テキスト"/>
        <xdr:cNvSpPr txBox="1"/>
      </xdr:nvSpPr>
      <xdr:spPr>
        <a:xfrm>
          <a:off x="4914900" y="6499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12700</xdr:rowOff>
    </xdr:from>
    <xdr:to>
      <xdr:col>7</xdr:col>
      <xdr:colOff>66675</xdr:colOff>
      <xdr:row>38</xdr:row>
      <xdr:rowOff>114300</xdr:rowOff>
    </xdr:to>
    <xdr:sp macro="" textlink="">
      <xdr:nvSpPr>
        <xdr:cNvPr id="66" name="フローチャート : 判断 65"/>
        <xdr:cNvSpPr/>
      </xdr:nvSpPr>
      <xdr:spPr>
        <a:xfrm>
          <a:off x="47752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63500</xdr:rowOff>
    </xdr:from>
    <xdr:to>
      <xdr:col>5</xdr:col>
      <xdr:colOff>549275</xdr:colOff>
      <xdr:row>37</xdr:row>
      <xdr:rowOff>95250</xdr:rowOff>
    </xdr:to>
    <xdr:cxnSp macro="">
      <xdr:nvCxnSpPr>
        <xdr:cNvPr id="67" name="直線コネクタ 66"/>
        <xdr:cNvCxnSpPr/>
      </xdr:nvCxnSpPr>
      <xdr:spPr>
        <a:xfrm flipV="1">
          <a:off x="3098800" y="62357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158750</xdr:rowOff>
    </xdr:from>
    <xdr:to>
      <xdr:col>5</xdr:col>
      <xdr:colOff>600075</xdr:colOff>
      <xdr:row>38</xdr:row>
      <xdr:rowOff>88900</xdr:rowOff>
    </xdr:to>
    <xdr:sp macro="" textlink="">
      <xdr:nvSpPr>
        <xdr:cNvPr id="68" name="フローチャート : 判断 67"/>
        <xdr:cNvSpPr/>
      </xdr:nvSpPr>
      <xdr:spPr>
        <a:xfrm>
          <a:off x="39370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73677</xdr:rowOff>
    </xdr:from>
    <xdr:ext cx="736600" cy="259045"/>
    <xdr:sp macro="" textlink="">
      <xdr:nvSpPr>
        <xdr:cNvPr id="69" name="テキスト ボックス 68"/>
        <xdr:cNvSpPr txBox="1"/>
      </xdr:nvSpPr>
      <xdr:spPr>
        <a:xfrm>
          <a:off x="3606800" y="658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127000</xdr:rowOff>
    </xdr:from>
    <xdr:to>
      <xdr:col>4</xdr:col>
      <xdr:colOff>346075</xdr:colOff>
      <xdr:row>37</xdr:row>
      <xdr:rowOff>95250</xdr:rowOff>
    </xdr:to>
    <xdr:cxnSp macro="">
      <xdr:nvCxnSpPr>
        <xdr:cNvPr id="70" name="直線コネクタ 69"/>
        <xdr:cNvCxnSpPr/>
      </xdr:nvCxnSpPr>
      <xdr:spPr>
        <a:xfrm>
          <a:off x="2209800" y="62992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88900</xdr:rowOff>
    </xdr:from>
    <xdr:to>
      <xdr:col>4</xdr:col>
      <xdr:colOff>396875</xdr:colOff>
      <xdr:row>39</xdr:row>
      <xdr:rowOff>19050</xdr:rowOff>
    </xdr:to>
    <xdr:sp macro="" textlink="">
      <xdr:nvSpPr>
        <xdr:cNvPr id="71" name="フローチャート : 判断 70"/>
        <xdr:cNvSpPr/>
      </xdr:nvSpPr>
      <xdr:spPr>
        <a:xfrm>
          <a:off x="3048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3827</xdr:rowOff>
    </xdr:from>
    <xdr:ext cx="762000" cy="259045"/>
    <xdr:sp macro="" textlink="">
      <xdr:nvSpPr>
        <xdr:cNvPr id="72" name="テキスト ボックス 71"/>
        <xdr:cNvSpPr txBox="1"/>
      </xdr:nvSpPr>
      <xdr:spPr>
        <a:xfrm>
          <a:off x="2717800" y="669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127000</xdr:rowOff>
    </xdr:from>
    <xdr:to>
      <xdr:col>3</xdr:col>
      <xdr:colOff>142875</xdr:colOff>
      <xdr:row>37</xdr:row>
      <xdr:rowOff>95250</xdr:rowOff>
    </xdr:to>
    <xdr:cxnSp macro="">
      <xdr:nvCxnSpPr>
        <xdr:cNvPr id="73" name="直線コネクタ 72"/>
        <xdr:cNvCxnSpPr/>
      </xdr:nvCxnSpPr>
      <xdr:spPr>
        <a:xfrm flipV="1">
          <a:off x="1320800" y="62992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165100</xdr:rowOff>
    </xdr:from>
    <xdr:to>
      <xdr:col>3</xdr:col>
      <xdr:colOff>193675</xdr:colOff>
      <xdr:row>39</xdr:row>
      <xdr:rowOff>95250</xdr:rowOff>
    </xdr:to>
    <xdr:sp macro="" textlink="">
      <xdr:nvSpPr>
        <xdr:cNvPr id="74" name="フローチャート : 判断 73"/>
        <xdr:cNvSpPr/>
      </xdr:nvSpPr>
      <xdr:spPr>
        <a:xfrm>
          <a:off x="2159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80027</xdr:rowOff>
    </xdr:from>
    <xdr:ext cx="762000" cy="259045"/>
    <xdr:sp macro="" textlink="">
      <xdr:nvSpPr>
        <xdr:cNvPr id="75" name="テキスト ボックス 74"/>
        <xdr:cNvSpPr txBox="1"/>
      </xdr:nvSpPr>
      <xdr:spPr>
        <a:xfrm>
          <a:off x="1828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6350</xdr:rowOff>
    </xdr:from>
    <xdr:to>
      <xdr:col>1</xdr:col>
      <xdr:colOff>676275</xdr:colOff>
      <xdr:row>39</xdr:row>
      <xdr:rowOff>107950</xdr:rowOff>
    </xdr:to>
    <xdr:sp macro="" textlink="">
      <xdr:nvSpPr>
        <xdr:cNvPr id="76" name="フローチャート : 判断 75"/>
        <xdr:cNvSpPr/>
      </xdr:nvSpPr>
      <xdr:spPr>
        <a:xfrm>
          <a:off x="1270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92727</xdr:rowOff>
    </xdr:from>
    <xdr:ext cx="762000" cy="259045"/>
    <xdr:sp macro="" textlink="">
      <xdr:nvSpPr>
        <xdr:cNvPr id="77" name="テキスト ボックス 76"/>
        <xdr:cNvSpPr txBox="1"/>
      </xdr:nvSpPr>
      <xdr:spPr>
        <a:xfrm>
          <a:off x="939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165100</xdr:rowOff>
    </xdr:from>
    <xdr:to>
      <xdr:col>7</xdr:col>
      <xdr:colOff>66675</xdr:colOff>
      <xdr:row>35</xdr:row>
      <xdr:rowOff>95250</xdr:rowOff>
    </xdr:to>
    <xdr:sp macro="" textlink="">
      <xdr:nvSpPr>
        <xdr:cNvPr id="83" name="円/楕円 82"/>
        <xdr:cNvSpPr/>
      </xdr:nvSpPr>
      <xdr:spPr>
        <a:xfrm>
          <a:off x="4775200" y="599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10177</xdr:rowOff>
    </xdr:from>
    <xdr:ext cx="762000" cy="259045"/>
    <xdr:sp macro="" textlink="">
      <xdr:nvSpPr>
        <xdr:cNvPr id="84" name="人件費該当値テキスト"/>
        <xdr:cNvSpPr txBox="1"/>
      </xdr:nvSpPr>
      <xdr:spPr>
        <a:xfrm>
          <a:off x="4914900" y="583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12700</xdr:rowOff>
    </xdr:from>
    <xdr:to>
      <xdr:col>5</xdr:col>
      <xdr:colOff>600075</xdr:colOff>
      <xdr:row>36</xdr:row>
      <xdr:rowOff>114300</xdr:rowOff>
    </xdr:to>
    <xdr:sp macro="" textlink="">
      <xdr:nvSpPr>
        <xdr:cNvPr id="85" name="円/楕円 84"/>
        <xdr:cNvSpPr/>
      </xdr:nvSpPr>
      <xdr:spPr>
        <a:xfrm>
          <a:off x="3937000" y="618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124477</xdr:rowOff>
    </xdr:from>
    <xdr:ext cx="736600" cy="259045"/>
    <xdr:sp macro="" textlink="">
      <xdr:nvSpPr>
        <xdr:cNvPr id="86" name="テキスト ボックス 85"/>
        <xdr:cNvSpPr txBox="1"/>
      </xdr:nvSpPr>
      <xdr:spPr>
        <a:xfrm>
          <a:off x="3606800" y="595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44450</xdr:rowOff>
    </xdr:from>
    <xdr:to>
      <xdr:col>4</xdr:col>
      <xdr:colOff>396875</xdr:colOff>
      <xdr:row>37</xdr:row>
      <xdr:rowOff>146050</xdr:rowOff>
    </xdr:to>
    <xdr:sp macro="" textlink="">
      <xdr:nvSpPr>
        <xdr:cNvPr id="87" name="円/楕円 86"/>
        <xdr:cNvSpPr/>
      </xdr:nvSpPr>
      <xdr:spPr>
        <a:xfrm>
          <a:off x="30480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156227</xdr:rowOff>
    </xdr:from>
    <xdr:ext cx="762000" cy="259045"/>
    <xdr:sp macro="" textlink="">
      <xdr:nvSpPr>
        <xdr:cNvPr id="88" name="テキスト ボックス 87"/>
        <xdr:cNvSpPr txBox="1"/>
      </xdr:nvSpPr>
      <xdr:spPr>
        <a:xfrm>
          <a:off x="2717800" y="615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76200</xdr:rowOff>
    </xdr:from>
    <xdr:to>
      <xdr:col>3</xdr:col>
      <xdr:colOff>193675</xdr:colOff>
      <xdr:row>37</xdr:row>
      <xdr:rowOff>6350</xdr:rowOff>
    </xdr:to>
    <xdr:sp macro="" textlink="">
      <xdr:nvSpPr>
        <xdr:cNvPr id="89" name="円/楕円 88"/>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16527</xdr:rowOff>
    </xdr:from>
    <xdr:ext cx="762000" cy="259045"/>
    <xdr:sp macro="" textlink="">
      <xdr:nvSpPr>
        <xdr:cNvPr id="90" name="テキスト ボックス 89"/>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44450</xdr:rowOff>
    </xdr:from>
    <xdr:to>
      <xdr:col>1</xdr:col>
      <xdr:colOff>676275</xdr:colOff>
      <xdr:row>37</xdr:row>
      <xdr:rowOff>146050</xdr:rowOff>
    </xdr:to>
    <xdr:sp macro="" textlink="">
      <xdr:nvSpPr>
        <xdr:cNvPr id="91" name="円/楕円 90"/>
        <xdr:cNvSpPr/>
      </xdr:nvSpPr>
      <xdr:spPr>
        <a:xfrm>
          <a:off x="12700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156227</xdr:rowOff>
    </xdr:from>
    <xdr:ext cx="762000" cy="259045"/>
    <xdr:sp macro="" textlink="">
      <xdr:nvSpPr>
        <xdr:cNvPr id="92" name="テキスト ボックス 91"/>
        <xdr:cNvSpPr txBox="1"/>
      </xdr:nvSpPr>
      <xdr:spPr>
        <a:xfrm>
          <a:off x="939800" y="615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物件費は、１８．１％で全国平均・県平均・類似団体平均のいずれも上回っている。これは定員削減に伴う民間活力の活用など委託費等の増が主要因となっていると思われる。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104140</xdr:rowOff>
    </xdr:from>
    <xdr:to>
      <xdr:col>24</xdr:col>
      <xdr:colOff>31750</xdr:colOff>
      <xdr:row>21</xdr:row>
      <xdr:rowOff>85090</xdr:rowOff>
    </xdr:to>
    <xdr:cxnSp macro="">
      <xdr:nvCxnSpPr>
        <xdr:cNvPr id="118" name="直線コネクタ 117"/>
        <xdr:cNvCxnSpPr/>
      </xdr:nvCxnSpPr>
      <xdr:spPr>
        <a:xfrm flipV="1">
          <a:off x="16510000" y="21615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57167</xdr:rowOff>
    </xdr:from>
    <xdr:ext cx="762000" cy="259045"/>
    <xdr:sp macro="" textlink="">
      <xdr:nvSpPr>
        <xdr:cNvPr id="119" name="物件費最小値テキスト"/>
        <xdr:cNvSpPr txBox="1"/>
      </xdr:nvSpPr>
      <xdr:spPr>
        <a:xfrm>
          <a:off x="16598900" y="365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21</xdr:row>
      <xdr:rowOff>85090</xdr:rowOff>
    </xdr:from>
    <xdr:to>
      <xdr:col>24</xdr:col>
      <xdr:colOff>120650</xdr:colOff>
      <xdr:row>21</xdr:row>
      <xdr:rowOff>85090</xdr:rowOff>
    </xdr:to>
    <xdr:cxnSp macro="">
      <xdr:nvCxnSpPr>
        <xdr:cNvPr id="120" name="直線コネクタ 119"/>
        <xdr:cNvCxnSpPr/>
      </xdr:nvCxnSpPr>
      <xdr:spPr>
        <a:xfrm>
          <a:off x="16421100" y="3685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19067</xdr:rowOff>
    </xdr:from>
    <xdr:ext cx="762000" cy="259045"/>
    <xdr:sp macro="" textlink="">
      <xdr:nvSpPr>
        <xdr:cNvPr id="121" name="物件費最大値テキスト"/>
        <xdr:cNvSpPr txBox="1"/>
      </xdr:nvSpPr>
      <xdr:spPr>
        <a:xfrm>
          <a:off x="16598900" y="190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23</xdr:col>
      <xdr:colOff>628650</xdr:colOff>
      <xdr:row>12</xdr:row>
      <xdr:rowOff>104140</xdr:rowOff>
    </xdr:from>
    <xdr:to>
      <xdr:col>24</xdr:col>
      <xdr:colOff>120650</xdr:colOff>
      <xdr:row>12</xdr:row>
      <xdr:rowOff>104140</xdr:rowOff>
    </xdr:to>
    <xdr:cxnSp macro="">
      <xdr:nvCxnSpPr>
        <xdr:cNvPr id="122" name="直線コネクタ 121"/>
        <xdr:cNvCxnSpPr/>
      </xdr:nvCxnSpPr>
      <xdr:spPr>
        <a:xfrm>
          <a:off x="16421100" y="216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20</xdr:row>
      <xdr:rowOff>43180</xdr:rowOff>
    </xdr:from>
    <xdr:to>
      <xdr:col>24</xdr:col>
      <xdr:colOff>31750</xdr:colOff>
      <xdr:row>21</xdr:row>
      <xdr:rowOff>85090</xdr:rowOff>
    </xdr:to>
    <xdr:cxnSp macro="">
      <xdr:nvCxnSpPr>
        <xdr:cNvPr id="123" name="直線コネクタ 122"/>
        <xdr:cNvCxnSpPr/>
      </xdr:nvCxnSpPr>
      <xdr:spPr>
        <a:xfrm>
          <a:off x="15671800" y="3472180"/>
          <a:ext cx="8382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100347</xdr:rowOff>
    </xdr:from>
    <xdr:ext cx="762000" cy="259045"/>
    <xdr:sp macro="" textlink="">
      <xdr:nvSpPr>
        <xdr:cNvPr id="124" name="物件費平均値テキスト"/>
        <xdr:cNvSpPr txBox="1"/>
      </xdr:nvSpPr>
      <xdr:spPr>
        <a:xfrm>
          <a:off x="16598900" y="2672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5" name="フローチャート : 判断 124"/>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19</xdr:row>
      <xdr:rowOff>16510</xdr:rowOff>
    </xdr:from>
    <xdr:to>
      <xdr:col>22</xdr:col>
      <xdr:colOff>565150</xdr:colOff>
      <xdr:row>20</xdr:row>
      <xdr:rowOff>43180</xdr:rowOff>
    </xdr:to>
    <xdr:cxnSp macro="">
      <xdr:nvCxnSpPr>
        <xdr:cNvPr id="126" name="直線コネクタ 125"/>
        <xdr:cNvCxnSpPr/>
      </xdr:nvCxnSpPr>
      <xdr:spPr>
        <a:xfrm>
          <a:off x="14782800" y="327406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27" name="フローチャート : 判断 126"/>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28" name="テキスト ボックス 127"/>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165100</xdr:rowOff>
    </xdr:from>
    <xdr:to>
      <xdr:col>21</xdr:col>
      <xdr:colOff>361950</xdr:colOff>
      <xdr:row>19</xdr:row>
      <xdr:rowOff>16510</xdr:rowOff>
    </xdr:to>
    <xdr:cxnSp macro="">
      <xdr:nvCxnSpPr>
        <xdr:cNvPr id="129" name="直線コネクタ 128"/>
        <xdr:cNvCxnSpPr/>
      </xdr:nvCxnSpPr>
      <xdr:spPr>
        <a:xfrm>
          <a:off x="13893800" y="2908300"/>
          <a:ext cx="889000" cy="365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26670</xdr:rowOff>
    </xdr:from>
    <xdr:to>
      <xdr:col>21</xdr:col>
      <xdr:colOff>412750</xdr:colOff>
      <xdr:row>15</xdr:row>
      <xdr:rowOff>128270</xdr:rowOff>
    </xdr:to>
    <xdr:sp macro="" textlink="">
      <xdr:nvSpPr>
        <xdr:cNvPr id="130" name="フローチャート : 判断 129"/>
        <xdr:cNvSpPr/>
      </xdr:nvSpPr>
      <xdr:spPr>
        <a:xfrm>
          <a:off x="14732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138447</xdr:rowOff>
    </xdr:from>
    <xdr:ext cx="762000" cy="259045"/>
    <xdr:sp macro="" textlink="">
      <xdr:nvSpPr>
        <xdr:cNvPr id="131" name="テキスト ボックス 130"/>
        <xdr:cNvSpPr txBox="1"/>
      </xdr:nvSpPr>
      <xdr:spPr>
        <a:xfrm>
          <a:off x="14401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165100</xdr:rowOff>
    </xdr:from>
    <xdr:to>
      <xdr:col>20</xdr:col>
      <xdr:colOff>158750</xdr:colOff>
      <xdr:row>17</xdr:row>
      <xdr:rowOff>115570</xdr:rowOff>
    </xdr:to>
    <xdr:cxnSp macro="">
      <xdr:nvCxnSpPr>
        <xdr:cNvPr id="132" name="直線コネクタ 131"/>
        <xdr:cNvCxnSpPr/>
      </xdr:nvCxnSpPr>
      <xdr:spPr>
        <a:xfrm flipV="1">
          <a:off x="13004800" y="29083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3" name="フローチャート : 判断 132"/>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138447</xdr:rowOff>
    </xdr:from>
    <xdr:ext cx="762000" cy="259045"/>
    <xdr:sp macro="" textlink="">
      <xdr:nvSpPr>
        <xdr:cNvPr id="134" name="テキスト ボックス 133"/>
        <xdr:cNvSpPr txBox="1"/>
      </xdr:nvSpPr>
      <xdr:spPr>
        <a:xfrm>
          <a:off x="13512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5" name="フローチャート : 判断 134"/>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12717</xdr:rowOff>
    </xdr:from>
    <xdr:ext cx="762000" cy="259045"/>
    <xdr:sp macro="" textlink="">
      <xdr:nvSpPr>
        <xdr:cNvPr id="136" name="テキスト ボックス 135"/>
        <xdr:cNvSpPr txBox="1"/>
      </xdr:nvSpPr>
      <xdr:spPr>
        <a:xfrm>
          <a:off x="12623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21</xdr:row>
      <xdr:rowOff>34290</xdr:rowOff>
    </xdr:from>
    <xdr:to>
      <xdr:col>24</xdr:col>
      <xdr:colOff>82550</xdr:colOff>
      <xdr:row>21</xdr:row>
      <xdr:rowOff>135890</xdr:rowOff>
    </xdr:to>
    <xdr:sp macro="" textlink="">
      <xdr:nvSpPr>
        <xdr:cNvPr id="142" name="円/楕円 141"/>
        <xdr:cNvSpPr/>
      </xdr:nvSpPr>
      <xdr:spPr>
        <a:xfrm>
          <a:off x="16459200" y="363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20</xdr:row>
      <xdr:rowOff>114317</xdr:rowOff>
    </xdr:from>
    <xdr:ext cx="762000" cy="259045"/>
    <xdr:sp macro="" textlink="">
      <xdr:nvSpPr>
        <xdr:cNvPr id="143" name="物件費該当値テキスト"/>
        <xdr:cNvSpPr txBox="1"/>
      </xdr:nvSpPr>
      <xdr:spPr>
        <a:xfrm>
          <a:off x="16598900" y="354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163830</xdr:rowOff>
    </xdr:from>
    <xdr:to>
      <xdr:col>22</xdr:col>
      <xdr:colOff>615950</xdr:colOff>
      <xdr:row>20</xdr:row>
      <xdr:rowOff>93980</xdr:rowOff>
    </xdr:to>
    <xdr:sp macro="" textlink="">
      <xdr:nvSpPr>
        <xdr:cNvPr id="144" name="円/楕円 143"/>
        <xdr:cNvSpPr/>
      </xdr:nvSpPr>
      <xdr:spPr>
        <a:xfrm>
          <a:off x="15621000" y="342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20</xdr:row>
      <xdr:rowOff>78757</xdr:rowOff>
    </xdr:from>
    <xdr:ext cx="736600" cy="259045"/>
    <xdr:sp macro="" textlink="">
      <xdr:nvSpPr>
        <xdr:cNvPr id="145" name="テキスト ボックス 144"/>
        <xdr:cNvSpPr txBox="1"/>
      </xdr:nvSpPr>
      <xdr:spPr>
        <a:xfrm>
          <a:off x="15290800" y="350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137160</xdr:rowOff>
    </xdr:from>
    <xdr:to>
      <xdr:col>21</xdr:col>
      <xdr:colOff>412750</xdr:colOff>
      <xdr:row>19</xdr:row>
      <xdr:rowOff>67310</xdr:rowOff>
    </xdr:to>
    <xdr:sp macro="" textlink="">
      <xdr:nvSpPr>
        <xdr:cNvPr id="146" name="円/楕円 145"/>
        <xdr:cNvSpPr/>
      </xdr:nvSpPr>
      <xdr:spPr>
        <a:xfrm>
          <a:off x="14732000" y="3223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52087</xdr:rowOff>
    </xdr:from>
    <xdr:ext cx="762000" cy="259045"/>
    <xdr:sp macro="" textlink="">
      <xdr:nvSpPr>
        <xdr:cNvPr id="147" name="テキスト ボックス 146"/>
        <xdr:cNvSpPr txBox="1"/>
      </xdr:nvSpPr>
      <xdr:spPr>
        <a:xfrm>
          <a:off x="14401800" y="330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114300</xdr:rowOff>
    </xdr:from>
    <xdr:to>
      <xdr:col>20</xdr:col>
      <xdr:colOff>209550</xdr:colOff>
      <xdr:row>17</xdr:row>
      <xdr:rowOff>44450</xdr:rowOff>
    </xdr:to>
    <xdr:sp macro="" textlink="">
      <xdr:nvSpPr>
        <xdr:cNvPr id="148" name="円/楕円 147"/>
        <xdr:cNvSpPr/>
      </xdr:nvSpPr>
      <xdr:spPr>
        <a:xfrm>
          <a:off x="13843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29227</xdr:rowOff>
    </xdr:from>
    <xdr:ext cx="762000" cy="259045"/>
    <xdr:sp macro="" textlink="">
      <xdr:nvSpPr>
        <xdr:cNvPr id="149" name="テキスト ボックス 148"/>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64770</xdr:rowOff>
    </xdr:from>
    <xdr:to>
      <xdr:col>19</xdr:col>
      <xdr:colOff>6350</xdr:colOff>
      <xdr:row>17</xdr:row>
      <xdr:rowOff>166370</xdr:rowOff>
    </xdr:to>
    <xdr:sp macro="" textlink="">
      <xdr:nvSpPr>
        <xdr:cNvPr id="150" name="円/楕円 149"/>
        <xdr:cNvSpPr/>
      </xdr:nvSpPr>
      <xdr:spPr>
        <a:xfrm>
          <a:off x="129540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151147</xdr:rowOff>
    </xdr:from>
    <xdr:ext cx="762000" cy="259045"/>
    <xdr:sp macro="" textlink="">
      <xdr:nvSpPr>
        <xdr:cNvPr id="151" name="テキスト ボックス 150"/>
        <xdr:cNvSpPr txBox="1"/>
      </xdr:nvSpPr>
      <xdr:spPr>
        <a:xfrm>
          <a:off x="12623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扶助費は、前年度比０．３ポイントプラスの４．８％で、これは福祉関係諸費が前年より増高したことが主たる要因であると思われる。</a:t>
          </a:r>
          <a:endParaRPr kumimoji="1" lang="en-US" altLang="ja-JP" sz="1300">
            <a:latin typeface="ＭＳ Ｐゴシック"/>
          </a:endParaRPr>
        </a:p>
        <a:p>
          <a:r>
            <a:rPr kumimoji="1" lang="ja-JP" altLang="en-US" sz="1300">
              <a:latin typeface="ＭＳ Ｐゴシック"/>
            </a:rPr>
            <a:t>　全国市町村・県内市町平均については下回っていることから、今後も現状維持に努める。</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61</xdr:row>
      <xdr:rowOff>102507</xdr:rowOff>
    </xdr:to>
    <xdr:cxnSp macro="">
      <xdr:nvCxnSpPr>
        <xdr:cNvPr id="181" name="直線コネクタ 180"/>
        <xdr:cNvCxnSpPr/>
      </xdr:nvCxnSpPr>
      <xdr:spPr>
        <a:xfrm flipV="1">
          <a:off x="4826000" y="9026072"/>
          <a:ext cx="0"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4"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5" name="直線コネクタ 184"/>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86178</xdr:rowOff>
    </xdr:from>
    <xdr:to>
      <xdr:col>7</xdr:col>
      <xdr:colOff>15875</xdr:colOff>
      <xdr:row>56</xdr:row>
      <xdr:rowOff>12700</xdr:rowOff>
    </xdr:to>
    <xdr:cxnSp macro="">
      <xdr:nvCxnSpPr>
        <xdr:cNvPr id="186" name="直線コネクタ 185"/>
        <xdr:cNvCxnSpPr/>
      </xdr:nvCxnSpPr>
      <xdr:spPr>
        <a:xfrm>
          <a:off x="3987800" y="9515928"/>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7"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86178</xdr:rowOff>
    </xdr:from>
    <xdr:to>
      <xdr:col>5</xdr:col>
      <xdr:colOff>549275</xdr:colOff>
      <xdr:row>55</xdr:row>
      <xdr:rowOff>118835</xdr:rowOff>
    </xdr:to>
    <xdr:cxnSp macro="">
      <xdr:nvCxnSpPr>
        <xdr:cNvPr id="189" name="直線コネクタ 188"/>
        <xdr:cNvCxnSpPr/>
      </xdr:nvCxnSpPr>
      <xdr:spPr>
        <a:xfrm flipV="1">
          <a:off x="3098800" y="95159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53522</xdr:rowOff>
    </xdr:from>
    <xdr:to>
      <xdr:col>4</xdr:col>
      <xdr:colOff>346075</xdr:colOff>
      <xdr:row>55</xdr:row>
      <xdr:rowOff>118835</xdr:rowOff>
    </xdr:to>
    <xdr:cxnSp macro="">
      <xdr:nvCxnSpPr>
        <xdr:cNvPr id="192" name="直線コネクタ 191"/>
        <xdr:cNvCxnSpPr/>
      </xdr:nvCxnSpPr>
      <xdr:spPr>
        <a:xfrm>
          <a:off x="2209800" y="94832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194" name="テキスト ボックス 193"/>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53522</xdr:rowOff>
    </xdr:from>
    <xdr:to>
      <xdr:col>3</xdr:col>
      <xdr:colOff>142875</xdr:colOff>
      <xdr:row>55</xdr:row>
      <xdr:rowOff>86178</xdr:rowOff>
    </xdr:to>
    <xdr:cxnSp macro="">
      <xdr:nvCxnSpPr>
        <xdr:cNvPr id="195" name="直線コネクタ 194"/>
        <xdr:cNvCxnSpPr/>
      </xdr:nvCxnSpPr>
      <xdr:spPr>
        <a:xfrm flipV="1">
          <a:off x="1320800" y="94832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2722</xdr:rowOff>
    </xdr:from>
    <xdr:to>
      <xdr:col>3</xdr:col>
      <xdr:colOff>193675</xdr:colOff>
      <xdr:row>55</xdr:row>
      <xdr:rowOff>104322</xdr:rowOff>
    </xdr:to>
    <xdr:sp macro="" textlink="">
      <xdr:nvSpPr>
        <xdr:cNvPr id="196" name="フローチャート : 判断 195"/>
        <xdr:cNvSpPr/>
      </xdr:nvSpPr>
      <xdr:spPr>
        <a:xfrm>
          <a:off x="2159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114499</xdr:rowOff>
    </xdr:from>
    <xdr:ext cx="762000" cy="259045"/>
    <xdr:sp macro="" textlink="">
      <xdr:nvSpPr>
        <xdr:cNvPr id="197" name="テキスト ボックス 196"/>
        <xdr:cNvSpPr txBox="1"/>
      </xdr:nvSpPr>
      <xdr:spPr>
        <a:xfrm>
          <a:off x="1828800" y="920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149678</xdr:rowOff>
    </xdr:from>
    <xdr:to>
      <xdr:col>1</xdr:col>
      <xdr:colOff>676275</xdr:colOff>
      <xdr:row>54</xdr:row>
      <xdr:rowOff>79828</xdr:rowOff>
    </xdr:to>
    <xdr:sp macro="" textlink="">
      <xdr:nvSpPr>
        <xdr:cNvPr id="198" name="フローチャート : 判断 197"/>
        <xdr:cNvSpPr/>
      </xdr:nvSpPr>
      <xdr:spPr>
        <a:xfrm>
          <a:off x="1270000" y="9236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90005</xdr:rowOff>
    </xdr:from>
    <xdr:ext cx="762000" cy="259045"/>
    <xdr:sp macro="" textlink="">
      <xdr:nvSpPr>
        <xdr:cNvPr id="199" name="テキスト ボックス 198"/>
        <xdr:cNvSpPr txBox="1"/>
      </xdr:nvSpPr>
      <xdr:spPr>
        <a:xfrm>
          <a:off x="939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5" name="円/楕円 204"/>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105427</xdr:rowOff>
    </xdr:from>
    <xdr:ext cx="762000" cy="259045"/>
    <xdr:sp macro="" textlink="">
      <xdr:nvSpPr>
        <xdr:cNvPr id="206" name="扶助費該当値テキスト"/>
        <xdr:cNvSpPr txBox="1"/>
      </xdr:nvSpPr>
      <xdr:spPr>
        <a:xfrm>
          <a:off x="49149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35378</xdr:rowOff>
    </xdr:from>
    <xdr:to>
      <xdr:col>5</xdr:col>
      <xdr:colOff>600075</xdr:colOff>
      <xdr:row>55</xdr:row>
      <xdr:rowOff>136978</xdr:rowOff>
    </xdr:to>
    <xdr:sp macro="" textlink="">
      <xdr:nvSpPr>
        <xdr:cNvPr id="207" name="円/楕円 206"/>
        <xdr:cNvSpPr/>
      </xdr:nvSpPr>
      <xdr:spPr>
        <a:xfrm>
          <a:off x="3937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147155</xdr:rowOff>
    </xdr:from>
    <xdr:ext cx="736600" cy="259045"/>
    <xdr:sp macro="" textlink="">
      <xdr:nvSpPr>
        <xdr:cNvPr id="208" name="テキスト ボックス 207"/>
        <xdr:cNvSpPr txBox="1"/>
      </xdr:nvSpPr>
      <xdr:spPr>
        <a:xfrm>
          <a:off x="3606800" y="923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68035</xdr:rowOff>
    </xdr:from>
    <xdr:to>
      <xdr:col>4</xdr:col>
      <xdr:colOff>396875</xdr:colOff>
      <xdr:row>55</xdr:row>
      <xdr:rowOff>169635</xdr:rowOff>
    </xdr:to>
    <xdr:sp macro="" textlink="">
      <xdr:nvSpPr>
        <xdr:cNvPr id="209" name="円/楕円 208"/>
        <xdr:cNvSpPr/>
      </xdr:nvSpPr>
      <xdr:spPr>
        <a:xfrm>
          <a:off x="3048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210" name="テキスト ボックス 209"/>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2722</xdr:rowOff>
    </xdr:from>
    <xdr:to>
      <xdr:col>3</xdr:col>
      <xdr:colOff>193675</xdr:colOff>
      <xdr:row>55</xdr:row>
      <xdr:rowOff>104322</xdr:rowOff>
    </xdr:to>
    <xdr:sp macro="" textlink="">
      <xdr:nvSpPr>
        <xdr:cNvPr id="211" name="円/楕円 210"/>
        <xdr:cNvSpPr/>
      </xdr:nvSpPr>
      <xdr:spPr>
        <a:xfrm>
          <a:off x="2159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89099</xdr:rowOff>
    </xdr:from>
    <xdr:ext cx="762000" cy="259045"/>
    <xdr:sp macro="" textlink="">
      <xdr:nvSpPr>
        <xdr:cNvPr id="212" name="テキスト ボックス 211"/>
        <xdr:cNvSpPr txBox="1"/>
      </xdr:nvSpPr>
      <xdr:spPr>
        <a:xfrm>
          <a:off x="1828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213" name="円/楕円 212"/>
        <xdr:cNvSpPr/>
      </xdr:nvSpPr>
      <xdr:spPr>
        <a:xfrm>
          <a:off x="1270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121755</xdr:rowOff>
    </xdr:from>
    <xdr:ext cx="762000" cy="259045"/>
    <xdr:sp macro="" textlink="">
      <xdr:nvSpPr>
        <xdr:cNvPr id="214" name="テキスト ボックス 213"/>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その他は８．７％で、いずれの平均より下回り良好な状態である。この要因は、病院事業、介護老人保健施設事業、下水道事業を公営企業</a:t>
          </a:r>
          <a:r>
            <a:rPr kumimoji="1" lang="en-US" altLang="ja-JP" sz="1300">
              <a:latin typeface="ＭＳ Ｐゴシック"/>
            </a:rPr>
            <a:t>(</a:t>
          </a:r>
          <a:r>
            <a:rPr kumimoji="1" lang="ja-JP" altLang="en-US" sz="1300">
              <a:latin typeface="ＭＳ Ｐゴシック"/>
            </a:rPr>
            <a:t>法適用</a:t>
          </a:r>
          <a:r>
            <a:rPr kumimoji="1" lang="en-US" altLang="ja-JP" sz="1300">
              <a:latin typeface="ＭＳ Ｐゴシック"/>
            </a:rPr>
            <a:t>)</a:t>
          </a:r>
          <a:r>
            <a:rPr kumimoji="1" lang="ja-JP" altLang="en-US" sz="1300">
              <a:latin typeface="ＭＳ Ｐゴシック"/>
            </a:rPr>
            <a:t>としているためである。今後も引き続き抑制に努める。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66040</xdr:rowOff>
    </xdr:from>
    <xdr:to>
      <xdr:col>24</xdr:col>
      <xdr:colOff>31750</xdr:colOff>
      <xdr:row>61</xdr:row>
      <xdr:rowOff>31750</xdr:rowOff>
    </xdr:to>
    <xdr:cxnSp macro="">
      <xdr:nvCxnSpPr>
        <xdr:cNvPr id="242" name="直線コネクタ 241"/>
        <xdr:cNvCxnSpPr/>
      </xdr:nvCxnSpPr>
      <xdr:spPr>
        <a:xfrm flipV="1">
          <a:off x="16510000" y="93243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152417</xdr:rowOff>
    </xdr:from>
    <xdr:ext cx="762000" cy="259045"/>
    <xdr:sp macro="" textlink="">
      <xdr:nvSpPr>
        <xdr:cNvPr id="245" name="その他最大値テキスト"/>
        <xdr:cNvSpPr txBox="1"/>
      </xdr:nvSpPr>
      <xdr:spPr>
        <a:xfrm>
          <a:off x="16598900" y="906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54</xdr:row>
      <xdr:rowOff>66040</xdr:rowOff>
    </xdr:from>
    <xdr:to>
      <xdr:col>24</xdr:col>
      <xdr:colOff>120650</xdr:colOff>
      <xdr:row>54</xdr:row>
      <xdr:rowOff>66040</xdr:rowOff>
    </xdr:to>
    <xdr:cxnSp macro="">
      <xdr:nvCxnSpPr>
        <xdr:cNvPr id="246" name="直線コネクタ 245"/>
        <xdr:cNvCxnSpPr/>
      </xdr:nvCxnSpPr>
      <xdr:spPr>
        <a:xfrm>
          <a:off x="16421100" y="932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43180</xdr:rowOff>
    </xdr:from>
    <xdr:to>
      <xdr:col>24</xdr:col>
      <xdr:colOff>31750</xdr:colOff>
      <xdr:row>54</xdr:row>
      <xdr:rowOff>104140</xdr:rowOff>
    </xdr:to>
    <xdr:cxnSp macro="">
      <xdr:nvCxnSpPr>
        <xdr:cNvPr id="247" name="直線コネクタ 246"/>
        <xdr:cNvCxnSpPr/>
      </xdr:nvCxnSpPr>
      <xdr:spPr>
        <a:xfrm>
          <a:off x="15671800" y="93014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6367</xdr:rowOff>
    </xdr:from>
    <xdr:ext cx="762000" cy="259045"/>
    <xdr:sp macro="" textlink="">
      <xdr:nvSpPr>
        <xdr:cNvPr id="248" name="その他平均値テキスト"/>
        <xdr:cNvSpPr txBox="1"/>
      </xdr:nvSpPr>
      <xdr:spPr>
        <a:xfrm>
          <a:off x="16598900" y="977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49" name="フローチャート : 判断 248"/>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43180</xdr:rowOff>
    </xdr:from>
    <xdr:to>
      <xdr:col>22</xdr:col>
      <xdr:colOff>565150</xdr:colOff>
      <xdr:row>54</xdr:row>
      <xdr:rowOff>66040</xdr:rowOff>
    </xdr:to>
    <xdr:cxnSp macro="">
      <xdr:nvCxnSpPr>
        <xdr:cNvPr id="250" name="直線コネクタ 249"/>
        <xdr:cNvCxnSpPr/>
      </xdr:nvCxnSpPr>
      <xdr:spPr>
        <a:xfrm flipV="1">
          <a:off x="14782800" y="93014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11430</xdr:rowOff>
    </xdr:from>
    <xdr:to>
      <xdr:col>22</xdr:col>
      <xdr:colOff>615950</xdr:colOff>
      <xdr:row>57</xdr:row>
      <xdr:rowOff>113030</xdr:rowOff>
    </xdr:to>
    <xdr:sp macro="" textlink="">
      <xdr:nvSpPr>
        <xdr:cNvPr id="251" name="フローチャート : 判断 250"/>
        <xdr:cNvSpPr/>
      </xdr:nvSpPr>
      <xdr:spPr>
        <a:xfrm>
          <a:off x="156210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97807</xdr:rowOff>
    </xdr:from>
    <xdr:ext cx="736600" cy="259045"/>
    <xdr:sp macro="" textlink="">
      <xdr:nvSpPr>
        <xdr:cNvPr id="252" name="テキスト ボックス 251"/>
        <xdr:cNvSpPr txBox="1"/>
      </xdr:nvSpPr>
      <xdr:spPr>
        <a:xfrm>
          <a:off x="15290800" y="9870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153670</xdr:rowOff>
    </xdr:from>
    <xdr:to>
      <xdr:col>21</xdr:col>
      <xdr:colOff>361950</xdr:colOff>
      <xdr:row>54</xdr:row>
      <xdr:rowOff>66040</xdr:rowOff>
    </xdr:to>
    <xdr:cxnSp macro="">
      <xdr:nvCxnSpPr>
        <xdr:cNvPr id="253" name="直線コネクタ 252"/>
        <xdr:cNvCxnSpPr/>
      </xdr:nvCxnSpPr>
      <xdr:spPr>
        <a:xfrm>
          <a:off x="13893800" y="92405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55" name="テキスト ボックス 254"/>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153670</xdr:rowOff>
    </xdr:from>
    <xdr:to>
      <xdr:col>20</xdr:col>
      <xdr:colOff>158750</xdr:colOff>
      <xdr:row>54</xdr:row>
      <xdr:rowOff>81280</xdr:rowOff>
    </xdr:to>
    <xdr:cxnSp macro="">
      <xdr:nvCxnSpPr>
        <xdr:cNvPr id="256" name="直線コネクタ 255"/>
        <xdr:cNvCxnSpPr/>
      </xdr:nvCxnSpPr>
      <xdr:spPr>
        <a:xfrm flipV="1">
          <a:off x="13004800" y="92405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83820</xdr:rowOff>
    </xdr:from>
    <xdr:to>
      <xdr:col>20</xdr:col>
      <xdr:colOff>209550</xdr:colOff>
      <xdr:row>57</xdr:row>
      <xdr:rowOff>13970</xdr:rowOff>
    </xdr:to>
    <xdr:sp macro="" textlink="">
      <xdr:nvSpPr>
        <xdr:cNvPr id="257" name="フローチャート : 判断 256"/>
        <xdr:cNvSpPr/>
      </xdr:nvSpPr>
      <xdr:spPr>
        <a:xfrm>
          <a:off x="13843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170197</xdr:rowOff>
    </xdr:from>
    <xdr:ext cx="762000" cy="259045"/>
    <xdr:sp macro="" textlink="">
      <xdr:nvSpPr>
        <xdr:cNvPr id="258" name="テキスト ボックス 257"/>
        <xdr:cNvSpPr txBox="1"/>
      </xdr:nvSpPr>
      <xdr:spPr>
        <a:xfrm>
          <a:off x="13512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59" name="フローチャート : 判断 258"/>
        <xdr:cNvSpPr/>
      </xdr:nvSpPr>
      <xdr:spPr>
        <a:xfrm>
          <a:off x="12954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93997</xdr:rowOff>
    </xdr:from>
    <xdr:ext cx="762000" cy="259045"/>
    <xdr:sp macro="" textlink="">
      <xdr:nvSpPr>
        <xdr:cNvPr id="260" name="テキスト ボックス 259"/>
        <xdr:cNvSpPr txBox="1"/>
      </xdr:nvSpPr>
      <xdr:spPr>
        <a:xfrm>
          <a:off x="12623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53340</xdr:rowOff>
    </xdr:from>
    <xdr:to>
      <xdr:col>24</xdr:col>
      <xdr:colOff>82550</xdr:colOff>
      <xdr:row>54</xdr:row>
      <xdr:rowOff>154940</xdr:rowOff>
    </xdr:to>
    <xdr:sp macro="" textlink="">
      <xdr:nvSpPr>
        <xdr:cNvPr id="266" name="円/楕円 265"/>
        <xdr:cNvSpPr/>
      </xdr:nvSpPr>
      <xdr:spPr>
        <a:xfrm>
          <a:off x="16459200" y="931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133367</xdr:rowOff>
    </xdr:from>
    <xdr:ext cx="762000" cy="259045"/>
    <xdr:sp macro="" textlink="">
      <xdr:nvSpPr>
        <xdr:cNvPr id="267" name="その他該当値テキスト"/>
        <xdr:cNvSpPr txBox="1"/>
      </xdr:nvSpPr>
      <xdr:spPr>
        <a:xfrm>
          <a:off x="16598900" y="9220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163830</xdr:rowOff>
    </xdr:from>
    <xdr:to>
      <xdr:col>22</xdr:col>
      <xdr:colOff>615950</xdr:colOff>
      <xdr:row>54</xdr:row>
      <xdr:rowOff>93980</xdr:rowOff>
    </xdr:to>
    <xdr:sp macro="" textlink="">
      <xdr:nvSpPr>
        <xdr:cNvPr id="268" name="円/楕円 267"/>
        <xdr:cNvSpPr/>
      </xdr:nvSpPr>
      <xdr:spPr>
        <a:xfrm>
          <a:off x="15621000" y="925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104157</xdr:rowOff>
    </xdr:from>
    <xdr:ext cx="736600" cy="259045"/>
    <xdr:sp macro="" textlink="">
      <xdr:nvSpPr>
        <xdr:cNvPr id="269" name="テキスト ボックス 268"/>
        <xdr:cNvSpPr txBox="1"/>
      </xdr:nvSpPr>
      <xdr:spPr>
        <a:xfrm>
          <a:off x="15290800" y="901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15240</xdr:rowOff>
    </xdr:from>
    <xdr:to>
      <xdr:col>21</xdr:col>
      <xdr:colOff>412750</xdr:colOff>
      <xdr:row>54</xdr:row>
      <xdr:rowOff>116840</xdr:rowOff>
    </xdr:to>
    <xdr:sp macro="" textlink="">
      <xdr:nvSpPr>
        <xdr:cNvPr id="270" name="円/楕円 269"/>
        <xdr:cNvSpPr/>
      </xdr:nvSpPr>
      <xdr:spPr>
        <a:xfrm>
          <a:off x="14732000" y="9273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127017</xdr:rowOff>
    </xdr:from>
    <xdr:ext cx="762000" cy="259045"/>
    <xdr:sp macro="" textlink="">
      <xdr:nvSpPr>
        <xdr:cNvPr id="271" name="テキスト ボックス 270"/>
        <xdr:cNvSpPr txBox="1"/>
      </xdr:nvSpPr>
      <xdr:spPr>
        <a:xfrm>
          <a:off x="14401800" y="904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102870</xdr:rowOff>
    </xdr:from>
    <xdr:to>
      <xdr:col>20</xdr:col>
      <xdr:colOff>209550</xdr:colOff>
      <xdr:row>54</xdr:row>
      <xdr:rowOff>33020</xdr:rowOff>
    </xdr:to>
    <xdr:sp macro="" textlink="">
      <xdr:nvSpPr>
        <xdr:cNvPr id="272" name="円/楕円 271"/>
        <xdr:cNvSpPr/>
      </xdr:nvSpPr>
      <xdr:spPr>
        <a:xfrm>
          <a:off x="13843000" y="918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43197</xdr:rowOff>
    </xdr:from>
    <xdr:ext cx="762000" cy="259045"/>
    <xdr:sp macro="" textlink="">
      <xdr:nvSpPr>
        <xdr:cNvPr id="273" name="テキスト ボックス 272"/>
        <xdr:cNvSpPr txBox="1"/>
      </xdr:nvSpPr>
      <xdr:spPr>
        <a:xfrm>
          <a:off x="13512800" y="895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30480</xdr:rowOff>
    </xdr:from>
    <xdr:to>
      <xdr:col>19</xdr:col>
      <xdr:colOff>6350</xdr:colOff>
      <xdr:row>54</xdr:row>
      <xdr:rowOff>132080</xdr:rowOff>
    </xdr:to>
    <xdr:sp macro="" textlink="">
      <xdr:nvSpPr>
        <xdr:cNvPr id="274" name="円/楕円 273"/>
        <xdr:cNvSpPr/>
      </xdr:nvSpPr>
      <xdr:spPr>
        <a:xfrm>
          <a:off x="12954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142257</xdr:rowOff>
    </xdr:from>
    <xdr:ext cx="762000" cy="259045"/>
    <xdr:sp macro="" textlink="">
      <xdr:nvSpPr>
        <xdr:cNvPr id="275" name="テキスト ボックス 274"/>
        <xdr:cNvSpPr txBox="1"/>
      </xdr:nvSpPr>
      <xdr:spPr>
        <a:xfrm>
          <a:off x="12623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補助費等は、１７．７％でいずれの平均より上回っている。</a:t>
          </a:r>
          <a:endParaRPr kumimoji="1" lang="en-US" altLang="ja-JP" sz="1300">
            <a:latin typeface="ＭＳ Ｐゴシック"/>
          </a:endParaRPr>
        </a:p>
        <a:p>
          <a:r>
            <a:rPr kumimoji="1" lang="ja-JP" altLang="en-US" sz="1300">
              <a:latin typeface="ＭＳ Ｐゴシック"/>
            </a:rPr>
            <a:t>　要因は、町立の病院、介護老人保健施設を有しているため、他の団体よりも繰出金が多くなっていること、また、下水道事業の町内全域の整備順調に進捗しているため繰出金が増加していることが原因と思慮される。</a:t>
          </a:r>
        </a:p>
        <a:p>
          <a:r>
            <a:rPr kumimoji="1" lang="ja-JP" altLang="en-US" sz="1300">
              <a:latin typeface="ＭＳ Ｐゴシック"/>
            </a:rPr>
            <a:t>　今後は、下水道事業の経費節減を図るとともに、独立採算の原則に立ち返って料金の見直し等行い、健全化を図っていく。</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40</xdr:row>
      <xdr:rowOff>165100</xdr:rowOff>
    </xdr:to>
    <xdr:cxnSp macro="">
      <xdr:nvCxnSpPr>
        <xdr:cNvPr id="303" name="直線コネクタ 302"/>
        <xdr:cNvCxnSpPr/>
      </xdr:nvCxnSpPr>
      <xdr:spPr>
        <a:xfrm flipV="1">
          <a:off x="16510000" y="587248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137177</xdr:rowOff>
    </xdr:from>
    <xdr:ext cx="762000" cy="259045"/>
    <xdr:sp macro="" textlink="">
      <xdr:nvSpPr>
        <xdr:cNvPr id="304" name="補助費等最小値テキスト"/>
        <xdr:cNvSpPr txBox="1"/>
      </xdr:nvSpPr>
      <xdr:spPr>
        <a:xfrm>
          <a:off x="16598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40</xdr:row>
      <xdr:rowOff>165100</xdr:rowOff>
    </xdr:from>
    <xdr:to>
      <xdr:col>24</xdr:col>
      <xdr:colOff>120650</xdr:colOff>
      <xdr:row>40</xdr:row>
      <xdr:rowOff>165100</xdr:rowOff>
    </xdr:to>
    <xdr:cxnSp macro="">
      <xdr:nvCxnSpPr>
        <xdr:cNvPr id="305" name="直線コネクタ 304"/>
        <xdr:cNvCxnSpPr/>
      </xdr:nvCxnSpPr>
      <xdr:spPr>
        <a:xfrm>
          <a:off x="16421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6"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7" name="直線コネクタ 306"/>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12700</xdr:rowOff>
    </xdr:from>
    <xdr:to>
      <xdr:col>24</xdr:col>
      <xdr:colOff>31750</xdr:colOff>
      <xdr:row>38</xdr:row>
      <xdr:rowOff>104140</xdr:rowOff>
    </xdr:to>
    <xdr:cxnSp macro="">
      <xdr:nvCxnSpPr>
        <xdr:cNvPr id="308" name="直線コネクタ 307"/>
        <xdr:cNvCxnSpPr/>
      </xdr:nvCxnSpPr>
      <xdr:spPr>
        <a:xfrm>
          <a:off x="15671800" y="65278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50817</xdr:rowOff>
    </xdr:from>
    <xdr:ext cx="762000" cy="259045"/>
    <xdr:sp macro="" textlink="">
      <xdr:nvSpPr>
        <xdr:cNvPr id="309" name="補助費等平均値テキスト"/>
        <xdr:cNvSpPr txBox="1"/>
      </xdr:nvSpPr>
      <xdr:spPr>
        <a:xfrm>
          <a:off x="16598900" y="6223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34290</xdr:rowOff>
    </xdr:from>
    <xdr:to>
      <xdr:col>24</xdr:col>
      <xdr:colOff>82550</xdr:colOff>
      <xdr:row>37</xdr:row>
      <xdr:rowOff>135890</xdr:rowOff>
    </xdr:to>
    <xdr:sp macro="" textlink="">
      <xdr:nvSpPr>
        <xdr:cNvPr id="310" name="フローチャート : 判断 309"/>
        <xdr:cNvSpPr/>
      </xdr:nvSpPr>
      <xdr:spPr>
        <a:xfrm>
          <a:off x="16459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12700</xdr:rowOff>
    </xdr:from>
    <xdr:to>
      <xdr:col>22</xdr:col>
      <xdr:colOff>565150</xdr:colOff>
      <xdr:row>38</xdr:row>
      <xdr:rowOff>20320</xdr:rowOff>
    </xdr:to>
    <xdr:cxnSp macro="">
      <xdr:nvCxnSpPr>
        <xdr:cNvPr id="311" name="直線コネクタ 310"/>
        <xdr:cNvCxnSpPr/>
      </xdr:nvCxnSpPr>
      <xdr:spPr>
        <a:xfrm flipV="1">
          <a:off x="14782800" y="65278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41910</xdr:rowOff>
    </xdr:from>
    <xdr:to>
      <xdr:col>22</xdr:col>
      <xdr:colOff>615950</xdr:colOff>
      <xdr:row>37</xdr:row>
      <xdr:rowOff>143510</xdr:rowOff>
    </xdr:to>
    <xdr:sp macro="" textlink="">
      <xdr:nvSpPr>
        <xdr:cNvPr id="312" name="フローチャート : 判断 311"/>
        <xdr:cNvSpPr/>
      </xdr:nvSpPr>
      <xdr:spPr>
        <a:xfrm>
          <a:off x="15621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153687</xdr:rowOff>
    </xdr:from>
    <xdr:ext cx="736600" cy="259045"/>
    <xdr:sp macro="" textlink="">
      <xdr:nvSpPr>
        <xdr:cNvPr id="313" name="テキスト ボックス 312"/>
        <xdr:cNvSpPr txBox="1"/>
      </xdr:nvSpPr>
      <xdr:spPr>
        <a:xfrm>
          <a:off x="15290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123190</xdr:rowOff>
    </xdr:from>
    <xdr:to>
      <xdr:col>21</xdr:col>
      <xdr:colOff>361950</xdr:colOff>
      <xdr:row>38</xdr:row>
      <xdr:rowOff>20320</xdr:rowOff>
    </xdr:to>
    <xdr:cxnSp macro="">
      <xdr:nvCxnSpPr>
        <xdr:cNvPr id="314" name="直線コネクタ 313"/>
        <xdr:cNvCxnSpPr/>
      </xdr:nvCxnSpPr>
      <xdr:spPr>
        <a:xfrm>
          <a:off x="13893800" y="64668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26670</xdr:rowOff>
    </xdr:from>
    <xdr:to>
      <xdr:col>21</xdr:col>
      <xdr:colOff>412750</xdr:colOff>
      <xdr:row>37</xdr:row>
      <xdr:rowOff>128270</xdr:rowOff>
    </xdr:to>
    <xdr:sp macro="" textlink="">
      <xdr:nvSpPr>
        <xdr:cNvPr id="315" name="フローチャート : 判断 314"/>
        <xdr:cNvSpPr/>
      </xdr:nvSpPr>
      <xdr:spPr>
        <a:xfrm>
          <a:off x="14732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138447</xdr:rowOff>
    </xdr:from>
    <xdr:ext cx="762000" cy="259045"/>
    <xdr:sp macro="" textlink="">
      <xdr:nvSpPr>
        <xdr:cNvPr id="316" name="テキスト ボックス 315"/>
        <xdr:cNvSpPr txBox="1"/>
      </xdr:nvSpPr>
      <xdr:spPr>
        <a:xfrm>
          <a:off x="14401800" y="613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123190</xdr:rowOff>
    </xdr:from>
    <xdr:to>
      <xdr:col>20</xdr:col>
      <xdr:colOff>158750</xdr:colOff>
      <xdr:row>38</xdr:row>
      <xdr:rowOff>20320</xdr:rowOff>
    </xdr:to>
    <xdr:cxnSp macro="">
      <xdr:nvCxnSpPr>
        <xdr:cNvPr id="317" name="直線コネクタ 316"/>
        <xdr:cNvCxnSpPr/>
      </xdr:nvCxnSpPr>
      <xdr:spPr>
        <a:xfrm flipV="1">
          <a:off x="13004800" y="64668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19050</xdr:rowOff>
    </xdr:from>
    <xdr:to>
      <xdr:col>20</xdr:col>
      <xdr:colOff>209550</xdr:colOff>
      <xdr:row>37</xdr:row>
      <xdr:rowOff>120650</xdr:rowOff>
    </xdr:to>
    <xdr:sp macro="" textlink="">
      <xdr:nvSpPr>
        <xdr:cNvPr id="318" name="フローチャート : 判断 317"/>
        <xdr:cNvSpPr/>
      </xdr:nvSpPr>
      <xdr:spPr>
        <a:xfrm>
          <a:off x="13843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130827</xdr:rowOff>
    </xdr:from>
    <xdr:ext cx="762000" cy="259045"/>
    <xdr:sp macro="" textlink="">
      <xdr:nvSpPr>
        <xdr:cNvPr id="319" name="テキスト ボックス 318"/>
        <xdr:cNvSpPr txBox="1"/>
      </xdr:nvSpPr>
      <xdr:spPr>
        <a:xfrm>
          <a:off x="13512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83820</xdr:rowOff>
    </xdr:from>
    <xdr:to>
      <xdr:col>19</xdr:col>
      <xdr:colOff>6350</xdr:colOff>
      <xdr:row>37</xdr:row>
      <xdr:rowOff>13970</xdr:rowOff>
    </xdr:to>
    <xdr:sp macro="" textlink="">
      <xdr:nvSpPr>
        <xdr:cNvPr id="320" name="フローチャート : 判断 319"/>
        <xdr:cNvSpPr/>
      </xdr:nvSpPr>
      <xdr:spPr>
        <a:xfrm>
          <a:off x="12954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24147</xdr:rowOff>
    </xdr:from>
    <xdr:ext cx="762000" cy="259045"/>
    <xdr:sp macro="" textlink="">
      <xdr:nvSpPr>
        <xdr:cNvPr id="321" name="テキスト ボックス 320"/>
        <xdr:cNvSpPr txBox="1"/>
      </xdr:nvSpPr>
      <xdr:spPr>
        <a:xfrm>
          <a:off x="12623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53340</xdr:rowOff>
    </xdr:from>
    <xdr:to>
      <xdr:col>24</xdr:col>
      <xdr:colOff>82550</xdr:colOff>
      <xdr:row>38</xdr:row>
      <xdr:rowOff>154940</xdr:rowOff>
    </xdr:to>
    <xdr:sp macro="" textlink="">
      <xdr:nvSpPr>
        <xdr:cNvPr id="327" name="円/楕円 326"/>
        <xdr:cNvSpPr/>
      </xdr:nvSpPr>
      <xdr:spPr>
        <a:xfrm>
          <a:off x="164592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25417</xdr:rowOff>
    </xdr:from>
    <xdr:ext cx="762000" cy="259045"/>
    <xdr:sp macro="" textlink="">
      <xdr:nvSpPr>
        <xdr:cNvPr id="328" name="補助費等該当値テキスト"/>
        <xdr:cNvSpPr txBox="1"/>
      </xdr:nvSpPr>
      <xdr:spPr>
        <a:xfrm>
          <a:off x="165989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133350</xdr:rowOff>
    </xdr:from>
    <xdr:to>
      <xdr:col>22</xdr:col>
      <xdr:colOff>615950</xdr:colOff>
      <xdr:row>38</xdr:row>
      <xdr:rowOff>63500</xdr:rowOff>
    </xdr:to>
    <xdr:sp macro="" textlink="">
      <xdr:nvSpPr>
        <xdr:cNvPr id="329" name="円/楕円 328"/>
        <xdr:cNvSpPr/>
      </xdr:nvSpPr>
      <xdr:spPr>
        <a:xfrm>
          <a:off x="15621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48277</xdr:rowOff>
    </xdr:from>
    <xdr:ext cx="736600" cy="259045"/>
    <xdr:sp macro="" textlink="">
      <xdr:nvSpPr>
        <xdr:cNvPr id="330" name="テキスト ボックス 329"/>
        <xdr:cNvSpPr txBox="1"/>
      </xdr:nvSpPr>
      <xdr:spPr>
        <a:xfrm>
          <a:off x="15290800" y="656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140970</xdr:rowOff>
    </xdr:from>
    <xdr:to>
      <xdr:col>21</xdr:col>
      <xdr:colOff>412750</xdr:colOff>
      <xdr:row>38</xdr:row>
      <xdr:rowOff>71120</xdr:rowOff>
    </xdr:to>
    <xdr:sp macro="" textlink="">
      <xdr:nvSpPr>
        <xdr:cNvPr id="331" name="円/楕円 330"/>
        <xdr:cNvSpPr/>
      </xdr:nvSpPr>
      <xdr:spPr>
        <a:xfrm>
          <a:off x="14732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55897</xdr:rowOff>
    </xdr:from>
    <xdr:ext cx="762000" cy="259045"/>
    <xdr:sp macro="" textlink="">
      <xdr:nvSpPr>
        <xdr:cNvPr id="332" name="テキスト ボックス 331"/>
        <xdr:cNvSpPr txBox="1"/>
      </xdr:nvSpPr>
      <xdr:spPr>
        <a:xfrm>
          <a:off x="14401800" y="65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72390</xdr:rowOff>
    </xdr:from>
    <xdr:to>
      <xdr:col>20</xdr:col>
      <xdr:colOff>209550</xdr:colOff>
      <xdr:row>38</xdr:row>
      <xdr:rowOff>2540</xdr:rowOff>
    </xdr:to>
    <xdr:sp macro="" textlink="">
      <xdr:nvSpPr>
        <xdr:cNvPr id="333" name="円/楕円 332"/>
        <xdr:cNvSpPr/>
      </xdr:nvSpPr>
      <xdr:spPr>
        <a:xfrm>
          <a:off x="13843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158767</xdr:rowOff>
    </xdr:from>
    <xdr:ext cx="762000" cy="259045"/>
    <xdr:sp macro="" textlink="">
      <xdr:nvSpPr>
        <xdr:cNvPr id="334" name="テキスト ボックス 333"/>
        <xdr:cNvSpPr txBox="1"/>
      </xdr:nvSpPr>
      <xdr:spPr>
        <a:xfrm>
          <a:off x="13512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140970</xdr:rowOff>
    </xdr:from>
    <xdr:to>
      <xdr:col>19</xdr:col>
      <xdr:colOff>6350</xdr:colOff>
      <xdr:row>38</xdr:row>
      <xdr:rowOff>71120</xdr:rowOff>
    </xdr:to>
    <xdr:sp macro="" textlink="">
      <xdr:nvSpPr>
        <xdr:cNvPr id="335" name="円/楕円 334"/>
        <xdr:cNvSpPr/>
      </xdr:nvSpPr>
      <xdr:spPr>
        <a:xfrm>
          <a:off x="12954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55897</xdr:rowOff>
    </xdr:from>
    <xdr:ext cx="762000" cy="259045"/>
    <xdr:sp macro="" textlink="">
      <xdr:nvSpPr>
        <xdr:cNvPr id="336" name="テキスト ボックス 335"/>
        <xdr:cNvSpPr txBox="1"/>
      </xdr:nvSpPr>
      <xdr:spPr>
        <a:xfrm>
          <a:off x="12623800" y="65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公債費は前年度比０．３ポイントマイナスの１１．３％で、いずれの平均より下回り良好な状態である。</a:t>
          </a:r>
        </a:p>
        <a:p>
          <a:r>
            <a:rPr kumimoji="1" lang="ja-JP" altLang="en-US" sz="1300">
              <a:latin typeface="ＭＳ Ｐゴシック"/>
            </a:rPr>
            <a:t>　今後も地方債の借入限度額を償還元金以下に抑制するように努めるなど計画的な取り組みを進める</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1" name="直線コネクタ 350"/>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2" name="テキスト ボックス 351"/>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3" name="直線コネクタ 352"/>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4" name="テキスト ボックス 353"/>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5" name="直線コネクタ 354"/>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6" name="テキスト ボックス 355"/>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7" name="直線コネクタ 356"/>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8" name="テキスト ボックス 357"/>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33274</xdr:rowOff>
    </xdr:from>
    <xdr:to>
      <xdr:col>7</xdr:col>
      <xdr:colOff>15875</xdr:colOff>
      <xdr:row>81</xdr:row>
      <xdr:rowOff>143002</xdr:rowOff>
    </xdr:to>
    <xdr:cxnSp macro="">
      <xdr:nvCxnSpPr>
        <xdr:cNvPr id="362" name="直線コネクタ 361"/>
        <xdr:cNvCxnSpPr/>
      </xdr:nvCxnSpPr>
      <xdr:spPr>
        <a:xfrm flipV="1">
          <a:off x="4826000" y="12549124"/>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115079</xdr:rowOff>
    </xdr:from>
    <xdr:ext cx="762000" cy="259045"/>
    <xdr:sp macro="" textlink="">
      <xdr:nvSpPr>
        <xdr:cNvPr id="363" name="公債費最小値テキスト"/>
        <xdr:cNvSpPr txBox="1"/>
      </xdr:nvSpPr>
      <xdr:spPr>
        <a:xfrm>
          <a:off x="4914900" y="1400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6</xdr:col>
      <xdr:colOff>612775</xdr:colOff>
      <xdr:row>81</xdr:row>
      <xdr:rowOff>143002</xdr:rowOff>
    </xdr:from>
    <xdr:to>
      <xdr:col>7</xdr:col>
      <xdr:colOff>104775</xdr:colOff>
      <xdr:row>81</xdr:row>
      <xdr:rowOff>143002</xdr:rowOff>
    </xdr:to>
    <xdr:cxnSp macro="">
      <xdr:nvCxnSpPr>
        <xdr:cNvPr id="364" name="直線コネクタ 363"/>
        <xdr:cNvCxnSpPr/>
      </xdr:nvCxnSpPr>
      <xdr:spPr>
        <a:xfrm>
          <a:off x="4737100" y="14030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119651</xdr:rowOff>
    </xdr:from>
    <xdr:ext cx="762000" cy="259045"/>
    <xdr:sp macro="" textlink="">
      <xdr:nvSpPr>
        <xdr:cNvPr id="365" name="公債費最大値テキスト"/>
        <xdr:cNvSpPr txBox="1"/>
      </xdr:nvSpPr>
      <xdr:spPr>
        <a:xfrm>
          <a:off x="4914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612775</xdr:colOff>
      <xdr:row>73</xdr:row>
      <xdr:rowOff>33274</xdr:rowOff>
    </xdr:from>
    <xdr:to>
      <xdr:col>7</xdr:col>
      <xdr:colOff>104775</xdr:colOff>
      <xdr:row>73</xdr:row>
      <xdr:rowOff>33274</xdr:rowOff>
    </xdr:to>
    <xdr:cxnSp macro="">
      <xdr:nvCxnSpPr>
        <xdr:cNvPr id="366" name="直線コネクタ 365"/>
        <xdr:cNvCxnSpPr/>
      </xdr:nvCxnSpPr>
      <xdr:spPr>
        <a:xfrm>
          <a:off x="4737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17272</xdr:rowOff>
    </xdr:from>
    <xdr:to>
      <xdr:col>7</xdr:col>
      <xdr:colOff>15875</xdr:colOff>
      <xdr:row>74</xdr:row>
      <xdr:rowOff>44704</xdr:rowOff>
    </xdr:to>
    <xdr:cxnSp macro="">
      <xdr:nvCxnSpPr>
        <xdr:cNvPr id="367" name="直線コネクタ 366"/>
        <xdr:cNvCxnSpPr/>
      </xdr:nvCxnSpPr>
      <xdr:spPr>
        <a:xfrm flipV="1">
          <a:off x="3987800" y="1270457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123714</xdr:rowOff>
    </xdr:from>
    <xdr:ext cx="762000" cy="259045"/>
    <xdr:sp macro="" textlink="">
      <xdr:nvSpPr>
        <xdr:cNvPr id="368" name="公債費平均値テキスト"/>
        <xdr:cNvSpPr txBox="1"/>
      </xdr:nvSpPr>
      <xdr:spPr>
        <a:xfrm>
          <a:off x="4914900" y="129824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151637</xdr:rowOff>
    </xdr:from>
    <xdr:to>
      <xdr:col>7</xdr:col>
      <xdr:colOff>66675</xdr:colOff>
      <xdr:row>76</xdr:row>
      <xdr:rowOff>81787</xdr:rowOff>
    </xdr:to>
    <xdr:sp macro="" textlink="">
      <xdr:nvSpPr>
        <xdr:cNvPr id="369" name="フローチャート : 判断 368"/>
        <xdr:cNvSpPr/>
      </xdr:nvSpPr>
      <xdr:spPr>
        <a:xfrm>
          <a:off x="47752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44704</xdr:rowOff>
    </xdr:from>
    <xdr:to>
      <xdr:col>5</xdr:col>
      <xdr:colOff>549275</xdr:colOff>
      <xdr:row>75</xdr:row>
      <xdr:rowOff>10414</xdr:rowOff>
    </xdr:to>
    <xdr:cxnSp macro="">
      <xdr:nvCxnSpPr>
        <xdr:cNvPr id="370" name="直線コネクタ 369"/>
        <xdr:cNvCxnSpPr/>
      </xdr:nvCxnSpPr>
      <xdr:spPr>
        <a:xfrm flipV="1">
          <a:off x="3098800" y="12732004"/>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25908</xdr:rowOff>
    </xdr:from>
    <xdr:to>
      <xdr:col>5</xdr:col>
      <xdr:colOff>600075</xdr:colOff>
      <xdr:row>76</xdr:row>
      <xdr:rowOff>127508</xdr:rowOff>
    </xdr:to>
    <xdr:sp macro="" textlink="">
      <xdr:nvSpPr>
        <xdr:cNvPr id="371" name="フローチャート : 判断 370"/>
        <xdr:cNvSpPr/>
      </xdr:nvSpPr>
      <xdr:spPr>
        <a:xfrm>
          <a:off x="3937000" y="13056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112285</xdr:rowOff>
    </xdr:from>
    <xdr:ext cx="736600" cy="259045"/>
    <xdr:sp macro="" textlink="">
      <xdr:nvSpPr>
        <xdr:cNvPr id="372" name="テキスト ボックス 371"/>
        <xdr:cNvSpPr txBox="1"/>
      </xdr:nvSpPr>
      <xdr:spPr>
        <a:xfrm>
          <a:off x="3606800" y="13142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90424</xdr:rowOff>
    </xdr:from>
    <xdr:to>
      <xdr:col>4</xdr:col>
      <xdr:colOff>346075</xdr:colOff>
      <xdr:row>75</xdr:row>
      <xdr:rowOff>10414</xdr:rowOff>
    </xdr:to>
    <xdr:cxnSp macro="">
      <xdr:nvCxnSpPr>
        <xdr:cNvPr id="373" name="直線コネクタ 372"/>
        <xdr:cNvCxnSpPr/>
      </xdr:nvCxnSpPr>
      <xdr:spPr>
        <a:xfrm>
          <a:off x="2209800" y="1277772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62485</xdr:rowOff>
    </xdr:from>
    <xdr:to>
      <xdr:col>4</xdr:col>
      <xdr:colOff>396875</xdr:colOff>
      <xdr:row>76</xdr:row>
      <xdr:rowOff>164085</xdr:rowOff>
    </xdr:to>
    <xdr:sp macro="" textlink="">
      <xdr:nvSpPr>
        <xdr:cNvPr id="374" name="フローチャート : 判断 373"/>
        <xdr:cNvSpPr/>
      </xdr:nvSpPr>
      <xdr:spPr>
        <a:xfrm>
          <a:off x="3048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148862</xdr:rowOff>
    </xdr:from>
    <xdr:ext cx="762000" cy="259045"/>
    <xdr:sp macro="" textlink="">
      <xdr:nvSpPr>
        <xdr:cNvPr id="375" name="テキスト ボックス 374"/>
        <xdr:cNvSpPr txBox="1"/>
      </xdr:nvSpPr>
      <xdr:spPr>
        <a:xfrm>
          <a:off x="2717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90424</xdr:rowOff>
    </xdr:from>
    <xdr:to>
      <xdr:col>3</xdr:col>
      <xdr:colOff>142875</xdr:colOff>
      <xdr:row>75</xdr:row>
      <xdr:rowOff>37846</xdr:rowOff>
    </xdr:to>
    <xdr:cxnSp macro="">
      <xdr:nvCxnSpPr>
        <xdr:cNvPr id="376" name="直線コネクタ 375"/>
        <xdr:cNvCxnSpPr/>
      </xdr:nvCxnSpPr>
      <xdr:spPr>
        <a:xfrm flipV="1">
          <a:off x="1320800" y="12777724"/>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7" name="フローチャート : 判断 376"/>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8" name="テキスト ボックス 377"/>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108204</xdr:rowOff>
    </xdr:from>
    <xdr:to>
      <xdr:col>1</xdr:col>
      <xdr:colOff>676275</xdr:colOff>
      <xdr:row>77</xdr:row>
      <xdr:rowOff>38354</xdr:rowOff>
    </xdr:to>
    <xdr:sp macro="" textlink="">
      <xdr:nvSpPr>
        <xdr:cNvPr id="379" name="フローチャート : 判断 378"/>
        <xdr:cNvSpPr/>
      </xdr:nvSpPr>
      <xdr:spPr>
        <a:xfrm>
          <a:off x="1270000" y="1313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23131</xdr:rowOff>
    </xdr:from>
    <xdr:ext cx="762000" cy="259045"/>
    <xdr:sp macro="" textlink="">
      <xdr:nvSpPr>
        <xdr:cNvPr id="380" name="テキスト ボックス 379"/>
        <xdr:cNvSpPr txBox="1"/>
      </xdr:nvSpPr>
      <xdr:spPr>
        <a:xfrm>
          <a:off x="939800" y="13224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137922</xdr:rowOff>
    </xdr:from>
    <xdr:to>
      <xdr:col>7</xdr:col>
      <xdr:colOff>66675</xdr:colOff>
      <xdr:row>74</xdr:row>
      <xdr:rowOff>68072</xdr:rowOff>
    </xdr:to>
    <xdr:sp macro="" textlink="">
      <xdr:nvSpPr>
        <xdr:cNvPr id="386" name="円/楕円 385"/>
        <xdr:cNvSpPr/>
      </xdr:nvSpPr>
      <xdr:spPr>
        <a:xfrm>
          <a:off x="4775200" y="12653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154449</xdr:rowOff>
    </xdr:from>
    <xdr:ext cx="762000" cy="259045"/>
    <xdr:sp macro="" textlink="">
      <xdr:nvSpPr>
        <xdr:cNvPr id="387" name="公債費該当値テキスト"/>
        <xdr:cNvSpPr txBox="1"/>
      </xdr:nvSpPr>
      <xdr:spPr>
        <a:xfrm>
          <a:off x="4914900" y="1249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165354</xdr:rowOff>
    </xdr:from>
    <xdr:to>
      <xdr:col>5</xdr:col>
      <xdr:colOff>600075</xdr:colOff>
      <xdr:row>74</xdr:row>
      <xdr:rowOff>95504</xdr:rowOff>
    </xdr:to>
    <xdr:sp macro="" textlink="">
      <xdr:nvSpPr>
        <xdr:cNvPr id="388" name="円/楕円 387"/>
        <xdr:cNvSpPr/>
      </xdr:nvSpPr>
      <xdr:spPr>
        <a:xfrm>
          <a:off x="3937000" y="12681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105681</xdr:rowOff>
    </xdr:from>
    <xdr:ext cx="736600" cy="259045"/>
    <xdr:sp macro="" textlink="">
      <xdr:nvSpPr>
        <xdr:cNvPr id="389" name="テキスト ボックス 388"/>
        <xdr:cNvSpPr txBox="1"/>
      </xdr:nvSpPr>
      <xdr:spPr>
        <a:xfrm>
          <a:off x="3606800" y="12450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131064</xdr:rowOff>
    </xdr:from>
    <xdr:to>
      <xdr:col>4</xdr:col>
      <xdr:colOff>396875</xdr:colOff>
      <xdr:row>75</xdr:row>
      <xdr:rowOff>61214</xdr:rowOff>
    </xdr:to>
    <xdr:sp macro="" textlink="">
      <xdr:nvSpPr>
        <xdr:cNvPr id="390" name="円/楕円 389"/>
        <xdr:cNvSpPr/>
      </xdr:nvSpPr>
      <xdr:spPr>
        <a:xfrm>
          <a:off x="3048000" y="12818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71391</xdr:rowOff>
    </xdr:from>
    <xdr:ext cx="762000" cy="259045"/>
    <xdr:sp macro="" textlink="">
      <xdr:nvSpPr>
        <xdr:cNvPr id="391" name="テキスト ボックス 390"/>
        <xdr:cNvSpPr txBox="1"/>
      </xdr:nvSpPr>
      <xdr:spPr>
        <a:xfrm>
          <a:off x="2717800" y="12587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39624</xdr:rowOff>
    </xdr:from>
    <xdr:to>
      <xdr:col>3</xdr:col>
      <xdr:colOff>193675</xdr:colOff>
      <xdr:row>74</xdr:row>
      <xdr:rowOff>141224</xdr:rowOff>
    </xdr:to>
    <xdr:sp macro="" textlink="">
      <xdr:nvSpPr>
        <xdr:cNvPr id="392" name="円/楕円 391"/>
        <xdr:cNvSpPr/>
      </xdr:nvSpPr>
      <xdr:spPr>
        <a:xfrm>
          <a:off x="2159000" y="12726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151401</xdr:rowOff>
    </xdr:from>
    <xdr:ext cx="762000" cy="259045"/>
    <xdr:sp macro="" textlink="">
      <xdr:nvSpPr>
        <xdr:cNvPr id="393" name="テキスト ボックス 392"/>
        <xdr:cNvSpPr txBox="1"/>
      </xdr:nvSpPr>
      <xdr:spPr>
        <a:xfrm>
          <a:off x="1828800" y="1249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158496</xdr:rowOff>
    </xdr:from>
    <xdr:to>
      <xdr:col>1</xdr:col>
      <xdr:colOff>676275</xdr:colOff>
      <xdr:row>75</xdr:row>
      <xdr:rowOff>88646</xdr:rowOff>
    </xdr:to>
    <xdr:sp macro="" textlink="">
      <xdr:nvSpPr>
        <xdr:cNvPr id="394" name="円/楕円 393"/>
        <xdr:cNvSpPr/>
      </xdr:nvSpPr>
      <xdr:spPr>
        <a:xfrm>
          <a:off x="1270000" y="1284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98823</xdr:rowOff>
    </xdr:from>
    <xdr:ext cx="762000" cy="259045"/>
    <xdr:sp macro="" textlink="">
      <xdr:nvSpPr>
        <xdr:cNvPr id="395" name="テキスト ボックス 394"/>
        <xdr:cNvSpPr txBox="1"/>
      </xdr:nvSpPr>
      <xdr:spPr>
        <a:xfrm>
          <a:off x="939800" y="1261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普通建設事業費の人口一人当たりの決算額はいずれの平均より下回っているものの、今後も税収等の大幅な増加はない見込みであり、引き続き抑制に努める。</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39370</xdr:rowOff>
    </xdr:to>
    <xdr:cxnSp macro="">
      <xdr:nvCxnSpPr>
        <xdr:cNvPr id="423" name="直線コネクタ 422"/>
        <xdr:cNvCxnSpPr/>
      </xdr:nvCxnSpPr>
      <xdr:spPr>
        <a:xfrm flipV="1">
          <a:off x="16510000" y="12768580"/>
          <a:ext cx="0" cy="986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11447</xdr:rowOff>
    </xdr:from>
    <xdr:ext cx="762000" cy="259045"/>
    <xdr:sp macro="" textlink="">
      <xdr:nvSpPr>
        <xdr:cNvPr id="424" name="公債費以外最小値テキスト"/>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80</xdr:row>
      <xdr:rowOff>39370</xdr:rowOff>
    </xdr:from>
    <xdr:to>
      <xdr:col>24</xdr:col>
      <xdr:colOff>120650</xdr:colOff>
      <xdr:row>80</xdr:row>
      <xdr:rowOff>39370</xdr:rowOff>
    </xdr:to>
    <xdr:cxnSp macro="">
      <xdr:nvCxnSpPr>
        <xdr:cNvPr id="425" name="直線コネクタ 424"/>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26"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7" name="直線コネクタ 426"/>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58420</xdr:rowOff>
    </xdr:from>
    <xdr:to>
      <xdr:col>24</xdr:col>
      <xdr:colOff>31750</xdr:colOff>
      <xdr:row>76</xdr:row>
      <xdr:rowOff>142239</xdr:rowOff>
    </xdr:to>
    <xdr:cxnSp macro="">
      <xdr:nvCxnSpPr>
        <xdr:cNvPr id="428" name="直線コネクタ 427"/>
        <xdr:cNvCxnSpPr/>
      </xdr:nvCxnSpPr>
      <xdr:spPr>
        <a:xfrm>
          <a:off x="15671800" y="13088620"/>
          <a:ext cx="8382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2557</xdr:rowOff>
    </xdr:from>
    <xdr:ext cx="762000" cy="259045"/>
    <xdr:sp macro="" textlink="">
      <xdr:nvSpPr>
        <xdr:cNvPr id="429" name="公債費以外平均値テキスト"/>
        <xdr:cNvSpPr txBox="1"/>
      </xdr:nvSpPr>
      <xdr:spPr>
        <a:xfrm>
          <a:off x="16598900" y="132042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30480</xdr:rowOff>
    </xdr:from>
    <xdr:to>
      <xdr:col>24</xdr:col>
      <xdr:colOff>82550</xdr:colOff>
      <xdr:row>77</xdr:row>
      <xdr:rowOff>132080</xdr:rowOff>
    </xdr:to>
    <xdr:sp macro="" textlink="">
      <xdr:nvSpPr>
        <xdr:cNvPr id="430" name="フローチャート : 判断 429"/>
        <xdr:cNvSpPr/>
      </xdr:nvSpPr>
      <xdr:spPr>
        <a:xfrm>
          <a:off x="16459200" y="1323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58420</xdr:rowOff>
    </xdr:from>
    <xdr:to>
      <xdr:col>22</xdr:col>
      <xdr:colOff>565150</xdr:colOff>
      <xdr:row>76</xdr:row>
      <xdr:rowOff>88900</xdr:rowOff>
    </xdr:to>
    <xdr:cxnSp macro="">
      <xdr:nvCxnSpPr>
        <xdr:cNvPr id="431" name="直線コネクタ 430"/>
        <xdr:cNvCxnSpPr/>
      </xdr:nvCxnSpPr>
      <xdr:spPr>
        <a:xfrm flipV="1">
          <a:off x="14782800" y="130886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32" name="フローチャート : 判断 431"/>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33" name="テキスト ボックス 432"/>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43180</xdr:rowOff>
    </xdr:from>
    <xdr:to>
      <xdr:col>21</xdr:col>
      <xdr:colOff>361950</xdr:colOff>
      <xdr:row>76</xdr:row>
      <xdr:rowOff>88900</xdr:rowOff>
    </xdr:to>
    <xdr:cxnSp macro="">
      <xdr:nvCxnSpPr>
        <xdr:cNvPr id="434" name="直線コネクタ 433"/>
        <xdr:cNvCxnSpPr/>
      </xdr:nvCxnSpPr>
      <xdr:spPr>
        <a:xfrm>
          <a:off x="13893800" y="12901930"/>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5" name="フローチャート : 判断 434"/>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6" name="テキスト ボックス 435"/>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43180</xdr:rowOff>
    </xdr:from>
    <xdr:to>
      <xdr:col>20</xdr:col>
      <xdr:colOff>158750</xdr:colOff>
      <xdr:row>76</xdr:row>
      <xdr:rowOff>31750</xdr:rowOff>
    </xdr:to>
    <xdr:cxnSp macro="">
      <xdr:nvCxnSpPr>
        <xdr:cNvPr id="437" name="直線コネクタ 436"/>
        <xdr:cNvCxnSpPr/>
      </xdr:nvCxnSpPr>
      <xdr:spPr>
        <a:xfrm flipV="1">
          <a:off x="13004800" y="1290193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106680</xdr:rowOff>
    </xdr:from>
    <xdr:to>
      <xdr:col>20</xdr:col>
      <xdr:colOff>209550</xdr:colOff>
      <xdr:row>77</xdr:row>
      <xdr:rowOff>36830</xdr:rowOff>
    </xdr:to>
    <xdr:sp macro="" textlink="">
      <xdr:nvSpPr>
        <xdr:cNvPr id="438" name="フローチャート : 判断 437"/>
        <xdr:cNvSpPr/>
      </xdr:nvSpPr>
      <xdr:spPr>
        <a:xfrm>
          <a:off x="13843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21607</xdr:rowOff>
    </xdr:from>
    <xdr:ext cx="762000" cy="259045"/>
    <xdr:sp macro="" textlink="">
      <xdr:nvSpPr>
        <xdr:cNvPr id="439" name="テキスト ボックス 438"/>
        <xdr:cNvSpPr txBox="1"/>
      </xdr:nvSpPr>
      <xdr:spPr>
        <a:xfrm>
          <a:off x="13512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xdr:rowOff>
    </xdr:from>
    <xdr:to>
      <xdr:col>19</xdr:col>
      <xdr:colOff>6350</xdr:colOff>
      <xdr:row>76</xdr:row>
      <xdr:rowOff>109220</xdr:rowOff>
    </xdr:to>
    <xdr:sp macro="" textlink="">
      <xdr:nvSpPr>
        <xdr:cNvPr id="440" name="フローチャート : 判断 439"/>
        <xdr:cNvSpPr/>
      </xdr:nvSpPr>
      <xdr:spPr>
        <a:xfrm>
          <a:off x="12954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93997</xdr:rowOff>
    </xdr:from>
    <xdr:ext cx="762000" cy="259045"/>
    <xdr:sp macro="" textlink="">
      <xdr:nvSpPr>
        <xdr:cNvPr id="441" name="テキスト ボックス 440"/>
        <xdr:cNvSpPr txBox="1"/>
      </xdr:nvSpPr>
      <xdr:spPr>
        <a:xfrm>
          <a:off x="12623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91439</xdr:rowOff>
    </xdr:from>
    <xdr:to>
      <xdr:col>24</xdr:col>
      <xdr:colOff>82550</xdr:colOff>
      <xdr:row>77</xdr:row>
      <xdr:rowOff>21589</xdr:rowOff>
    </xdr:to>
    <xdr:sp macro="" textlink="">
      <xdr:nvSpPr>
        <xdr:cNvPr id="447" name="円/楕円 446"/>
        <xdr:cNvSpPr/>
      </xdr:nvSpPr>
      <xdr:spPr>
        <a:xfrm>
          <a:off x="164592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107966</xdr:rowOff>
    </xdr:from>
    <xdr:ext cx="762000" cy="259045"/>
    <xdr:sp macro="" textlink="">
      <xdr:nvSpPr>
        <xdr:cNvPr id="448" name="公債費以外該当値テキスト"/>
        <xdr:cNvSpPr txBox="1"/>
      </xdr:nvSpPr>
      <xdr:spPr>
        <a:xfrm>
          <a:off x="165989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7620</xdr:rowOff>
    </xdr:from>
    <xdr:to>
      <xdr:col>22</xdr:col>
      <xdr:colOff>615950</xdr:colOff>
      <xdr:row>76</xdr:row>
      <xdr:rowOff>109220</xdr:rowOff>
    </xdr:to>
    <xdr:sp macro="" textlink="">
      <xdr:nvSpPr>
        <xdr:cNvPr id="449" name="円/楕円 448"/>
        <xdr:cNvSpPr/>
      </xdr:nvSpPr>
      <xdr:spPr>
        <a:xfrm>
          <a:off x="15621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119397</xdr:rowOff>
    </xdr:from>
    <xdr:ext cx="736600" cy="259045"/>
    <xdr:sp macro="" textlink="">
      <xdr:nvSpPr>
        <xdr:cNvPr id="450" name="テキスト ボックス 449"/>
        <xdr:cNvSpPr txBox="1"/>
      </xdr:nvSpPr>
      <xdr:spPr>
        <a:xfrm>
          <a:off x="15290800" y="1280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38100</xdr:rowOff>
    </xdr:from>
    <xdr:to>
      <xdr:col>21</xdr:col>
      <xdr:colOff>412750</xdr:colOff>
      <xdr:row>76</xdr:row>
      <xdr:rowOff>139700</xdr:rowOff>
    </xdr:to>
    <xdr:sp macro="" textlink="">
      <xdr:nvSpPr>
        <xdr:cNvPr id="451" name="円/楕円 450"/>
        <xdr:cNvSpPr/>
      </xdr:nvSpPr>
      <xdr:spPr>
        <a:xfrm>
          <a:off x="14732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149877</xdr:rowOff>
    </xdr:from>
    <xdr:ext cx="762000" cy="259045"/>
    <xdr:sp macro="" textlink="">
      <xdr:nvSpPr>
        <xdr:cNvPr id="452" name="テキスト ボックス 451"/>
        <xdr:cNvSpPr txBox="1"/>
      </xdr:nvSpPr>
      <xdr:spPr>
        <a:xfrm>
          <a:off x="14401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163830</xdr:rowOff>
    </xdr:from>
    <xdr:to>
      <xdr:col>20</xdr:col>
      <xdr:colOff>209550</xdr:colOff>
      <xdr:row>75</xdr:row>
      <xdr:rowOff>93980</xdr:rowOff>
    </xdr:to>
    <xdr:sp macro="" textlink="">
      <xdr:nvSpPr>
        <xdr:cNvPr id="453" name="円/楕円 452"/>
        <xdr:cNvSpPr/>
      </xdr:nvSpPr>
      <xdr:spPr>
        <a:xfrm>
          <a:off x="13843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104157</xdr:rowOff>
    </xdr:from>
    <xdr:ext cx="762000" cy="259045"/>
    <xdr:sp macro="" textlink="">
      <xdr:nvSpPr>
        <xdr:cNvPr id="454" name="テキスト ボックス 453"/>
        <xdr:cNvSpPr txBox="1"/>
      </xdr:nvSpPr>
      <xdr:spPr>
        <a:xfrm>
          <a:off x="13512800" y="1262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152400</xdr:rowOff>
    </xdr:from>
    <xdr:to>
      <xdr:col>19</xdr:col>
      <xdr:colOff>6350</xdr:colOff>
      <xdr:row>76</xdr:row>
      <xdr:rowOff>82550</xdr:rowOff>
    </xdr:to>
    <xdr:sp macro="" textlink="">
      <xdr:nvSpPr>
        <xdr:cNvPr id="455" name="円/楕円 454"/>
        <xdr:cNvSpPr/>
      </xdr:nvSpPr>
      <xdr:spPr>
        <a:xfrm>
          <a:off x="129540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92727</xdr:rowOff>
    </xdr:from>
    <xdr:ext cx="762000" cy="259045"/>
    <xdr:sp macro="" textlink="">
      <xdr:nvSpPr>
        <xdr:cNvPr id="456" name="テキスト ボックス 455"/>
        <xdr:cNvSpPr txBox="1"/>
      </xdr:nvSpPr>
      <xdr:spPr>
        <a:xfrm>
          <a:off x="12623800" y="1278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三重県玉城町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106045</xdr:rowOff>
    </xdr:from>
    <xdr:to>
      <xdr:col>4</xdr:col>
      <xdr:colOff>1117600</xdr:colOff>
      <xdr:row>19</xdr:row>
      <xdr:rowOff>86938</xdr:rowOff>
    </xdr:to>
    <xdr:cxnSp macro="">
      <xdr:nvCxnSpPr>
        <xdr:cNvPr id="45" name="直線コネクタ 44"/>
        <xdr:cNvCxnSpPr/>
      </xdr:nvCxnSpPr>
      <xdr:spPr bwMode="auto">
        <a:xfrm flipV="1">
          <a:off x="5651500" y="2211070"/>
          <a:ext cx="0" cy="11810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97115</xdr:rowOff>
    </xdr:from>
    <xdr:ext cx="762000" cy="259045"/>
    <xdr:sp macro="" textlink="">
      <xdr:nvSpPr>
        <xdr:cNvPr id="46" name="人口1人当たり決算額の推移最小値テキスト130"/>
        <xdr:cNvSpPr txBox="1"/>
      </xdr:nvSpPr>
      <xdr:spPr>
        <a:xfrm>
          <a:off x="5740400" y="3402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68,603</a:t>
          </a:r>
          <a:endParaRPr kumimoji="1" lang="ja-JP" altLang="en-US" sz="1000" b="1">
            <a:latin typeface="ＭＳ Ｐゴシック"/>
          </a:endParaRPr>
        </a:p>
      </xdr:txBody>
    </xdr:sp>
    <xdr:clientData/>
  </xdr:oneCellAnchor>
  <xdr:twoCellAnchor>
    <xdr:from>
      <xdr:col>4</xdr:col>
      <xdr:colOff>1028700</xdr:colOff>
      <xdr:row>19</xdr:row>
      <xdr:rowOff>86938</xdr:rowOff>
    </xdr:from>
    <xdr:to>
      <xdr:col>5</xdr:col>
      <xdr:colOff>73025</xdr:colOff>
      <xdr:row>19</xdr:row>
      <xdr:rowOff>86938</xdr:rowOff>
    </xdr:to>
    <xdr:cxnSp macro="">
      <xdr:nvCxnSpPr>
        <xdr:cNvPr id="47" name="直線コネクタ 46"/>
        <xdr:cNvCxnSpPr/>
      </xdr:nvCxnSpPr>
      <xdr:spPr bwMode="auto">
        <a:xfrm>
          <a:off x="5562600" y="3392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20972</xdr:rowOff>
    </xdr:from>
    <xdr:ext cx="762000" cy="259045"/>
    <xdr:sp macro="" textlink="">
      <xdr:nvSpPr>
        <xdr:cNvPr id="48" name="人口1人当たり決算額の推移最大値テキスト130"/>
        <xdr:cNvSpPr txBox="1"/>
      </xdr:nvSpPr>
      <xdr:spPr>
        <a:xfrm>
          <a:off x="5740400" y="1954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130,600</a:t>
          </a:r>
          <a:endParaRPr kumimoji="1" lang="ja-JP" altLang="en-US" sz="1000" b="1">
            <a:latin typeface="ＭＳ Ｐゴシック"/>
          </a:endParaRPr>
        </a:p>
      </xdr:txBody>
    </xdr:sp>
    <xdr:clientData/>
  </xdr:oneCellAnchor>
  <xdr:twoCellAnchor>
    <xdr:from>
      <xdr:col>4</xdr:col>
      <xdr:colOff>1028700</xdr:colOff>
      <xdr:row>12</xdr:row>
      <xdr:rowOff>106045</xdr:rowOff>
    </xdr:from>
    <xdr:to>
      <xdr:col>5</xdr:col>
      <xdr:colOff>73025</xdr:colOff>
      <xdr:row>12</xdr:row>
      <xdr:rowOff>106045</xdr:rowOff>
    </xdr:to>
    <xdr:cxnSp macro="">
      <xdr:nvCxnSpPr>
        <xdr:cNvPr id="49" name="直線コネクタ 48"/>
        <xdr:cNvCxnSpPr/>
      </xdr:nvCxnSpPr>
      <xdr:spPr bwMode="auto">
        <a:xfrm>
          <a:off x="5562600" y="22110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86938</xdr:rowOff>
    </xdr:from>
    <xdr:to>
      <xdr:col>4</xdr:col>
      <xdr:colOff>1117600</xdr:colOff>
      <xdr:row>19</xdr:row>
      <xdr:rowOff>101511</xdr:rowOff>
    </xdr:to>
    <xdr:cxnSp macro="">
      <xdr:nvCxnSpPr>
        <xdr:cNvPr id="50" name="直線コネクタ 49"/>
        <xdr:cNvCxnSpPr/>
      </xdr:nvCxnSpPr>
      <xdr:spPr bwMode="auto">
        <a:xfrm flipV="1">
          <a:off x="5003800" y="3392113"/>
          <a:ext cx="647700" cy="145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54703</xdr:rowOff>
    </xdr:from>
    <xdr:ext cx="762000" cy="259045"/>
    <xdr:sp macro="" textlink="">
      <xdr:nvSpPr>
        <xdr:cNvPr id="51" name="人口1人当たり決算額の推移平均値テキスト130"/>
        <xdr:cNvSpPr txBox="1"/>
      </xdr:nvSpPr>
      <xdr:spPr>
        <a:xfrm>
          <a:off x="5740400" y="26740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95,496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38176</xdr:rowOff>
    </xdr:from>
    <xdr:to>
      <xdr:col>5</xdr:col>
      <xdr:colOff>34925</xdr:colOff>
      <xdr:row>16</xdr:row>
      <xdr:rowOff>139776</xdr:rowOff>
    </xdr:to>
    <xdr:sp macro="" textlink="">
      <xdr:nvSpPr>
        <xdr:cNvPr id="52" name="フローチャート : 判断 51"/>
        <xdr:cNvSpPr/>
      </xdr:nvSpPr>
      <xdr:spPr bwMode="auto">
        <a:xfrm>
          <a:off x="5600700" y="282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45104</xdr:rowOff>
    </xdr:from>
    <xdr:to>
      <xdr:col>4</xdr:col>
      <xdr:colOff>469900</xdr:colOff>
      <xdr:row>19</xdr:row>
      <xdr:rowOff>101511</xdr:rowOff>
    </xdr:to>
    <xdr:cxnSp macro="">
      <xdr:nvCxnSpPr>
        <xdr:cNvPr id="53" name="直線コネクタ 52"/>
        <xdr:cNvCxnSpPr/>
      </xdr:nvCxnSpPr>
      <xdr:spPr bwMode="auto">
        <a:xfrm>
          <a:off x="4305300" y="3350279"/>
          <a:ext cx="698500" cy="564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83039</xdr:rowOff>
    </xdr:from>
    <xdr:to>
      <xdr:col>4</xdr:col>
      <xdr:colOff>520700</xdr:colOff>
      <xdr:row>17</xdr:row>
      <xdr:rowOff>13189</xdr:rowOff>
    </xdr:to>
    <xdr:sp macro="" textlink="">
      <xdr:nvSpPr>
        <xdr:cNvPr id="54" name="フローチャート : 判断 53"/>
        <xdr:cNvSpPr/>
      </xdr:nvSpPr>
      <xdr:spPr bwMode="auto">
        <a:xfrm>
          <a:off x="49530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23366</xdr:rowOff>
    </xdr:from>
    <xdr:ext cx="736600" cy="259045"/>
    <xdr:sp macro="" textlink="">
      <xdr:nvSpPr>
        <xdr:cNvPr id="55" name="テキスト ボックス 54"/>
        <xdr:cNvSpPr txBox="1"/>
      </xdr:nvSpPr>
      <xdr:spPr>
        <a:xfrm>
          <a:off x="4622800" y="2642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151536</xdr:rowOff>
    </xdr:from>
    <xdr:to>
      <xdr:col>3</xdr:col>
      <xdr:colOff>904875</xdr:colOff>
      <xdr:row>19</xdr:row>
      <xdr:rowOff>45104</xdr:rowOff>
    </xdr:to>
    <xdr:cxnSp macro="">
      <xdr:nvCxnSpPr>
        <xdr:cNvPr id="56" name="直線コネクタ 55"/>
        <xdr:cNvCxnSpPr/>
      </xdr:nvCxnSpPr>
      <xdr:spPr bwMode="auto">
        <a:xfrm>
          <a:off x="3606800" y="3285261"/>
          <a:ext cx="698500" cy="650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37510</xdr:rowOff>
    </xdr:from>
    <xdr:to>
      <xdr:col>3</xdr:col>
      <xdr:colOff>955675</xdr:colOff>
      <xdr:row>16</xdr:row>
      <xdr:rowOff>139110</xdr:rowOff>
    </xdr:to>
    <xdr:sp macro="" textlink="">
      <xdr:nvSpPr>
        <xdr:cNvPr id="57" name="フローチャート : 判断 56"/>
        <xdr:cNvSpPr/>
      </xdr:nvSpPr>
      <xdr:spPr bwMode="auto">
        <a:xfrm>
          <a:off x="42545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149287</xdr:rowOff>
    </xdr:from>
    <xdr:ext cx="762000" cy="259045"/>
    <xdr:sp macro="" textlink="">
      <xdr:nvSpPr>
        <xdr:cNvPr id="58" name="テキスト ボックス 57"/>
        <xdr:cNvSpPr txBox="1"/>
      </xdr:nvSpPr>
      <xdr:spPr>
        <a:xfrm>
          <a:off x="3924300" y="2597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127552</xdr:rowOff>
    </xdr:from>
    <xdr:to>
      <xdr:col>3</xdr:col>
      <xdr:colOff>206375</xdr:colOff>
      <xdr:row>18</xdr:row>
      <xdr:rowOff>151536</xdr:rowOff>
    </xdr:to>
    <xdr:cxnSp macro="">
      <xdr:nvCxnSpPr>
        <xdr:cNvPr id="59" name="直線コネクタ 58"/>
        <xdr:cNvCxnSpPr/>
      </xdr:nvCxnSpPr>
      <xdr:spPr bwMode="auto">
        <a:xfrm>
          <a:off x="2908300" y="3261277"/>
          <a:ext cx="698500" cy="239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3639</xdr:rowOff>
    </xdr:from>
    <xdr:to>
      <xdr:col>3</xdr:col>
      <xdr:colOff>257175</xdr:colOff>
      <xdr:row>16</xdr:row>
      <xdr:rowOff>105239</xdr:rowOff>
    </xdr:to>
    <xdr:sp macro="" textlink="">
      <xdr:nvSpPr>
        <xdr:cNvPr id="60" name="フローチャート : 判断 59"/>
        <xdr:cNvSpPr/>
      </xdr:nvSpPr>
      <xdr:spPr bwMode="auto">
        <a:xfrm>
          <a:off x="35560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115416</xdr:rowOff>
    </xdr:from>
    <xdr:ext cx="762000" cy="259045"/>
    <xdr:sp macro="" textlink="">
      <xdr:nvSpPr>
        <xdr:cNvPr id="61" name="テキスト ボックス 60"/>
        <xdr:cNvSpPr txBox="1"/>
      </xdr:nvSpPr>
      <xdr:spPr>
        <a:xfrm>
          <a:off x="32258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9373</xdr:rowOff>
    </xdr:from>
    <xdr:to>
      <xdr:col>2</xdr:col>
      <xdr:colOff>692150</xdr:colOff>
      <xdr:row>14</xdr:row>
      <xdr:rowOff>110973</xdr:rowOff>
    </xdr:to>
    <xdr:sp macro="" textlink="">
      <xdr:nvSpPr>
        <xdr:cNvPr id="62" name="フローチャート : 判断 61"/>
        <xdr:cNvSpPr/>
      </xdr:nvSpPr>
      <xdr:spPr bwMode="auto">
        <a:xfrm>
          <a:off x="2857500" y="24572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121150</xdr:rowOff>
    </xdr:from>
    <xdr:ext cx="762000" cy="259045"/>
    <xdr:sp macro="" textlink="">
      <xdr:nvSpPr>
        <xdr:cNvPr id="63" name="テキスト ボックス 62"/>
        <xdr:cNvSpPr txBox="1"/>
      </xdr:nvSpPr>
      <xdr:spPr>
        <a:xfrm>
          <a:off x="2527300" y="2226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36138</xdr:rowOff>
    </xdr:from>
    <xdr:to>
      <xdr:col>5</xdr:col>
      <xdr:colOff>34925</xdr:colOff>
      <xdr:row>19</xdr:row>
      <xdr:rowOff>137738</xdr:rowOff>
    </xdr:to>
    <xdr:sp macro="" textlink="">
      <xdr:nvSpPr>
        <xdr:cNvPr id="69" name="円/楕円 68"/>
        <xdr:cNvSpPr/>
      </xdr:nvSpPr>
      <xdr:spPr bwMode="auto">
        <a:xfrm>
          <a:off x="5600700" y="33413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116165</xdr:rowOff>
    </xdr:from>
    <xdr:ext cx="762000" cy="259045"/>
    <xdr:sp macro="" textlink="">
      <xdr:nvSpPr>
        <xdr:cNvPr id="70" name="人口1人当たり決算額の推移該当値テキスト130"/>
        <xdr:cNvSpPr txBox="1"/>
      </xdr:nvSpPr>
      <xdr:spPr>
        <a:xfrm>
          <a:off x="5740400" y="3249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68,603</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50711</xdr:rowOff>
    </xdr:from>
    <xdr:to>
      <xdr:col>4</xdr:col>
      <xdr:colOff>520700</xdr:colOff>
      <xdr:row>19</xdr:row>
      <xdr:rowOff>152311</xdr:rowOff>
    </xdr:to>
    <xdr:sp macro="" textlink="">
      <xdr:nvSpPr>
        <xdr:cNvPr id="71" name="円/楕円 70"/>
        <xdr:cNvSpPr/>
      </xdr:nvSpPr>
      <xdr:spPr bwMode="auto">
        <a:xfrm>
          <a:off x="4953000" y="33558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137088</xdr:rowOff>
    </xdr:from>
    <xdr:ext cx="736600" cy="259045"/>
    <xdr:sp macro="" textlink="">
      <xdr:nvSpPr>
        <xdr:cNvPr id="72" name="テキスト ボックス 71"/>
        <xdr:cNvSpPr txBox="1"/>
      </xdr:nvSpPr>
      <xdr:spPr>
        <a:xfrm>
          <a:off x="4622800" y="34422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67,838</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165754</xdr:rowOff>
    </xdr:from>
    <xdr:to>
      <xdr:col>3</xdr:col>
      <xdr:colOff>955675</xdr:colOff>
      <xdr:row>19</xdr:row>
      <xdr:rowOff>95904</xdr:rowOff>
    </xdr:to>
    <xdr:sp macro="" textlink="">
      <xdr:nvSpPr>
        <xdr:cNvPr id="73" name="円/楕円 72"/>
        <xdr:cNvSpPr/>
      </xdr:nvSpPr>
      <xdr:spPr bwMode="auto">
        <a:xfrm>
          <a:off x="4254500" y="32994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80681</xdr:rowOff>
    </xdr:from>
    <xdr:ext cx="762000" cy="259045"/>
    <xdr:sp macro="" textlink="">
      <xdr:nvSpPr>
        <xdr:cNvPr id="74" name="テキスト ボックス 73"/>
        <xdr:cNvSpPr txBox="1"/>
      </xdr:nvSpPr>
      <xdr:spPr>
        <a:xfrm>
          <a:off x="3924300" y="3385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70,799</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100736</xdr:rowOff>
    </xdr:from>
    <xdr:to>
      <xdr:col>3</xdr:col>
      <xdr:colOff>257175</xdr:colOff>
      <xdr:row>19</xdr:row>
      <xdr:rowOff>30886</xdr:rowOff>
    </xdr:to>
    <xdr:sp macro="" textlink="">
      <xdr:nvSpPr>
        <xdr:cNvPr id="75" name="円/楕円 74"/>
        <xdr:cNvSpPr/>
      </xdr:nvSpPr>
      <xdr:spPr bwMode="auto">
        <a:xfrm>
          <a:off x="3556000" y="32344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15663</xdr:rowOff>
    </xdr:from>
    <xdr:ext cx="762000" cy="259045"/>
    <xdr:sp macro="" textlink="">
      <xdr:nvSpPr>
        <xdr:cNvPr id="76" name="テキスト ボックス 75"/>
        <xdr:cNvSpPr txBox="1"/>
      </xdr:nvSpPr>
      <xdr:spPr>
        <a:xfrm>
          <a:off x="3225800" y="3320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74,212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76752</xdr:rowOff>
    </xdr:from>
    <xdr:to>
      <xdr:col>2</xdr:col>
      <xdr:colOff>692150</xdr:colOff>
      <xdr:row>19</xdr:row>
      <xdr:rowOff>6903</xdr:rowOff>
    </xdr:to>
    <xdr:sp macro="" textlink="">
      <xdr:nvSpPr>
        <xdr:cNvPr id="77" name="円/楕円 76"/>
        <xdr:cNvSpPr/>
      </xdr:nvSpPr>
      <xdr:spPr bwMode="auto">
        <a:xfrm>
          <a:off x="2857500" y="3210477"/>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163129</xdr:rowOff>
    </xdr:from>
    <xdr:ext cx="762000" cy="259045"/>
    <xdr:sp macro="" textlink="">
      <xdr:nvSpPr>
        <xdr:cNvPr id="78" name="テキスト ボックス 77"/>
        <xdr:cNvSpPr txBox="1"/>
      </xdr:nvSpPr>
      <xdr:spPr>
        <a:xfrm>
          <a:off x="2527300" y="329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75,471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46609</xdr:rowOff>
    </xdr:from>
    <xdr:to>
      <xdr:col>4</xdr:col>
      <xdr:colOff>1117600</xdr:colOff>
      <xdr:row>38</xdr:row>
      <xdr:rowOff>133020</xdr:rowOff>
    </xdr:to>
    <xdr:cxnSp macro="">
      <xdr:nvCxnSpPr>
        <xdr:cNvPr id="108" name="直線コネクタ 107"/>
        <xdr:cNvCxnSpPr/>
      </xdr:nvCxnSpPr>
      <xdr:spPr bwMode="auto">
        <a:xfrm flipV="1">
          <a:off x="5651500" y="5971159"/>
          <a:ext cx="0" cy="16294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105097</xdr:rowOff>
    </xdr:from>
    <xdr:ext cx="762000" cy="259045"/>
    <xdr:sp macro="" textlink="">
      <xdr:nvSpPr>
        <xdr:cNvPr id="109" name="人口1人当たり決算額の推移最小値テキスト445"/>
        <xdr:cNvSpPr txBox="1"/>
      </xdr:nvSpPr>
      <xdr:spPr>
        <a:xfrm>
          <a:off x="5740400" y="7572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8,842</a:t>
          </a:r>
          <a:endParaRPr kumimoji="1" lang="ja-JP" altLang="en-US" sz="1000" b="1">
            <a:latin typeface="ＭＳ Ｐゴシック"/>
          </a:endParaRPr>
        </a:p>
      </xdr:txBody>
    </xdr:sp>
    <xdr:clientData/>
  </xdr:oneCellAnchor>
  <xdr:twoCellAnchor>
    <xdr:from>
      <xdr:col>4</xdr:col>
      <xdr:colOff>1028700</xdr:colOff>
      <xdr:row>38</xdr:row>
      <xdr:rowOff>133020</xdr:rowOff>
    </xdr:from>
    <xdr:to>
      <xdr:col>5</xdr:col>
      <xdr:colOff>73025</xdr:colOff>
      <xdr:row>38</xdr:row>
      <xdr:rowOff>133020</xdr:rowOff>
    </xdr:to>
    <xdr:cxnSp macro="">
      <xdr:nvCxnSpPr>
        <xdr:cNvPr id="110" name="直線コネクタ 109"/>
        <xdr:cNvCxnSpPr/>
      </xdr:nvCxnSpPr>
      <xdr:spPr bwMode="auto">
        <a:xfrm>
          <a:off x="5562600" y="76006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304436</xdr:rowOff>
    </xdr:from>
    <xdr:ext cx="762000" cy="259045"/>
    <xdr:sp macro="" textlink="">
      <xdr:nvSpPr>
        <xdr:cNvPr id="111" name="人口1人当たり決算額の推移最大値テキスト445"/>
        <xdr:cNvSpPr txBox="1"/>
      </xdr:nvSpPr>
      <xdr:spPr>
        <a:xfrm>
          <a:off x="5740400" y="5714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51,610</a:t>
          </a:r>
          <a:endParaRPr kumimoji="1" lang="ja-JP" altLang="en-US" sz="1000" b="1">
            <a:latin typeface="ＭＳ Ｐゴシック"/>
          </a:endParaRPr>
        </a:p>
      </xdr:txBody>
    </xdr:sp>
    <xdr:clientData/>
  </xdr:oneCellAnchor>
  <xdr:twoCellAnchor>
    <xdr:from>
      <xdr:col>4</xdr:col>
      <xdr:colOff>1028700</xdr:colOff>
      <xdr:row>33</xdr:row>
      <xdr:rowOff>46609</xdr:rowOff>
    </xdr:from>
    <xdr:to>
      <xdr:col>5</xdr:col>
      <xdr:colOff>73025</xdr:colOff>
      <xdr:row>33</xdr:row>
      <xdr:rowOff>46609</xdr:rowOff>
    </xdr:to>
    <xdr:cxnSp macro="">
      <xdr:nvCxnSpPr>
        <xdr:cNvPr id="112" name="直線コネクタ 111"/>
        <xdr:cNvCxnSpPr/>
      </xdr:nvCxnSpPr>
      <xdr:spPr bwMode="auto">
        <a:xfrm>
          <a:off x="5562600" y="59711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102426</xdr:rowOff>
    </xdr:from>
    <xdr:to>
      <xdr:col>4</xdr:col>
      <xdr:colOff>1117600</xdr:colOff>
      <xdr:row>37</xdr:row>
      <xdr:rowOff>196685</xdr:rowOff>
    </xdr:to>
    <xdr:cxnSp macro="">
      <xdr:nvCxnSpPr>
        <xdr:cNvPr id="113" name="直線コネクタ 112"/>
        <xdr:cNvCxnSpPr/>
      </xdr:nvCxnSpPr>
      <xdr:spPr bwMode="auto">
        <a:xfrm>
          <a:off x="5003800" y="7227126"/>
          <a:ext cx="647700" cy="942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255833</xdr:rowOff>
    </xdr:from>
    <xdr:ext cx="762000" cy="259045"/>
    <xdr:sp macro="" textlink="">
      <xdr:nvSpPr>
        <xdr:cNvPr id="114" name="人口1人当たり決算額の推移平均値テキスト445"/>
        <xdr:cNvSpPr txBox="1"/>
      </xdr:nvSpPr>
      <xdr:spPr>
        <a:xfrm>
          <a:off x="5740400" y="6866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22,719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67856</xdr:rowOff>
    </xdr:from>
    <xdr:to>
      <xdr:col>5</xdr:col>
      <xdr:colOff>34925</xdr:colOff>
      <xdr:row>36</xdr:row>
      <xdr:rowOff>169456</xdr:rowOff>
    </xdr:to>
    <xdr:sp macro="" textlink="">
      <xdr:nvSpPr>
        <xdr:cNvPr id="115" name="フローチャート : 判断 114"/>
        <xdr:cNvSpPr/>
      </xdr:nvSpPr>
      <xdr:spPr bwMode="auto">
        <a:xfrm>
          <a:off x="5600700" y="70211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102426</xdr:rowOff>
    </xdr:from>
    <xdr:to>
      <xdr:col>4</xdr:col>
      <xdr:colOff>469900</xdr:colOff>
      <xdr:row>37</xdr:row>
      <xdr:rowOff>225336</xdr:rowOff>
    </xdr:to>
    <xdr:cxnSp macro="">
      <xdr:nvCxnSpPr>
        <xdr:cNvPr id="116" name="直線コネクタ 115"/>
        <xdr:cNvCxnSpPr/>
      </xdr:nvCxnSpPr>
      <xdr:spPr bwMode="auto">
        <a:xfrm flipV="1">
          <a:off x="4305300" y="7227126"/>
          <a:ext cx="698500" cy="1229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296685</xdr:rowOff>
    </xdr:from>
    <xdr:to>
      <xdr:col>4</xdr:col>
      <xdr:colOff>520700</xdr:colOff>
      <xdr:row>36</xdr:row>
      <xdr:rowOff>55385</xdr:rowOff>
    </xdr:to>
    <xdr:sp macro="" textlink="">
      <xdr:nvSpPr>
        <xdr:cNvPr id="117" name="フローチャート : 判断 116"/>
        <xdr:cNvSpPr/>
      </xdr:nvSpPr>
      <xdr:spPr bwMode="auto">
        <a:xfrm>
          <a:off x="49530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65562</xdr:rowOff>
    </xdr:from>
    <xdr:ext cx="736600" cy="259045"/>
    <xdr:sp macro="" textlink="">
      <xdr:nvSpPr>
        <xdr:cNvPr id="118" name="テキスト ボックス 117"/>
        <xdr:cNvSpPr txBox="1"/>
      </xdr:nvSpPr>
      <xdr:spPr>
        <a:xfrm>
          <a:off x="4622800" y="6675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87757</xdr:rowOff>
    </xdr:from>
    <xdr:to>
      <xdr:col>3</xdr:col>
      <xdr:colOff>904875</xdr:colOff>
      <xdr:row>37</xdr:row>
      <xdr:rowOff>225336</xdr:rowOff>
    </xdr:to>
    <xdr:cxnSp macro="">
      <xdr:nvCxnSpPr>
        <xdr:cNvPr id="119" name="直線コネクタ 118"/>
        <xdr:cNvCxnSpPr/>
      </xdr:nvCxnSpPr>
      <xdr:spPr bwMode="auto">
        <a:xfrm>
          <a:off x="3606800" y="7212457"/>
          <a:ext cx="698500" cy="1375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247993</xdr:rowOff>
    </xdr:from>
    <xdr:to>
      <xdr:col>3</xdr:col>
      <xdr:colOff>955675</xdr:colOff>
      <xdr:row>36</xdr:row>
      <xdr:rowOff>6693</xdr:rowOff>
    </xdr:to>
    <xdr:sp macro="" textlink="">
      <xdr:nvSpPr>
        <xdr:cNvPr id="120" name="フローチャート : 判断 119"/>
        <xdr:cNvSpPr/>
      </xdr:nvSpPr>
      <xdr:spPr bwMode="auto">
        <a:xfrm>
          <a:off x="42545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16870</xdr:rowOff>
    </xdr:from>
    <xdr:ext cx="762000" cy="259045"/>
    <xdr:sp macro="" textlink="">
      <xdr:nvSpPr>
        <xdr:cNvPr id="121" name="テキスト ボックス 120"/>
        <xdr:cNvSpPr txBox="1"/>
      </xdr:nvSpPr>
      <xdr:spPr>
        <a:xfrm>
          <a:off x="3924300" y="6627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51943</xdr:rowOff>
    </xdr:from>
    <xdr:to>
      <xdr:col>3</xdr:col>
      <xdr:colOff>206375</xdr:colOff>
      <xdr:row>37</xdr:row>
      <xdr:rowOff>87757</xdr:rowOff>
    </xdr:to>
    <xdr:cxnSp macro="">
      <xdr:nvCxnSpPr>
        <xdr:cNvPr id="122" name="直線コネクタ 121"/>
        <xdr:cNvCxnSpPr/>
      </xdr:nvCxnSpPr>
      <xdr:spPr bwMode="auto">
        <a:xfrm>
          <a:off x="2908300" y="7176643"/>
          <a:ext cx="698500" cy="358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108851</xdr:rowOff>
    </xdr:from>
    <xdr:to>
      <xdr:col>3</xdr:col>
      <xdr:colOff>257175</xdr:colOff>
      <xdr:row>35</xdr:row>
      <xdr:rowOff>210451</xdr:rowOff>
    </xdr:to>
    <xdr:sp macro="" textlink="">
      <xdr:nvSpPr>
        <xdr:cNvPr id="123" name="フローチャート : 判断 122"/>
        <xdr:cNvSpPr/>
      </xdr:nvSpPr>
      <xdr:spPr bwMode="auto">
        <a:xfrm>
          <a:off x="35560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220628</xdr:rowOff>
    </xdr:from>
    <xdr:ext cx="762000" cy="259045"/>
    <xdr:sp macro="" textlink="">
      <xdr:nvSpPr>
        <xdr:cNvPr id="124" name="テキスト ボックス 123"/>
        <xdr:cNvSpPr txBox="1"/>
      </xdr:nvSpPr>
      <xdr:spPr>
        <a:xfrm>
          <a:off x="3225800" y="6488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315620</xdr:rowOff>
    </xdr:from>
    <xdr:to>
      <xdr:col>2</xdr:col>
      <xdr:colOff>692150</xdr:colOff>
      <xdr:row>35</xdr:row>
      <xdr:rowOff>74320</xdr:rowOff>
    </xdr:to>
    <xdr:sp macro="" textlink="">
      <xdr:nvSpPr>
        <xdr:cNvPr id="125" name="フローチャート : 判断 124"/>
        <xdr:cNvSpPr/>
      </xdr:nvSpPr>
      <xdr:spPr bwMode="auto">
        <a:xfrm>
          <a:off x="2857500" y="65830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84497</xdr:rowOff>
    </xdr:from>
    <xdr:ext cx="762000" cy="259045"/>
    <xdr:sp macro="" textlink="">
      <xdr:nvSpPr>
        <xdr:cNvPr id="126" name="テキスト ボックス 125"/>
        <xdr:cNvSpPr txBox="1"/>
      </xdr:nvSpPr>
      <xdr:spPr>
        <a:xfrm>
          <a:off x="2527300" y="635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145885</xdr:rowOff>
    </xdr:from>
    <xdr:to>
      <xdr:col>5</xdr:col>
      <xdr:colOff>34925</xdr:colOff>
      <xdr:row>37</xdr:row>
      <xdr:rowOff>247485</xdr:rowOff>
    </xdr:to>
    <xdr:sp macro="" textlink="">
      <xdr:nvSpPr>
        <xdr:cNvPr id="132" name="円/楕円 131"/>
        <xdr:cNvSpPr/>
      </xdr:nvSpPr>
      <xdr:spPr bwMode="auto">
        <a:xfrm>
          <a:off x="5600700" y="72705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117962</xdr:rowOff>
    </xdr:from>
    <xdr:ext cx="762000" cy="259045"/>
    <xdr:sp macro="" textlink="">
      <xdr:nvSpPr>
        <xdr:cNvPr id="133" name="人口1人当たり決算額の推移該当値テキスト445"/>
        <xdr:cNvSpPr txBox="1"/>
      </xdr:nvSpPr>
      <xdr:spPr>
        <a:xfrm>
          <a:off x="5740400" y="7242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16,171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51626</xdr:rowOff>
    </xdr:from>
    <xdr:to>
      <xdr:col>4</xdr:col>
      <xdr:colOff>520700</xdr:colOff>
      <xdr:row>37</xdr:row>
      <xdr:rowOff>153226</xdr:rowOff>
    </xdr:to>
    <xdr:sp macro="" textlink="">
      <xdr:nvSpPr>
        <xdr:cNvPr id="134" name="円/楕円 133"/>
        <xdr:cNvSpPr/>
      </xdr:nvSpPr>
      <xdr:spPr bwMode="auto">
        <a:xfrm>
          <a:off x="4953000" y="7176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138003</xdr:rowOff>
    </xdr:from>
    <xdr:ext cx="736600" cy="259045"/>
    <xdr:sp macro="" textlink="">
      <xdr:nvSpPr>
        <xdr:cNvPr id="135" name="テキスト ボックス 134"/>
        <xdr:cNvSpPr txBox="1"/>
      </xdr:nvSpPr>
      <xdr:spPr>
        <a:xfrm>
          <a:off x="4622800" y="7262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18,645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174536</xdr:rowOff>
    </xdr:from>
    <xdr:to>
      <xdr:col>3</xdr:col>
      <xdr:colOff>955675</xdr:colOff>
      <xdr:row>37</xdr:row>
      <xdr:rowOff>276136</xdr:rowOff>
    </xdr:to>
    <xdr:sp macro="" textlink="">
      <xdr:nvSpPr>
        <xdr:cNvPr id="136" name="円/楕円 135"/>
        <xdr:cNvSpPr/>
      </xdr:nvSpPr>
      <xdr:spPr bwMode="auto">
        <a:xfrm>
          <a:off x="4254500" y="72992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260913</xdr:rowOff>
    </xdr:from>
    <xdr:ext cx="762000" cy="259045"/>
    <xdr:sp macro="" textlink="">
      <xdr:nvSpPr>
        <xdr:cNvPr id="137" name="テキスト ボックス 136"/>
        <xdr:cNvSpPr txBox="1"/>
      </xdr:nvSpPr>
      <xdr:spPr>
        <a:xfrm>
          <a:off x="3924300" y="738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15,419</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36957</xdr:rowOff>
    </xdr:from>
    <xdr:to>
      <xdr:col>3</xdr:col>
      <xdr:colOff>257175</xdr:colOff>
      <xdr:row>37</xdr:row>
      <xdr:rowOff>138557</xdr:rowOff>
    </xdr:to>
    <xdr:sp macro="" textlink="">
      <xdr:nvSpPr>
        <xdr:cNvPr id="138" name="円/楕円 137"/>
        <xdr:cNvSpPr/>
      </xdr:nvSpPr>
      <xdr:spPr bwMode="auto">
        <a:xfrm>
          <a:off x="3556000" y="71616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123334</xdr:rowOff>
    </xdr:from>
    <xdr:ext cx="762000" cy="259045"/>
    <xdr:sp macro="" textlink="">
      <xdr:nvSpPr>
        <xdr:cNvPr id="139" name="テキスト ボックス 138"/>
        <xdr:cNvSpPr txBox="1"/>
      </xdr:nvSpPr>
      <xdr:spPr>
        <a:xfrm>
          <a:off x="3225800" y="724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19,030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1143</xdr:rowOff>
    </xdr:from>
    <xdr:to>
      <xdr:col>2</xdr:col>
      <xdr:colOff>692150</xdr:colOff>
      <xdr:row>37</xdr:row>
      <xdr:rowOff>102743</xdr:rowOff>
    </xdr:to>
    <xdr:sp macro="" textlink="">
      <xdr:nvSpPr>
        <xdr:cNvPr id="140" name="円/楕円 139"/>
        <xdr:cNvSpPr/>
      </xdr:nvSpPr>
      <xdr:spPr bwMode="auto">
        <a:xfrm>
          <a:off x="2857500" y="71258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87520</xdr:rowOff>
    </xdr:from>
    <xdr:ext cx="762000" cy="259045"/>
    <xdr:sp macro="" textlink="">
      <xdr:nvSpPr>
        <xdr:cNvPr id="141" name="テキスト ボックス 140"/>
        <xdr:cNvSpPr txBox="1"/>
      </xdr:nvSpPr>
      <xdr:spPr>
        <a:xfrm>
          <a:off x="2527300" y="721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19,970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三重県玉城町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財政調整基金残高</a:t>
          </a:r>
          <a:r>
            <a:rPr kumimoji="1" lang="en-US" altLang="ja-JP" sz="1200">
              <a:latin typeface="ＭＳ ゴシック" pitchFamily="49" charset="-128"/>
              <a:ea typeface="ＭＳ ゴシック" pitchFamily="49" charset="-128"/>
            </a:rPr>
            <a:t>】</a:t>
          </a:r>
        </a:p>
        <a:p>
          <a:r>
            <a:rPr kumimoji="1" lang="ja-JP" altLang="en-US" sz="1200">
              <a:latin typeface="ＭＳ ゴシック" pitchFamily="49" charset="-128"/>
              <a:ea typeface="ＭＳ ゴシック" pitchFamily="49" charset="-128"/>
            </a:rPr>
            <a:t>　前年度は国営宮川用水二期事業の地方債の繰上償還に充てたため減少していたが、今年度以降は回復に転じると見込まれる。今後も計画的な基金積立を行い、高い水準の維持を目指す。</a:t>
          </a:r>
        </a:p>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実質収支額</a:t>
          </a:r>
          <a:r>
            <a:rPr kumimoji="1" lang="en-US" altLang="ja-JP" sz="1200">
              <a:latin typeface="ＭＳ ゴシック" pitchFamily="49" charset="-128"/>
              <a:ea typeface="ＭＳ ゴシック" pitchFamily="49" charset="-128"/>
            </a:rPr>
            <a:t>】</a:t>
          </a:r>
        </a:p>
        <a:p>
          <a:r>
            <a:rPr kumimoji="1" lang="ja-JP" altLang="en-US" sz="1200">
              <a:latin typeface="ＭＳ ゴシック" pitchFamily="49" charset="-128"/>
              <a:ea typeface="ＭＳ ゴシック" pitchFamily="49" charset="-128"/>
            </a:rPr>
            <a:t>　実質収支額は、継続して標準財政規模の</a:t>
          </a:r>
          <a:r>
            <a:rPr kumimoji="1" lang="en-US" altLang="ja-JP" sz="1200">
              <a:latin typeface="ＭＳ ゴシック" pitchFamily="49" charset="-128"/>
              <a:ea typeface="ＭＳ ゴシック" pitchFamily="49" charset="-128"/>
            </a:rPr>
            <a:t>4</a:t>
          </a:r>
          <a:r>
            <a:rPr kumimoji="1" lang="ja-JP" altLang="en-US" sz="1200">
              <a:latin typeface="ＭＳ ゴシック" pitchFamily="49" charset="-128"/>
              <a:ea typeface="ＭＳ ゴシック" pitchFamily="49" charset="-128"/>
            </a:rPr>
            <a:t>％前後で推移しており、今後も適正な財政運営に努める。</a:t>
          </a:r>
        </a:p>
        <a:p>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実質単年度収支</a:t>
          </a:r>
          <a:r>
            <a:rPr kumimoji="1" lang="en-US" altLang="ja-JP" sz="1200">
              <a:latin typeface="ＭＳ ゴシック" pitchFamily="49" charset="-128"/>
              <a:ea typeface="ＭＳ ゴシック" pitchFamily="49" charset="-128"/>
            </a:rPr>
            <a:t>】</a:t>
          </a:r>
        </a:p>
        <a:p>
          <a:r>
            <a:rPr kumimoji="1" lang="ja-JP" altLang="en-US" sz="1200">
              <a:latin typeface="ＭＳ ゴシック" pitchFamily="49" charset="-128"/>
              <a:ea typeface="ＭＳ ゴシック" pitchFamily="49" charset="-128"/>
            </a:rPr>
            <a:t>　実質単年度収支については、昨年度の基金の取り崩しの影響から赤字に転じているものの回復傾向にあると見込まれる。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三重県玉城町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 住宅新築資金等貸付事業特別会計については、貸付償還金の滞納が原因で、毎年赤字となっているため、より一層収納率向上に向け取り組む。</a:t>
          </a:r>
        </a:p>
        <a:p>
          <a:r>
            <a:rPr kumimoji="1" lang="ja-JP" altLang="en-US" sz="1200" baseline="0">
              <a:latin typeface="+mn-ea"/>
              <a:ea typeface="+mn-ea"/>
            </a:rPr>
            <a:t> </a:t>
          </a:r>
          <a:r>
            <a:rPr kumimoji="1" lang="ja-JP" altLang="en-US" sz="1200">
              <a:latin typeface="+mn-ea"/>
              <a:ea typeface="+mn-ea"/>
            </a:rPr>
            <a:t>その他の一般会計及び各事業会計については、各経費の圧縮、自主財源の確保等にも努め、黒字を維持している状況にあるが、今後も計画的な事業運営を図り、健全な財政運営に努める。</a:t>
          </a:r>
          <a:endParaRPr kumimoji="1" lang="en-US" altLang="ja-JP" sz="1200">
            <a:latin typeface="+mn-ea"/>
            <a:ea typeface="+mn-ea"/>
          </a:endParaRPr>
        </a:p>
        <a:p>
          <a:r>
            <a:rPr kumimoji="1" lang="ja-JP" altLang="en-US" sz="1200">
              <a:latin typeface="+mn-ea"/>
              <a:ea typeface="+mn-ea"/>
            </a:rPr>
            <a:t>　連結実質赤字比率は、住宅新築資金等貸付事業特別会計で赤字となっているものの、その他の会計はすべて黒字であることから、全体でも黒字であるため比率なしとなっている。今後においても、各会計の収支を注視しつつ、これを継続することを目標とする。</a:t>
          </a:r>
          <a:endParaRPr kumimoji="1" lang="en-US" altLang="ja-JP" sz="1200">
            <a:latin typeface="+mn-ea"/>
            <a:ea typeface="+mn-ea"/>
          </a:endParaRPr>
        </a:p>
        <a:p>
          <a:r>
            <a:rPr kumimoji="1" lang="en-US" altLang="ja-JP" sz="1200">
              <a:solidFill>
                <a:schemeClr val="dk1"/>
              </a:solidFill>
              <a:effectLst/>
              <a:latin typeface="+mn-ea"/>
              <a:ea typeface="+mn-ea"/>
              <a:cs typeface="+mn-cs"/>
            </a:rPr>
            <a:t>※</a:t>
          </a:r>
          <a:r>
            <a:rPr kumimoji="1" lang="ja-JP" altLang="ja-JP" sz="1200">
              <a:solidFill>
                <a:schemeClr val="dk1"/>
              </a:solidFill>
              <a:effectLst/>
              <a:latin typeface="+mn-ea"/>
              <a:ea typeface="+mn-ea"/>
              <a:cs typeface="+mn-cs"/>
            </a:rPr>
            <a:t>平成２７年度において、過年度（平成２５年度）の数値に誤りが発覚した為、</a:t>
          </a:r>
          <a:endParaRPr lang="ja-JP" altLang="ja-JP" sz="1200">
            <a:effectLst/>
            <a:latin typeface="+mn-ea"/>
            <a:ea typeface="+mn-ea"/>
          </a:endParaRPr>
        </a:p>
        <a:p>
          <a:r>
            <a:rPr kumimoji="1" lang="ja-JP" altLang="ja-JP" sz="1200">
              <a:solidFill>
                <a:schemeClr val="dk1"/>
              </a:solidFill>
              <a:effectLst/>
              <a:latin typeface="+mn-ea"/>
              <a:ea typeface="+mn-ea"/>
              <a:cs typeface="+mn-cs"/>
            </a:rPr>
            <a:t>下記に正しい数値を記載する。</a:t>
          </a:r>
          <a:endParaRPr lang="ja-JP" altLang="ja-JP" sz="1200">
            <a:effectLst/>
            <a:latin typeface="+mn-ea"/>
            <a:ea typeface="+mn-ea"/>
          </a:endParaRPr>
        </a:p>
        <a:p>
          <a:r>
            <a:rPr kumimoji="1" lang="ja-JP" altLang="ja-JP" sz="1200">
              <a:solidFill>
                <a:schemeClr val="dk1"/>
              </a:solidFill>
              <a:effectLst/>
              <a:latin typeface="+mn-ea"/>
              <a:ea typeface="+mn-ea"/>
              <a:cs typeface="+mn-cs"/>
            </a:rPr>
            <a:t>平成２５年度</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水度事業　　　　　　　　　　　　　</a:t>
          </a:r>
          <a:r>
            <a:rPr kumimoji="1" lang="ja-JP" altLang="ja-JP" sz="1200">
              <a:solidFill>
                <a:schemeClr val="dk1"/>
              </a:solidFill>
              <a:effectLst/>
              <a:latin typeface="+mn-ea"/>
              <a:ea typeface="+mn-ea"/>
              <a:cs typeface="+mn-cs"/>
            </a:rPr>
            <a:t>誤）</a:t>
          </a:r>
          <a:r>
            <a:rPr kumimoji="1" lang="ja-JP" altLang="en-US" sz="1200">
              <a:solidFill>
                <a:schemeClr val="dk1"/>
              </a:solidFill>
              <a:effectLst/>
              <a:latin typeface="+mn-ea"/>
              <a:ea typeface="+mn-ea"/>
              <a:cs typeface="+mn-cs"/>
            </a:rPr>
            <a:t>０．００</a:t>
          </a:r>
          <a:r>
            <a:rPr kumimoji="1" lang="ja-JP" altLang="ja-JP" sz="1200">
              <a:solidFill>
                <a:schemeClr val="dk1"/>
              </a:solidFill>
              <a:effectLst/>
              <a:latin typeface="+mn-ea"/>
              <a:ea typeface="+mn-ea"/>
              <a:cs typeface="+mn-cs"/>
            </a:rPr>
            <a:t>　正）</a:t>
          </a:r>
          <a:r>
            <a:rPr kumimoji="1" lang="ja-JP" altLang="en-US" sz="1200">
              <a:solidFill>
                <a:schemeClr val="dk1"/>
              </a:solidFill>
              <a:effectLst/>
              <a:latin typeface="+mn-ea"/>
              <a:ea typeface="+mn-ea"/>
              <a:cs typeface="+mn-cs"/>
            </a:rPr>
            <a:t>１９．４７</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病院事業　　　　　　　　　　　　　誤）０．００　正）１１．４５</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下水道事業会計　　　　　　　　 誤）０．００　正）４．７０</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介護老人保健施設事業会計　誤）０．００　正）１．９６</a:t>
          </a:r>
          <a:endParaRPr kumimoji="1" lang="ja-JP" altLang="en-US" sz="1200">
            <a:latin typeface="+mn-ea"/>
            <a:ea typeface="+mn-ea"/>
          </a:endParaRPr>
        </a:p>
        <a:p>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三重県玉城町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実質公債費比率は、過去からの新規起債発行の抑制及び既借入に係る元利償還金の減少に伴い、減少傾向にある。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今後も新規地方債発行の抑制を基調とし、適切な事業実施と繰上償還を実施することにより、実質公債費比率の更なる健全化に努める。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三重県玉城町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地方債現在高、公営企業等繰入見込額の増嵩により将来負担額は増加しているものの、充当可能財源等も少しずつ回復傾向にあるため、相対的に若干の上昇に留まっている。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今後は新規地方債発行を抑制しつつ充当可能財源の確保に努め、将来負担比率の更なる健全化を目指す。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5841562</v>
      </c>
      <c r="BO4" s="379"/>
      <c r="BP4" s="379"/>
      <c r="BQ4" s="379"/>
      <c r="BR4" s="379"/>
      <c r="BS4" s="379"/>
      <c r="BT4" s="379"/>
      <c r="BU4" s="380"/>
      <c r="BV4" s="378">
        <v>6869004</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4.2</v>
      </c>
      <c r="CU4" s="556"/>
      <c r="CV4" s="556"/>
      <c r="CW4" s="556"/>
      <c r="CX4" s="556"/>
      <c r="CY4" s="556"/>
      <c r="CZ4" s="556"/>
      <c r="DA4" s="557"/>
      <c r="DB4" s="555">
        <v>5.2</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5542505</v>
      </c>
      <c r="BO5" s="384"/>
      <c r="BP5" s="384"/>
      <c r="BQ5" s="384"/>
      <c r="BR5" s="384"/>
      <c r="BS5" s="384"/>
      <c r="BT5" s="384"/>
      <c r="BU5" s="385"/>
      <c r="BV5" s="383">
        <v>6567759</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78.7</v>
      </c>
      <c r="CU5" s="354"/>
      <c r="CV5" s="354"/>
      <c r="CW5" s="354"/>
      <c r="CX5" s="354"/>
      <c r="CY5" s="354"/>
      <c r="CZ5" s="354"/>
      <c r="DA5" s="355"/>
      <c r="DB5" s="353">
        <v>76.8</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299057</v>
      </c>
      <c r="BO6" s="384"/>
      <c r="BP6" s="384"/>
      <c r="BQ6" s="384"/>
      <c r="BR6" s="384"/>
      <c r="BS6" s="384"/>
      <c r="BT6" s="384"/>
      <c r="BU6" s="385"/>
      <c r="BV6" s="383">
        <v>301245</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85.5</v>
      </c>
      <c r="CU6" s="530"/>
      <c r="CV6" s="530"/>
      <c r="CW6" s="530"/>
      <c r="CX6" s="530"/>
      <c r="CY6" s="530"/>
      <c r="CZ6" s="530"/>
      <c r="DA6" s="531"/>
      <c r="DB6" s="529">
        <v>84.8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137733</v>
      </c>
      <c r="BO7" s="384"/>
      <c r="BP7" s="384"/>
      <c r="BQ7" s="384"/>
      <c r="BR7" s="384"/>
      <c r="BS7" s="384"/>
      <c r="BT7" s="384"/>
      <c r="BU7" s="385"/>
      <c r="BV7" s="383">
        <v>101107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3823661</v>
      </c>
      <c r="CU7" s="384"/>
      <c r="CV7" s="384"/>
      <c r="CW7" s="384"/>
      <c r="CX7" s="384"/>
      <c r="CY7" s="384"/>
      <c r="CZ7" s="384"/>
      <c r="DA7" s="385"/>
      <c r="DB7" s="383">
        <v>3822504</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161324</v>
      </c>
      <c r="BO8" s="384"/>
      <c r="BP8" s="384"/>
      <c r="BQ8" s="384"/>
      <c r="BR8" s="384"/>
      <c r="BS8" s="384"/>
      <c r="BT8" s="384"/>
      <c r="BU8" s="385"/>
      <c r="BV8" s="383">
        <v>200138</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0.6</v>
      </c>
      <c r="CU8" s="493"/>
      <c r="CV8" s="493"/>
      <c r="CW8" s="493"/>
      <c r="CX8" s="493"/>
      <c r="CY8" s="493"/>
      <c r="CZ8" s="493"/>
      <c r="DA8" s="494"/>
      <c r="DB8" s="492">
        <v>0.59</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15297</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-38814</v>
      </c>
      <c r="BO9" s="384"/>
      <c r="BP9" s="384"/>
      <c r="BQ9" s="384"/>
      <c r="BR9" s="384"/>
      <c r="BS9" s="384"/>
      <c r="BT9" s="384"/>
      <c r="BU9" s="385"/>
      <c r="BV9" s="383">
        <v>26024</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9.6999999999999993</v>
      </c>
      <c r="CU9" s="354"/>
      <c r="CV9" s="354"/>
      <c r="CW9" s="354"/>
      <c r="CX9" s="354"/>
      <c r="CY9" s="354"/>
      <c r="CZ9" s="354"/>
      <c r="DA9" s="355"/>
      <c r="DB9" s="353">
        <v>9.4</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14835</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61498</v>
      </c>
      <c r="BO10" s="384"/>
      <c r="BP10" s="384"/>
      <c r="BQ10" s="384"/>
      <c r="BR10" s="384"/>
      <c r="BS10" s="384"/>
      <c r="BT10" s="384"/>
      <c r="BU10" s="385"/>
      <c r="BV10" s="383">
        <v>1076</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x14ac:dyDescent="0.15">
      <c r="A12" s="138"/>
      <c r="B12" s="495" t="s">
        <v>112</v>
      </c>
      <c r="C12" s="496"/>
      <c r="D12" s="496"/>
      <c r="E12" s="496"/>
      <c r="F12" s="496"/>
      <c r="G12" s="496"/>
      <c r="H12" s="496"/>
      <c r="I12" s="496"/>
      <c r="J12" s="496"/>
      <c r="K12" s="497"/>
      <c r="L12" s="504" t="s">
        <v>113</v>
      </c>
      <c r="M12" s="505"/>
      <c r="N12" s="505"/>
      <c r="O12" s="505"/>
      <c r="P12" s="505"/>
      <c r="Q12" s="506"/>
      <c r="R12" s="507">
        <v>15751</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120864</v>
      </c>
      <c r="BO12" s="384"/>
      <c r="BP12" s="384"/>
      <c r="BQ12" s="384"/>
      <c r="BR12" s="384"/>
      <c r="BS12" s="384"/>
      <c r="BT12" s="384"/>
      <c r="BU12" s="385"/>
      <c r="BV12" s="383">
        <v>367826</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121</v>
      </c>
      <c r="N13" s="482"/>
      <c r="O13" s="482"/>
      <c r="P13" s="482"/>
      <c r="Q13" s="483"/>
      <c r="R13" s="484">
        <v>15556</v>
      </c>
      <c r="S13" s="485"/>
      <c r="T13" s="485"/>
      <c r="U13" s="485"/>
      <c r="V13" s="486"/>
      <c r="W13" s="472" t="s">
        <v>122</v>
      </c>
      <c r="X13" s="396"/>
      <c r="Y13" s="396"/>
      <c r="Z13" s="396"/>
      <c r="AA13" s="396"/>
      <c r="AB13" s="397"/>
      <c r="AC13" s="359">
        <v>538</v>
      </c>
      <c r="AD13" s="360"/>
      <c r="AE13" s="360"/>
      <c r="AF13" s="360"/>
      <c r="AG13" s="361"/>
      <c r="AH13" s="359">
        <v>759</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-98180</v>
      </c>
      <c r="BO13" s="384"/>
      <c r="BP13" s="384"/>
      <c r="BQ13" s="384"/>
      <c r="BR13" s="384"/>
      <c r="BS13" s="384"/>
      <c r="BT13" s="384"/>
      <c r="BU13" s="385"/>
      <c r="BV13" s="383">
        <v>-340726</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7.9</v>
      </c>
      <c r="CU13" s="354"/>
      <c r="CV13" s="354"/>
      <c r="CW13" s="354"/>
      <c r="CX13" s="354"/>
      <c r="CY13" s="354"/>
      <c r="CZ13" s="354"/>
      <c r="DA13" s="355"/>
      <c r="DB13" s="353">
        <v>8.3000000000000007</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15597</v>
      </c>
      <c r="S14" s="485"/>
      <c r="T14" s="485"/>
      <c r="U14" s="485"/>
      <c r="V14" s="486"/>
      <c r="W14" s="487"/>
      <c r="X14" s="399"/>
      <c r="Y14" s="399"/>
      <c r="Z14" s="399"/>
      <c r="AA14" s="399"/>
      <c r="AB14" s="400"/>
      <c r="AC14" s="477">
        <v>7.2</v>
      </c>
      <c r="AD14" s="478"/>
      <c r="AE14" s="478"/>
      <c r="AF14" s="478"/>
      <c r="AG14" s="479"/>
      <c r="AH14" s="477">
        <v>9.8000000000000007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70.7</v>
      </c>
      <c r="CU14" s="456"/>
      <c r="CV14" s="456"/>
      <c r="CW14" s="456"/>
      <c r="CX14" s="456"/>
      <c r="CY14" s="456"/>
      <c r="CZ14" s="456"/>
      <c r="DA14" s="457"/>
      <c r="DB14" s="488">
        <v>68.7</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121</v>
      </c>
      <c r="N15" s="482"/>
      <c r="O15" s="482"/>
      <c r="P15" s="482"/>
      <c r="Q15" s="483"/>
      <c r="R15" s="484">
        <v>15418</v>
      </c>
      <c r="S15" s="485"/>
      <c r="T15" s="485"/>
      <c r="U15" s="485"/>
      <c r="V15" s="486"/>
      <c r="W15" s="472" t="s">
        <v>129</v>
      </c>
      <c r="X15" s="396"/>
      <c r="Y15" s="396"/>
      <c r="Z15" s="396"/>
      <c r="AA15" s="396"/>
      <c r="AB15" s="397"/>
      <c r="AC15" s="359">
        <v>2650</v>
      </c>
      <c r="AD15" s="360"/>
      <c r="AE15" s="360"/>
      <c r="AF15" s="360"/>
      <c r="AG15" s="361"/>
      <c r="AH15" s="359">
        <v>2818</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1778613</v>
      </c>
      <c r="BO15" s="379"/>
      <c r="BP15" s="379"/>
      <c r="BQ15" s="379"/>
      <c r="BR15" s="379"/>
      <c r="BS15" s="379"/>
      <c r="BT15" s="379"/>
      <c r="BU15" s="380"/>
      <c r="BV15" s="378">
        <v>1768653</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35.6</v>
      </c>
      <c r="AD16" s="478"/>
      <c r="AE16" s="478"/>
      <c r="AF16" s="478"/>
      <c r="AG16" s="479"/>
      <c r="AH16" s="477">
        <v>36.5</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3010709</v>
      </c>
      <c r="BO16" s="384"/>
      <c r="BP16" s="384"/>
      <c r="BQ16" s="384"/>
      <c r="BR16" s="384"/>
      <c r="BS16" s="384"/>
      <c r="BT16" s="384"/>
      <c r="BU16" s="385"/>
      <c r="BV16" s="383">
        <v>2953817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4249</v>
      </c>
      <c r="AD17" s="360"/>
      <c r="AE17" s="360"/>
      <c r="AF17" s="360"/>
      <c r="AG17" s="361"/>
      <c r="AH17" s="359">
        <v>4071</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2279548</v>
      </c>
      <c r="BO17" s="384"/>
      <c r="BP17" s="384"/>
      <c r="BQ17" s="384"/>
      <c r="BR17" s="384"/>
      <c r="BS17" s="384"/>
      <c r="BT17" s="384"/>
      <c r="BU17" s="385"/>
      <c r="BV17" s="383">
        <v>2276876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40.909999999999997</v>
      </c>
      <c r="M18" s="448"/>
      <c r="N18" s="448"/>
      <c r="O18" s="448"/>
      <c r="P18" s="448"/>
      <c r="Q18" s="448"/>
      <c r="R18" s="449"/>
      <c r="S18" s="449"/>
      <c r="T18" s="449"/>
      <c r="U18" s="449"/>
      <c r="V18" s="450"/>
      <c r="W18" s="464"/>
      <c r="X18" s="465"/>
      <c r="Y18" s="465"/>
      <c r="Z18" s="465"/>
      <c r="AA18" s="465"/>
      <c r="AB18" s="473"/>
      <c r="AC18" s="347">
        <v>57.1</v>
      </c>
      <c r="AD18" s="348"/>
      <c r="AE18" s="348"/>
      <c r="AF18" s="348"/>
      <c r="AG18" s="451"/>
      <c r="AH18" s="347">
        <v>52.7</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3088883</v>
      </c>
      <c r="BO18" s="384"/>
      <c r="BP18" s="384"/>
      <c r="BQ18" s="384"/>
      <c r="BR18" s="384"/>
      <c r="BS18" s="384"/>
      <c r="BT18" s="384"/>
      <c r="BU18" s="385"/>
      <c r="BV18" s="383">
        <v>2946984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374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4561751</v>
      </c>
      <c r="BO19" s="384"/>
      <c r="BP19" s="384"/>
      <c r="BQ19" s="384"/>
      <c r="BR19" s="384"/>
      <c r="BS19" s="384"/>
      <c r="BT19" s="384"/>
      <c r="BU19" s="385"/>
      <c r="BV19" s="383">
        <v>4761925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5064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4894850</v>
      </c>
      <c r="BO23" s="384"/>
      <c r="BP23" s="384"/>
      <c r="BQ23" s="384"/>
      <c r="BR23" s="384"/>
      <c r="BS23" s="384"/>
      <c r="BT23" s="384"/>
      <c r="BU23" s="385"/>
      <c r="BV23" s="383">
        <v>4863247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7410</v>
      </c>
      <c r="R24" s="360"/>
      <c r="S24" s="360"/>
      <c r="T24" s="360"/>
      <c r="U24" s="360"/>
      <c r="V24" s="361"/>
      <c r="W24" s="425"/>
      <c r="X24" s="416"/>
      <c r="Y24" s="417"/>
      <c r="Z24" s="356" t="s">
        <v>153</v>
      </c>
      <c r="AA24" s="357"/>
      <c r="AB24" s="357"/>
      <c r="AC24" s="357"/>
      <c r="AD24" s="357"/>
      <c r="AE24" s="357"/>
      <c r="AF24" s="357"/>
      <c r="AG24" s="358"/>
      <c r="AH24" s="359">
        <v>106</v>
      </c>
      <c r="AI24" s="360"/>
      <c r="AJ24" s="360"/>
      <c r="AK24" s="360"/>
      <c r="AL24" s="361"/>
      <c r="AM24" s="359">
        <v>313760</v>
      </c>
      <c r="AN24" s="360"/>
      <c r="AO24" s="360"/>
      <c r="AP24" s="360"/>
      <c r="AQ24" s="360"/>
      <c r="AR24" s="361"/>
      <c r="AS24" s="359">
        <v>2960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4782684</v>
      </c>
      <c r="BO24" s="384"/>
      <c r="BP24" s="384"/>
      <c r="BQ24" s="384"/>
      <c r="BR24" s="384"/>
      <c r="BS24" s="384"/>
      <c r="BT24" s="384"/>
      <c r="BU24" s="385"/>
      <c r="BV24" s="383">
        <v>4687161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5605</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14658</v>
      </c>
      <c r="BO25" s="379"/>
      <c r="BP25" s="379"/>
      <c r="BQ25" s="379"/>
      <c r="BR25" s="379"/>
      <c r="BS25" s="379"/>
      <c r="BT25" s="379"/>
      <c r="BU25" s="380"/>
      <c r="BV25" s="378">
        <v>18998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4987</v>
      </c>
      <c r="R26" s="360"/>
      <c r="S26" s="360"/>
      <c r="T26" s="360"/>
      <c r="U26" s="360"/>
      <c r="V26" s="361"/>
      <c r="W26" s="425"/>
      <c r="X26" s="416"/>
      <c r="Y26" s="417"/>
      <c r="Z26" s="356" t="s">
        <v>159</v>
      </c>
      <c r="AA26" s="438"/>
      <c r="AB26" s="438"/>
      <c r="AC26" s="438"/>
      <c r="AD26" s="438"/>
      <c r="AE26" s="438"/>
      <c r="AF26" s="438"/>
      <c r="AG26" s="439"/>
      <c r="AH26" s="359">
        <v>7</v>
      </c>
      <c r="AI26" s="360"/>
      <c r="AJ26" s="360"/>
      <c r="AK26" s="360"/>
      <c r="AL26" s="361"/>
      <c r="AM26" s="359">
        <v>18585</v>
      </c>
      <c r="AN26" s="360"/>
      <c r="AO26" s="360"/>
      <c r="AP26" s="360"/>
      <c r="AQ26" s="360"/>
      <c r="AR26" s="361"/>
      <c r="AS26" s="359">
        <v>2655</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2800</v>
      </c>
      <c r="R27" s="360"/>
      <c r="S27" s="360"/>
      <c r="T27" s="360"/>
      <c r="U27" s="360"/>
      <c r="V27" s="361"/>
      <c r="W27" s="425"/>
      <c r="X27" s="416"/>
      <c r="Y27" s="417"/>
      <c r="Z27" s="356" t="s">
        <v>162</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114031</v>
      </c>
      <c r="BO27" s="387"/>
      <c r="BP27" s="387"/>
      <c r="BQ27" s="387"/>
      <c r="BR27" s="387"/>
      <c r="BS27" s="387"/>
      <c r="BT27" s="387"/>
      <c r="BU27" s="388"/>
      <c r="BV27" s="386">
        <v>114020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2150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1592486</v>
      </c>
      <c r="BO28" s="379"/>
      <c r="BP28" s="379"/>
      <c r="BQ28" s="379"/>
      <c r="BR28" s="379"/>
      <c r="BS28" s="379"/>
      <c r="BT28" s="379"/>
      <c r="BU28" s="380"/>
      <c r="BV28" s="378">
        <v>1541852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11</v>
      </c>
      <c r="M29" s="360"/>
      <c r="N29" s="360"/>
      <c r="O29" s="360"/>
      <c r="P29" s="361"/>
      <c r="Q29" s="359">
        <v>1950</v>
      </c>
      <c r="R29" s="360"/>
      <c r="S29" s="360"/>
      <c r="T29" s="360"/>
      <c r="U29" s="360"/>
      <c r="V29" s="361"/>
      <c r="W29" s="426"/>
      <c r="X29" s="427"/>
      <c r="Y29" s="428"/>
      <c r="Z29" s="356" t="s">
        <v>169</v>
      </c>
      <c r="AA29" s="357"/>
      <c r="AB29" s="357"/>
      <c r="AC29" s="357"/>
      <c r="AD29" s="357"/>
      <c r="AE29" s="357"/>
      <c r="AF29" s="357"/>
      <c r="AG29" s="358"/>
      <c r="AH29" s="359">
        <v>106</v>
      </c>
      <c r="AI29" s="360"/>
      <c r="AJ29" s="360"/>
      <c r="AK29" s="360"/>
      <c r="AL29" s="361"/>
      <c r="AM29" s="359">
        <v>313760</v>
      </c>
      <c r="AN29" s="360"/>
      <c r="AO29" s="360"/>
      <c r="AP29" s="360"/>
      <c r="AQ29" s="360"/>
      <c r="AR29" s="361"/>
      <c r="AS29" s="359">
        <v>2960</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199093</v>
      </c>
      <c r="BO29" s="384"/>
      <c r="BP29" s="384"/>
      <c r="BQ29" s="384"/>
      <c r="BR29" s="384"/>
      <c r="BS29" s="384"/>
      <c r="BT29" s="384"/>
      <c r="BU29" s="385"/>
      <c r="BV29" s="383">
        <v>198954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94.2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377434</v>
      </c>
      <c r="BO30" s="387"/>
      <c r="BP30" s="387"/>
      <c r="BQ30" s="387"/>
      <c r="BR30" s="387"/>
      <c r="BS30" s="387"/>
      <c r="BT30" s="387"/>
      <c r="BU30" s="388"/>
      <c r="BV30" s="386">
        <v>358732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IF('各会計、関係団体の財政状況及び健全化判断比率'!B35="","",'各会計、関係団体の財政状況及び健全化判断比率'!B35)</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わたらい老人福祉施設組合（一般会計）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度会土地開発公社</v>
      </c>
      <c r="CR34" s="342"/>
      <c r="CS34" s="342"/>
      <c r="CT34" s="342"/>
      <c r="CU34" s="342"/>
      <c r="CV34" s="342"/>
      <c r="CW34" s="342"/>
      <c r="CX34" s="342"/>
      <c r="CY34" s="342"/>
      <c r="CZ34" s="342"/>
      <c r="DA34" s="342"/>
      <c r="DB34" s="342"/>
      <c r="DC34" s="342"/>
      <c r="DD34" s="342"/>
      <c r="DE34" s="342"/>
      <c r="DF34" s="162"/>
      <c r="DG34" s="344">
        <f>IF('各会計、関係団体の財政状況及び健全化判断比率'!BR7="","",'各会計、関係団体の財政状況及び健全化判断比率'!BR7)</f>
        <v>0</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下水道事業会計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〃（特別養護老人ホーム高砂寮特別会計）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山村振興事業特別会計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9</v>
      </c>
      <c r="AN36" s="343"/>
      <c r="AO36" s="342" t="str">
        <f>IF('各会計、関係団体の財政状況及び健全化判断比率'!B33="","",'各会計、関係団体の財政状況及び健全化判断比率'!B33)</f>
        <v>病院事業会計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〃（特定通所介護事業所高砂寮特別会計）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f t="shared" si="0"/>
        <v>10</v>
      </c>
      <c r="AN37" s="343"/>
      <c r="AO37" s="342" t="str">
        <f>IF('各会計、関係団体の財政状況及び健全化判断比率'!B34="","",'各会計、関係団体の財政状況及び健全化判断比率'!B34)</f>
        <v>介護老人保健施設事業会計</v>
      </c>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〃（特別養護老人ホーム真砂寮特別会計）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〃（特別養護老人ホームわたらい緑清苑特別会計）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伊勢地域農業共済事務組合（農表共済事業特別会計）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菊狭間環境整備施設組合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三重県市町総合事務組合（一般会計）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〃（退職手当特別会計）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〃（共有デジタル地図特別会計）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0" zoomScale="70" zoomScaleNormal="70" zoomScaleSheetLayoutView="100" workbookViewId="0">
      <selection activeCell="L46" sqref="L46"/>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81" t="s">
        <v>24</v>
      </c>
      <c r="C41" s="1182"/>
      <c r="D41" s="81"/>
      <c r="E41" s="1183" t="s">
        <v>25</v>
      </c>
      <c r="F41" s="1183"/>
      <c r="G41" s="1183"/>
      <c r="H41" s="1184"/>
      <c r="I41" s="82">
        <v>3815</v>
      </c>
      <c r="J41" s="83">
        <v>3910</v>
      </c>
      <c r="K41" s="83">
        <v>3894</v>
      </c>
      <c r="L41" s="83">
        <v>4863</v>
      </c>
      <c r="M41" s="84">
        <v>4895</v>
      </c>
    </row>
    <row r="42" spans="2:13" ht="27.75" customHeight="1" x14ac:dyDescent="0.15">
      <c r="B42" s="1171"/>
      <c r="C42" s="1172"/>
      <c r="D42" s="85"/>
      <c r="E42" s="1175" t="s">
        <v>26</v>
      </c>
      <c r="F42" s="1175"/>
      <c r="G42" s="1175"/>
      <c r="H42" s="1176"/>
      <c r="I42" s="86">
        <v>21</v>
      </c>
      <c r="J42" s="87">
        <v>33</v>
      </c>
      <c r="K42" s="87">
        <v>33</v>
      </c>
      <c r="L42" s="87">
        <v>12</v>
      </c>
      <c r="M42" s="88">
        <v>8</v>
      </c>
    </row>
    <row r="43" spans="2:13" ht="27.75" customHeight="1" x14ac:dyDescent="0.15">
      <c r="B43" s="1171"/>
      <c r="C43" s="1172"/>
      <c r="D43" s="85"/>
      <c r="E43" s="1175" t="s">
        <v>27</v>
      </c>
      <c r="F43" s="1175"/>
      <c r="G43" s="1175"/>
      <c r="H43" s="1176"/>
      <c r="I43" s="86">
        <v>5685</v>
      </c>
      <c r="J43" s="87">
        <v>6085</v>
      </c>
      <c r="K43" s="87">
        <v>6530</v>
      </c>
      <c r="L43" s="87">
        <v>6426</v>
      </c>
      <c r="M43" s="88">
        <v>6653</v>
      </c>
    </row>
    <row r="44" spans="2:13" ht="27.75" customHeight="1" x14ac:dyDescent="0.15">
      <c r="B44" s="1171"/>
      <c r="C44" s="1172"/>
      <c r="D44" s="85"/>
      <c r="E44" s="1175" t="s">
        <v>28</v>
      </c>
      <c r="F44" s="1175"/>
      <c r="G44" s="1175"/>
      <c r="H44" s="1176"/>
      <c r="I44" s="86">
        <v>289</v>
      </c>
      <c r="J44" s="87">
        <v>413</v>
      </c>
      <c r="K44" s="87">
        <v>392</v>
      </c>
      <c r="L44" s="87">
        <v>345</v>
      </c>
      <c r="M44" s="88">
        <v>312</v>
      </c>
    </row>
    <row r="45" spans="2:13" ht="27.75" customHeight="1" x14ac:dyDescent="0.15">
      <c r="B45" s="1171"/>
      <c r="C45" s="1172"/>
      <c r="D45" s="85"/>
      <c r="E45" s="1175" t="s">
        <v>29</v>
      </c>
      <c r="F45" s="1175"/>
      <c r="G45" s="1175"/>
      <c r="H45" s="1176"/>
      <c r="I45" s="86">
        <v>338</v>
      </c>
      <c r="J45" s="87">
        <v>366</v>
      </c>
      <c r="K45" s="87">
        <v>246</v>
      </c>
      <c r="L45" s="87">
        <v>323</v>
      </c>
      <c r="M45" s="88">
        <v>217</v>
      </c>
    </row>
    <row r="46" spans="2:13" ht="27.75" customHeight="1" x14ac:dyDescent="0.15">
      <c r="B46" s="1171"/>
      <c r="C46" s="1172"/>
      <c r="D46" s="85"/>
      <c r="E46" s="1175" t="s">
        <v>30</v>
      </c>
      <c r="F46" s="1175"/>
      <c r="G46" s="1175"/>
      <c r="H46" s="1176"/>
      <c r="I46" s="86" t="s">
        <v>478</v>
      </c>
      <c r="J46" s="87" t="s">
        <v>478</v>
      </c>
      <c r="K46" s="87" t="s">
        <v>478</v>
      </c>
      <c r="L46" s="87" t="s">
        <v>478</v>
      </c>
      <c r="M46" s="88" t="s">
        <v>478</v>
      </c>
    </row>
    <row r="47" spans="2:13" ht="27.75" customHeight="1" x14ac:dyDescent="0.15">
      <c r="B47" s="1171"/>
      <c r="C47" s="1172"/>
      <c r="D47" s="85"/>
      <c r="E47" s="1175" t="s">
        <v>31</v>
      </c>
      <c r="F47" s="1175"/>
      <c r="G47" s="1175"/>
      <c r="H47" s="1176"/>
      <c r="I47" s="86" t="s">
        <v>478</v>
      </c>
      <c r="J47" s="87" t="s">
        <v>478</v>
      </c>
      <c r="K47" s="87" t="s">
        <v>478</v>
      </c>
      <c r="L47" s="87" t="s">
        <v>478</v>
      </c>
      <c r="M47" s="88" t="s">
        <v>478</v>
      </c>
    </row>
    <row r="48" spans="2:13" ht="27.75" customHeight="1" x14ac:dyDescent="0.15">
      <c r="B48" s="1173"/>
      <c r="C48" s="1174"/>
      <c r="D48" s="85"/>
      <c r="E48" s="1175" t="s">
        <v>32</v>
      </c>
      <c r="F48" s="1175"/>
      <c r="G48" s="1175"/>
      <c r="H48" s="1176"/>
      <c r="I48" s="86" t="s">
        <v>478</v>
      </c>
      <c r="J48" s="87" t="s">
        <v>478</v>
      </c>
      <c r="K48" s="87" t="s">
        <v>478</v>
      </c>
      <c r="L48" s="87" t="s">
        <v>478</v>
      </c>
      <c r="M48" s="88" t="s">
        <v>478</v>
      </c>
    </row>
    <row r="49" spans="2:13" ht="27.75" customHeight="1" x14ac:dyDescent="0.15">
      <c r="B49" s="1169" t="s">
        <v>33</v>
      </c>
      <c r="C49" s="1170"/>
      <c r="D49" s="89"/>
      <c r="E49" s="1175" t="s">
        <v>34</v>
      </c>
      <c r="F49" s="1175"/>
      <c r="G49" s="1175"/>
      <c r="H49" s="1176"/>
      <c r="I49" s="86">
        <v>1628</v>
      </c>
      <c r="J49" s="87">
        <v>2272</v>
      </c>
      <c r="K49" s="87">
        <v>2386</v>
      </c>
      <c r="L49" s="87">
        <v>2101</v>
      </c>
      <c r="M49" s="88">
        <v>2193</v>
      </c>
    </row>
    <row r="50" spans="2:13" ht="27.75" customHeight="1" x14ac:dyDescent="0.15">
      <c r="B50" s="1171"/>
      <c r="C50" s="1172"/>
      <c r="D50" s="85"/>
      <c r="E50" s="1175" t="s">
        <v>35</v>
      </c>
      <c r="F50" s="1175"/>
      <c r="G50" s="1175"/>
      <c r="H50" s="1176"/>
      <c r="I50" s="86">
        <v>46</v>
      </c>
      <c r="J50" s="87">
        <v>61</v>
      </c>
      <c r="K50" s="87">
        <v>56</v>
      </c>
      <c r="L50" s="87">
        <v>57</v>
      </c>
      <c r="M50" s="88">
        <v>54</v>
      </c>
    </row>
    <row r="51" spans="2:13" ht="27.75" customHeight="1" x14ac:dyDescent="0.15">
      <c r="B51" s="1173"/>
      <c r="C51" s="1174"/>
      <c r="D51" s="85"/>
      <c r="E51" s="1175" t="s">
        <v>36</v>
      </c>
      <c r="F51" s="1175"/>
      <c r="G51" s="1175"/>
      <c r="H51" s="1176"/>
      <c r="I51" s="86">
        <v>6504</v>
      </c>
      <c r="J51" s="87">
        <v>6987</v>
      </c>
      <c r="K51" s="87">
        <v>7030</v>
      </c>
      <c r="L51" s="87">
        <v>7534</v>
      </c>
      <c r="M51" s="88">
        <v>7523</v>
      </c>
    </row>
    <row r="52" spans="2:13" ht="27.75" customHeight="1" thickBot="1" x14ac:dyDescent="0.2">
      <c r="B52" s="1177" t="s">
        <v>37</v>
      </c>
      <c r="C52" s="1178"/>
      <c r="D52" s="90"/>
      <c r="E52" s="1179" t="s">
        <v>38</v>
      </c>
      <c r="F52" s="1179"/>
      <c r="G52" s="1179"/>
      <c r="H52" s="1180"/>
      <c r="I52" s="91">
        <v>1972</v>
      </c>
      <c r="J52" s="92">
        <v>1488</v>
      </c>
      <c r="K52" s="92">
        <v>1622</v>
      </c>
      <c r="L52" s="92">
        <v>2277</v>
      </c>
      <c r="M52" s="93">
        <v>2315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59636</v>
      </c>
      <c r="E3" s="116"/>
      <c r="F3" s="117">
        <v>95443</v>
      </c>
      <c r="G3" s="118"/>
      <c r="H3" s="119"/>
    </row>
    <row r="4" spans="1:8" x14ac:dyDescent="0.15">
      <c r="A4" s="120"/>
      <c r="B4" s="121"/>
      <c r="C4" s="122"/>
      <c r="D4" s="123">
        <v>26856</v>
      </c>
      <c r="E4" s="124"/>
      <c r="F4" s="125">
        <v>48538</v>
      </c>
      <c r="G4" s="126"/>
      <c r="H4" s="127"/>
    </row>
    <row r="5" spans="1:8" x14ac:dyDescent="0.15">
      <c r="A5" s="108" t="s">
        <v>510</v>
      </c>
      <c r="B5" s="113"/>
      <c r="C5" s="114"/>
      <c r="D5" s="115">
        <v>38045</v>
      </c>
      <c r="E5" s="116"/>
      <c r="F5" s="117">
        <v>59829</v>
      </c>
      <c r="G5" s="118"/>
      <c r="H5" s="119"/>
    </row>
    <row r="6" spans="1:8" x14ac:dyDescent="0.15">
      <c r="A6" s="120"/>
      <c r="B6" s="121"/>
      <c r="C6" s="122"/>
      <c r="D6" s="123">
        <v>19131</v>
      </c>
      <c r="E6" s="124"/>
      <c r="F6" s="125">
        <v>33669</v>
      </c>
      <c r="G6" s="126"/>
      <c r="H6" s="127"/>
    </row>
    <row r="7" spans="1:8" x14ac:dyDescent="0.15">
      <c r="A7" s="108" t="s">
        <v>511</v>
      </c>
      <c r="B7" s="113"/>
      <c r="C7" s="114"/>
      <c r="D7" s="115">
        <v>36170</v>
      </c>
      <c r="E7" s="116"/>
      <c r="F7" s="117">
        <v>70582</v>
      </c>
      <c r="G7" s="118"/>
      <c r="H7" s="119"/>
    </row>
    <row r="8" spans="1:8" x14ac:dyDescent="0.15">
      <c r="A8" s="120"/>
      <c r="B8" s="121"/>
      <c r="C8" s="122"/>
      <c r="D8" s="123">
        <v>22388</v>
      </c>
      <c r="E8" s="124"/>
      <c r="F8" s="125">
        <v>36117</v>
      </c>
      <c r="G8" s="126"/>
      <c r="H8" s="127"/>
    </row>
    <row r="9" spans="1:8" x14ac:dyDescent="0.15">
      <c r="A9" s="108" t="s">
        <v>512</v>
      </c>
      <c r="B9" s="113"/>
      <c r="C9" s="114"/>
      <c r="D9" s="115">
        <v>54632</v>
      </c>
      <c r="E9" s="116"/>
      <c r="F9" s="117">
        <v>81990</v>
      </c>
      <c r="G9" s="118"/>
      <c r="H9" s="119"/>
    </row>
    <row r="10" spans="1:8" x14ac:dyDescent="0.15">
      <c r="A10" s="120"/>
      <c r="B10" s="121"/>
      <c r="C10" s="122"/>
      <c r="D10" s="123">
        <v>41829</v>
      </c>
      <c r="E10" s="124"/>
      <c r="F10" s="125">
        <v>34482</v>
      </c>
      <c r="G10" s="126"/>
      <c r="H10" s="127"/>
    </row>
    <row r="11" spans="1:8" x14ac:dyDescent="0.15">
      <c r="A11" s="108" t="s">
        <v>513</v>
      </c>
      <c r="B11" s="113"/>
      <c r="C11" s="114"/>
      <c r="D11" s="115">
        <v>37554</v>
      </c>
      <c r="E11" s="116"/>
      <c r="F11" s="117">
        <v>87551</v>
      </c>
      <c r="G11" s="118"/>
      <c r="H11" s="119"/>
    </row>
    <row r="12" spans="1:8" x14ac:dyDescent="0.15">
      <c r="A12" s="120"/>
      <c r="B12" s="121"/>
      <c r="C12" s="128"/>
      <c r="D12" s="123">
        <v>23684</v>
      </c>
      <c r="E12" s="124"/>
      <c r="F12" s="125">
        <v>43994</v>
      </c>
      <c r="G12" s="126"/>
      <c r="H12" s="127"/>
    </row>
    <row r="13" spans="1:8" x14ac:dyDescent="0.15">
      <c r="A13" s="108"/>
      <c r="B13" s="113"/>
      <c r="C13" s="129"/>
      <c r="D13" s="130">
        <v>45207</v>
      </c>
      <c r="E13" s="131"/>
      <c r="F13" s="132">
        <v>79079</v>
      </c>
      <c r="G13" s="133"/>
      <c r="H13" s="119"/>
    </row>
    <row r="14" spans="1:8" x14ac:dyDescent="0.15">
      <c r="A14" s="120"/>
      <c r="B14" s="121"/>
      <c r="C14" s="122"/>
      <c r="D14" s="123">
        <v>26778</v>
      </c>
      <c r="E14" s="124"/>
      <c r="F14" s="125">
        <v>39360</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5.49</v>
      </c>
      <c r="C19" s="134">
        <f>ROUND(VALUE(SUBSTITUTE(実質収支比率等に係る経年分析!G$48,"▲","-")),2)</f>
        <v>4.09</v>
      </c>
      <c r="D19" s="134">
        <f>ROUND(VALUE(SUBSTITUTE(実質収支比率等に係る経年分析!H$48,"▲","-")),2)</f>
        <v>4.58</v>
      </c>
      <c r="E19" s="134">
        <f>ROUND(VALUE(SUBSTITUTE(実質収支比率等に係る経年分析!I$48,"▲","-")),2)</f>
        <v>5.24</v>
      </c>
      <c r="F19" s="134">
        <f>ROUND(VALUE(SUBSTITUTE(実質収支比率等に係る経年分析!J$48,"▲","-")),2)</f>
        <v>4.22</v>
      </c>
    </row>
    <row r="20" spans="1:11" x14ac:dyDescent="0.15">
      <c r="A20" s="134" t="s">
        <v>43</v>
      </c>
      <c r="B20" s="134">
        <f>ROUND(VALUE(SUBSTITUTE(実質収支比率等に係る経年分析!F$47,"▲","-")),2)</f>
        <v>27.34</v>
      </c>
      <c r="C20" s="134">
        <f>ROUND(VALUE(SUBSTITUTE(実質収支比率等に係る経年分析!G$47,"▲","-")),2)</f>
        <v>44.62</v>
      </c>
      <c r="D20" s="134">
        <f>ROUND(VALUE(SUBSTITUTE(実質収支比率等に係る経年分析!H$47,"▲","-")),2)</f>
        <v>47.45</v>
      </c>
      <c r="E20" s="134">
        <f>ROUND(VALUE(SUBSTITUTE(実質収支比率等に係る経年分析!I$47,"▲","-")),2)</f>
        <v>40.340000000000003</v>
      </c>
      <c r="F20" s="134">
        <f>ROUND(VALUE(SUBSTITUTE(実質収支比率等に係る経年分析!J$47,"▲","-")),2)</f>
        <v>41.65</v>
      </c>
    </row>
    <row r="21" spans="1:11" x14ac:dyDescent="0.15">
      <c r="A21" s="134" t="s">
        <v>44</v>
      </c>
      <c r="B21" s="134">
        <f>IF(ISNUMBER(VALUE(SUBSTITUTE(実質収支比率等に係る経年分析!F$49,"▲","-"))),ROUND(VALUE(SUBSTITUTE(実質収支比率等に係る経年分析!F$49,"▲","-")),2),NA())</f>
        <v>6.1</v>
      </c>
      <c r="C21" s="134">
        <f>IF(ISNUMBER(VALUE(SUBSTITUTE(実質収支比率等に係る経年分析!G$49,"▲","-"))),ROUND(VALUE(SUBSTITUTE(実質収支比率等に係る経年分析!G$49,"▲","-")),2),NA())</f>
        <v>12.94</v>
      </c>
      <c r="D21" s="134">
        <f>IF(ISNUMBER(VALUE(SUBSTITUTE(実質収支比率等に係る経年分析!H$49,"▲","-"))),ROUND(VALUE(SUBSTITUTE(実質収支比率等に係る経年分析!H$49,"▲","-")),2),NA())</f>
        <v>1.94</v>
      </c>
      <c r="E21" s="134">
        <f>IF(ISNUMBER(VALUE(SUBSTITUTE(実質収支比率等に係る経年分析!I$49,"▲","-"))),ROUND(VALUE(SUBSTITUTE(実質収支比率等に係る経年分析!I$49,"▲","-")),2),NA())</f>
        <v>-8.91</v>
      </c>
      <c r="F21" s="134">
        <f>IF(ISNUMBER(VALUE(SUBSTITUTE(実質収支比率等に係る経年分析!J$49,"▲","-"))),ROUND(VALUE(SUBSTITUTE(実質収支比率等に係る経年分析!J$49,"▲","-")),2),NA())</f>
        <v>-2.57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0.14000000000000001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0.44</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介護保険特別会計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0.46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0.45</v>
      </c>
    </row>
    <row r="30" spans="1:11" x14ac:dyDescent="0.15">
      <c r="A30" s="135" t="str">
        <f>IF(連結実質赤字比率に係る赤字・黒字の構成分析!C$40="",NA(),連結実質赤字比率に係る赤字・黒字の構成分析!C$40)</f>
        <v>介護老人保健施設事業会計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3.38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2.62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2.4700000000000002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0.56999999999999995</v>
      </c>
    </row>
    <row r="31" spans="1:11" x14ac:dyDescent="0.15">
      <c r="A31" s="135" t="str">
        <f>IF(連結実質赤字比率に係る赤字・黒字の構成分析!C$39="",NA(),連結実質赤字比率に係る赤字・黒字の構成分析!C$39)</f>
        <v>下水道事業会計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3.14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4.12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4.05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0.59</v>
      </c>
    </row>
    <row r="32" spans="1:11" x14ac:dyDescent="0.15">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1.74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2.57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3.48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1.06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2.36</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6.28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4.88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5.35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5.97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4.93</v>
      </c>
    </row>
    <row r="34" spans="1:16" x14ac:dyDescent="0.15">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9.1199999999999992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10.94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10.43</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16.350000000000001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17.329999999999998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18.170000000000002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17.39</v>
      </c>
    </row>
    <row r="36" spans="1:16" x14ac:dyDescent="0.15">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0.82</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0.82</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0.8</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0.76</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0.75</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446</v>
      </c>
      <c r="E42" s="136"/>
      <c r="F42" s="136"/>
      <c r="G42" s="136">
        <f>'実質公債費比率（分子）の構造'!L$52</f>
        <v>466</v>
      </c>
      <c r="H42" s="136"/>
      <c r="I42" s="136"/>
      <c r="J42" s="136">
        <f>'実質公債費比率（分子）の構造'!M$52</f>
        <v>492</v>
      </c>
      <c r="K42" s="136"/>
      <c r="L42" s="136"/>
      <c r="M42" s="136">
        <f>'実質公債費比率（分子）の構造'!N$52</f>
        <v>518</v>
      </c>
      <c r="N42" s="136"/>
      <c r="O42" s="136"/>
      <c r="P42" s="136">
        <f>'実質公債費比率（分子）の構造'!O$52</f>
        <v>558</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7</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36</v>
      </c>
      <c r="C45" s="136"/>
      <c r="D45" s="136"/>
      <c r="E45" s="136">
        <f>'実質公債費比率（分子）の構造'!L$49</f>
        <v>40</v>
      </c>
      <c r="F45" s="136"/>
      <c r="G45" s="136"/>
      <c r="H45" s="136">
        <f>'実質公債費比率（分子）の構造'!M$49</f>
        <v>49</v>
      </c>
      <c r="I45" s="136"/>
      <c r="J45" s="136"/>
      <c r="K45" s="136">
        <f>'実質公債費比率（分子）の構造'!N$49</f>
        <v>67</v>
      </c>
      <c r="L45" s="136"/>
      <c r="M45" s="136"/>
      <c r="N45" s="136">
        <f>'実質公債費比率（分子）の構造'!O$49</f>
        <v>46</v>
      </c>
      <c r="O45" s="136"/>
      <c r="P45" s="136"/>
    </row>
    <row r="46" spans="1:16" x14ac:dyDescent="0.15">
      <c r="A46" s="136" t="s">
        <v>55</v>
      </c>
      <c r="B46" s="136">
        <f>'実質公債費比率（分子）の構造'!K$48</f>
        <v>208</v>
      </c>
      <c r="C46" s="136"/>
      <c r="D46" s="136"/>
      <c r="E46" s="136">
        <f>'実質公債費比率（分子）の構造'!L$48</f>
        <v>222</v>
      </c>
      <c r="F46" s="136"/>
      <c r="G46" s="136"/>
      <c r="H46" s="136">
        <f>'実質公債費比率（分子）の構造'!M$48</f>
        <v>192</v>
      </c>
      <c r="I46" s="136"/>
      <c r="J46" s="136"/>
      <c r="K46" s="136">
        <f>'実質公債費比率（分子）の構造'!N$48</f>
        <v>291</v>
      </c>
      <c r="L46" s="136"/>
      <c r="M46" s="136"/>
      <c r="N46" s="136">
        <f>'実質公債費比率（分子）の構造'!O$48</f>
        <v>316</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504</v>
      </c>
      <c r="C49" s="136"/>
      <c r="D49" s="136"/>
      <c r="E49" s="136">
        <f>'実質公債費比率（分子）の構造'!L$45</f>
        <v>497</v>
      </c>
      <c r="F49" s="136"/>
      <c r="G49" s="136"/>
      <c r="H49" s="136">
        <f>'実質公債費比率（分子）の構造'!M$45</f>
        <v>489</v>
      </c>
      <c r="I49" s="136"/>
      <c r="J49" s="136"/>
      <c r="K49" s="136">
        <f>'実質公債費比率（分子）の構造'!N$45</f>
        <v>453</v>
      </c>
      <c r="L49" s="136"/>
      <c r="M49" s="136"/>
      <c r="N49" s="136">
        <f>'実質公債費比率（分子）の構造'!O$45</f>
        <v>450</v>
      </c>
      <c r="O49" s="136"/>
      <c r="P49" s="136"/>
    </row>
    <row r="50" spans="1:16" x14ac:dyDescent="0.15">
      <c r="A50" s="136" t="s">
        <v>58</v>
      </c>
      <c r="B50" s="136" t="e">
        <f>NA()</f>
        <v>#N/A</v>
      </c>
      <c r="C50" s="136">
        <f>IF(ISNUMBER('実質公債費比率（分子）の構造'!K$53),'実質公債費比率（分子）の構造'!K$53,NA())</f>
        <v>309</v>
      </c>
      <c r="D50" s="136" t="e">
        <f>NA()</f>
        <v>#N/A</v>
      </c>
      <c r="E50" s="136" t="e">
        <f>NA()</f>
        <v>#N/A</v>
      </c>
      <c r="F50" s="136">
        <f>IF(ISNUMBER('実質公債費比率（分子）の構造'!L$53),'実質公債費比率（分子）の構造'!L$53,NA())</f>
        <v>293</v>
      </c>
      <c r="G50" s="136" t="e">
        <f>NA()</f>
        <v>#N/A</v>
      </c>
      <c r="H50" s="136" t="e">
        <f>NA()</f>
        <v>#N/A</v>
      </c>
      <c r="I50" s="136">
        <f>IF(ISNUMBER('実質公債費比率（分子）の構造'!M$53),'実質公債費比率（分子）の構造'!M$53,NA())</f>
        <v>238</v>
      </c>
      <c r="J50" s="136" t="e">
        <f>NA()</f>
        <v>#N/A</v>
      </c>
      <c r="K50" s="136" t="e">
        <f>NA()</f>
        <v>#N/A</v>
      </c>
      <c r="L50" s="136">
        <f>IF(ISNUMBER('実質公債費比率（分子）の構造'!N$53),'実質公債費比率（分子）の構造'!N$53,NA())</f>
        <v>293</v>
      </c>
      <c r="M50" s="136" t="e">
        <f>NA()</f>
        <v>#N/A</v>
      </c>
      <c r="N50" s="136" t="e">
        <f>NA()</f>
        <v>#N/A</v>
      </c>
      <c r="O50" s="136">
        <f>IF(ISNUMBER('実質公債費比率（分子）の構造'!O$53),'実質公債費比率（分子）の構造'!O$53,NA())</f>
        <v>254</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6504</v>
      </c>
      <c r="E56" s="135"/>
      <c r="F56" s="135"/>
      <c r="G56" s="135">
        <f>'将来負担比率（分子）の構造'!J$51</f>
        <v>6987</v>
      </c>
      <c r="H56" s="135"/>
      <c r="I56" s="135"/>
      <c r="J56" s="135">
        <f>'将来負担比率（分子）の構造'!K$51</f>
        <v>7030</v>
      </c>
      <c r="K56" s="135"/>
      <c r="L56" s="135"/>
      <c r="M56" s="135">
        <f>'将来負担比率（分子）の構造'!L$51</f>
        <v>7534</v>
      </c>
      <c r="N56" s="135"/>
      <c r="O56" s="135"/>
      <c r="P56" s="135">
        <f>'将来負担比率（分子）の構造'!M$51</f>
        <v>7523</v>
      </c>
    </row>
    <row r="57" spans="1:16" x14ac:dyDescent="0.15">
      <c r="A57" s="135" t="s">
        <v>35</v>
      </c>
      <c r="B57" s="135"/>
      <c r="C57" s="135"/>
      <c r="D57" s="135">
        <f>'将来負担比率（分子）の構造'!I$50</f>
        <v>46</v>
      </c>
      <c r="E57" s="135"/>
      <c r="F57" s="135"/>
      <c r="G57" s="135">
        <f>'将来負担比率（分子）の構造'!J$50</f>
        <v>61</v>
      </c>
      <c r="H57" s="135"/>
      <c r="I57" s="135"/>
      <c r="J57" s="135">
        <f>'将来負担比率（分子）の構造'!K$50</f>
        <v>56</v>
      </c>
      <c r="K57" s="135"/>
      <c r="L57" s="135"/>
      <c r="M57" s="135">
        <f>'将来負担比率（分子）の構造'!L$50</f>
        <v>57</v>
      </c>
      <c r="N57" s="135"/>
      <c r="O57" s="135"/>
      <c r="P57" s="135">
        <f>'将来負担比率（分子）の構造'!M$50</f>
        <v>54</v>
      </c>
    </row>
    <row r="58" spans="1:16" x14ac:dyDescent="0.15">
      <c r="A58" s="135" t="s">
        <v>34</v>
      </c>
      <c r="B58" s="135"/>
      <c r="C58" s="135"/>
      <c r="D58" s="135">
        <f>'将来負担比率（分子）の構造'!I$49</f>
        <v>1628</v>
      </c>
      <c r="E58" s="135"/>
      <c r="F58" s="135"/>
      <c r="G58" s="135">
        <f>'将来負担比率（分子）の構造'!J$49</f>
        <v>2272</v>
      </c>
      <c r="H58" s="135"/>
      <c r="I58" s="135"/>
      <c r="J58" s="135">
        <f>'将来負担比率（分子）の構造'!K$49</f>
        <v>2386</v>
      </c>
      <c r="K58" s="135"/>
      <c r="L58" s="135"/>
      <c r="M58" s="135">
        <f>'将来負担比率（分子）の構造'!L$49</f>
        <v>2101</v>
      </c>
      <c r="N58" s="135"/>
      <c r="O58" s="135"/>
      <c r="P58" s="135">
        <f>'将来負担比率（分子）の構造'!M$49</f>
        <v>2193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338</v>
      </c>
      <c r="C62" s="135"/>
      <c r="D62" s="135"/>
      <c r="E62" s="135">
        <f>'将来負担比率（分子）の構造'!J$45</f>
        <v>366</v>
      </c>
      <c r="F62" s="135"/>
      <c r="G62" s="135"/>
      <c r="H62" s="135">
        <f>'将来負担比率（分子）の構造'!K$45</f>
        <v>246</v>
      </c>
      <c r="I62" s="135"/>
      <c r="J62" s="135"/>
      <c r="K62" s="135">
        <f>'将来負担比率（分子）の構造'!L$45</f>
        <v>323</v>
      </c>
      <c r="L62" s="135"/>
      <c r="M62" s="135"/>
      <c r="N62" s="135">
        <f>'将来負担比率（分子）の構造'!M$45</f>
        <v>217</v>
      </c>
      <c r="O62" s="135"/>
      <c r="P62" s="135"/>
    </row>
    <row r="63" spans="1:16" x14ac:dyDescent="0.15">
      <c r="A63" s="135" t="s">
        <v>28</v>
      </c>
      <c r="B63" s="135">
        <f>'将来負担比率（分子）の構造'!I$44</f>
        <v>289</v>
      </c>
      <c r="C63" s="135"/>
      <c r="D63" s="135"/>
      <c r="E63" s="135">
        <f>'将来負担比率（分子）の構造'!J$44</f>
        <v>413</v>
      </c>
      <c r="F63" s="135"/>
      <c r="G63" s="135"/>
      <c r="H63" s="135">
        <f>'将来負担比率（分子）の構造'!K$44</f>
        <v>392</v>
      </c>
      <c r="I63" s="135"/>
      <c r="J63" s="135"/>
      <c r="K63" s="135">
        <f>'将来負担比率（分子）の構造'!L$44</f>
        <v>345</v>
      </c>
      <c r="L63" s="135"/>
      <c r="M63" s="135"/>
      <c r="N63" s="135">
        <f>'将来負担比率（分子）の構造'!M$44</f>
        <v>312</v>
      </c>
      <c r="O63" s="135"/>
      <c r="P63" s="135"/>
    </row>
    <row r="64" spans="1:16" x14ac:dyDescent="0.15">
      <c r="A64" s="135" t="s">
        <v>27</v>
      </c>
      <c r="B64" s="135">
        <f>'将来負担比率（分子）の構造'!I$43</f>
        <v>5685</v>
      </c>
      <c r="C64" s="135"/>
      <c r="D64" s="135"/>
      <c r="E64" s="135">
        <f>'将来負担比率（分子）の構造'!J$43</f>
        <v>6085</v>
      </c>
      <c r="F64" s="135"/>
      <c r="G64" s="135"/>
      <c r="H64" s="135">
        <f>'将来負担比率（分子）の構造'!K$43</f>
        <v>6530</v>
      </c>
      <c r="I64" s="135"/>
      <c r="J64" s="135"/>
      <c r="K64" s="135">
        <f>'将来負担比率（分子）の構造'!L$43</f>
        <v>6426</v>
      </c>
      <c r="L64" s="135"/>
      <c r="M64" s="135"/>
      <c r="N64" s="135">
        <f>'将来負担比率（分子）の構造'!M$43</f>
        <v>6653</v>
      </c>
      <c r="O64" s="135"/>
      <c r="P64" s="135"/>
    </row>
    <row r="65" spans="1:16" x14ac:dyDescent="0.15">
      <c r="A65" s="135" t="s">
        <v>26</v>
      </c>
      <c r="B65" s="135">
        <f>'将来負担比率（分子）の構造'!I$42</f>
        <v>21</v>
      </c>
      <c r="C65" s="135"/>
      <c r="D65" s="135"/>
      <c r="E65" s="135">
        <f>'将来負担比率（分子）の構造'!J$42</f>
        <v>33</v>
      </c>
      <c r="F65" s="135"/>
      <c r="G65" s="135"/>
      <c r="H65" s="135">
        <f>'将来負担比率（分子）の構造'!K$42</f>
        <v>33</v>
      </c>
      <c r="I65" s="135"/>
      <c r="J65" s="135"/>
      <c r="K65" s="135">
        <f>'将来負担比率（分子）の構造'!L$42</f>
        <v>12</v>
      </c>
      <c r="L65" s="135"/>
      <c r="M65" s="135"/>
      <c r="N65" s="135">
        <f>'将来負担比率（分子）の構造'!M$42</f>
        <v>8</v>
      </c>
      <c r="O65" s="135"/>
      <c r="P65" s="135"/>
    </row>
    <row r="66" spans="1:16" x14ac:dyDescent="0.15">
      <c r="A66" s="135" t="s">
        <v>25</v>
      </c>
      <c r="B66" s="135">
        <f>'将来負担比率（分子）の構造'!I$41</f>
        <v>3815</v>
      </c>
      <c r="C66" s="135"/>
      <c r="D66" s="135"/>
      <c r="E66" s="135">
        <f>'将来負担比率（分子）の構造'!J$41</f>
        <v>3910</v>
      </c>
      <c r="F66" s="135"/>
      <c r="G66" s="135"/>
      <c r="H66" s="135">
        <f>'将来負担比率（分子）の構造'!K$41</f>
        <v>3894</v>
      </c>
      <c r="I66" s="135"/>
      <c r="J66" s="135"/>
      <c r="K66" s="135">
        <f>'将来負担比率（分子）の構造'!L$41</f>
        <v>4863</v>
      </c>
      <c r="L66" s="135"/>
      <c r="M66" s="135"/>
      <c r="N66" s="135">
        <f>'将来負担比率（分子）の構造'!M$41</f>
        <v>4895</v>
      </c>
      <c r="O66" s="135"/>
      <c r="P66" s="135"/>
    </row>
    <row r="67" spans="1:16" x14ac:dyDescent="0.15">
      <c r="A67" s="135" t="s">
        <v>62</v>
      </c>
      <c r="B67" s="135" t="e">
        <f>NA()</f>
        <v>#N/A</v>
      </c>
      <c r="C67" s="135">
        <f>IF(ISNUMBER('将来負担比率（分子）の構造'!I$52), IF('将来負担比率（分子）の構造'!I$52 &lt; 0, 0, '将来負担比率（分子）の構造'!I$52), NA())</f>
        <v>1972</v>
      </c>
      <c r="D67" s="135" t="e">
        <f>NA()</f>
        <v>#N/A</v>
      </c>
      <c r="E67" s="135" t="e">
        <f>NA()</f>
        <v>#N/A</v>
      </c>
      <c r="F67" s="135">
        <f>IF(ISNUMBER('将来負担比率（分子）の構造'!J$52), IF('将来負担比率（分子）の構造'!J$52 &lt; 0, 0, '将来負担比率（分子）の構造'!J$52), NA())</f>
        <v>1488</v>
      </c>
      <c r="G67" s="135" t="e">
        <f>NA()</f>
        <v>#N/A</v>
      </c>
      <c r="H67" s="135" t="e">
        <f>NA()</f>
        <v>#N/A</v>
      </c>
      <c r="I67" s="135">
        <f>IF(ISNUMBER('将来負担比率（分子）の構造'!K$52), IF('将来負担比率（分子）の構造'!K$52 &lt; 0, 0, '将来負担比率（分子）の構造'!K$52), NA())</f>
        <v>1622</v>
      </c>
      <c r="J67" s="135" t="e">
        <f>NA()</f>
        <v>#N/A</v>
      </c>
      <c r="K67" s="135" t="e">
        <f>NA()</f>
        <v>#N/A</v>
      </c>
      <c r="L67" s="135">
        <f>IF(ISNUMBER('将来負担比率（分子）の構造'!L$52), IF('将来負担比率（分子）の構造'!L$52 &lt; 0, 0, '将来負担比率（分子）の構造'!L$52), NA())</f>
        <v>2277</v>
      </c>
      <c r="M67" s="135" t="e">
        <f>NA()</f>
        <v>#N/A</v>
      </c>
      <c r="N67" s="135" t="e">
        <f>NA()</f>
        <v>#N/A</v>
      </c>
      <c r="O67" s="135">
        <f>IF(ISNUMBER('将来負担比率（分子）の構造'!M$52), IF('将来負担比率（分子）の構造'!M$52 &lt; 0, 0, '将来負担比率（分子）の構造'!M$52), NA())</f>
        <v>2315</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2064446</v>
      </c>
      <c r="S5" s="639"/>
      <c r="T5" s="639"/>
      <c r="U5" s="639"/>
      <c r="V5" s="639"/>
      <c r="W5" s="639"/>
      <c r="X5" s="639"/>
      <c r="Y5" s="686"/>
      <c r="Z5" s="699">
        <v>35.299999999999997</v>
      </c>
      <c r="AA5" s="699"/>
      <c r="AB5" s="699"/>
      <c r="AC5" s="699"/>
      <c r="AD5" s="700">
        <v>2064446</v>
      </c>
      <c r="AE5" s="700"/>
      <c r="AF5" s="700"/>
      <c r="AG5" s="700"/>
      <c r="AH5" s="700"/>
      <c r="AI5" s="700"/>
      <c r="AJ5" s="700"/>
      <c r="AK5" s="700"/>
      <c r="AL5" s="687">
        <v>57.1</v>
      </c>
      <c r="AM5" s="656"/>
      <c r="AN5" s="656"/>
      <c r="AO5" s="688"/>
      <c r="AP5" s="675" t="s">
        <v>207</v>
      </c>
      <c r="AQ5" s="676"/>
      <c r="AR5" s="676"/>
      <c r="AS5" s="676"/>
      <c r="AT5" s="676"/>
      <c r="AU5" s="676"/>
      <c r="AV5" s="676"/>
      <c r="AW5" s="676"/>
      <c r="AX5" s="676"/>
      <c r="AY5" s="676"/>
      <c r="AZ5" s="676"/>
      <c r="BA5" s="676"/>
      <c r="BB5" s="676"/>
      <c r="BC5" s="676"/>
      <c r="BD5" s="676"/>
      <c r="BE5" s="676"/>
      <c r="BF5" s="677"/>
      <c r="BG5" s="588">
        <v>2053448</v>
      </c>
      <c r="BH5" s="589"/>
      <c r="BI5" s="589"/>
      <c r="BJ5" s="589"/>
      <c r="BK5" s="589"/>
      <c r="BL5" s="589"/>
      <c r="BM5" s="589"/>
      <c r="BN5" s="590"/>
      <c r="BO5" s="641">
        <v>99.5</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72443</v>
      </c>
      <c r="S6" s="589"/>
      <c r="T6" s="589"/>
      <c r="U6" s="589"/>
      <c r="V6" s="589"/>
      <c r="W6" s="589"/>
      <c r="X6" s="589"/>
      <c r="Y6" s="590"/>
      <c r="Z6" s="641">
        <v>1.2</v>
      </c>
      <c r="AA6" s="641"/>
      <c r="AB6" s="641"/>
      <c r="AC6" s="641"/>
      <c r="AD6" s="642">
        <v>72443</v>
      </c>
      <c r="AE6" s="642"/>
      <c r="AF6" s="642"/>
      <c r="AG6" s="642"/>
      <c r="AH6" s="642"/>
      <c r="AI6" s="642"/>
      <c r="AJ6" s="642"/>
      <c r="AK6" s="642"/>
      <c r="AL6" s="611">
        <v>2</v>
      </c>
      <c r="AM6" s="643"/>
      <c r="AN6" s="643"/>
      <c r="AO6" s="644"/>
      <c r="AP6" s="585" t="s">
        <v>213</v>
      </c>
      <c r="AQ6" s="586"/>
      <c r="AR6" s="586"/>
      <c r="AS6" s="586"/>
      <c r="AT6" s="586"/>
      <c r="AU6" s="586"/>
      <c r="AV6" s="586"/>
      <c r="AW6" s="586"/>
      <c r="AX6" s="586"/>
      <c r="AY6" s="586"/>
      <c r="AZ6" s="586"/>
      <c r="BA6" s="586"/>
      <c r="BB6" s="586"/>
      <c r="BC6" s="586"/>
      <c r="BD6" s="586"/>
      <c r="BE6" s="586"/>
      <c r="BF6" s="587"/>
      <c r="BG6" s="588">
        <v>2053448</v>
      </c>
      <c r="BH6" s="589"/>
      <c r="BI6" s="589"/>
      <c r="BJ6" s="589"/>
      <c r="BK6" s="589"/>
      <c r="BL6" s="589"/>
      <c r="BM6" s="589"/>
      <c r="BN6" s="590"/>
      <c r="BO6" s="641">
        <v>99.5</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76737</v>
      </c>
      <c r="CS6" s="589"/>
      <c r="CT6" s="589"/>
      <c r="CU6" s="589"/>
      <c r="CV6" s="589"/>
      <c r="CW6" s="589"/>
      <c r="CX6" s="589"/>
      <c r="CY6" s="590"/>
      <c r="CZ6" s="641">
        <v>1.4</v>
      </c>
      <c r="DA6" s="641"/>
      <c r="DB6" s="641"/>
      <c r="DC6" s="641"/>
      <c r="DD6" s="594" t="s">
        <v>208</v>
      </c>
      <c r="DE6" s="589"/>
      <c r="DF6" s="589"/>
      <c r="DG6" s="589"/>
      <c r="DH6" s="589"/>
      <c r="DI6" s="589"/>
      <c r="DJ6" s="589"/>
      <c r="DK6" s="589"/>
      <c r="DL6" s="589"/>
      <c r="DM6" s="589"/>
      <c r="DN6" s="589"/>
      <c r="DO6" s="589"/>
      <c r="DP6" s="590"/>
      <c r="DQ6" s="594">
        <v>76737</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4302</v>
      </c>
      <c r="S7" s="589"/>
      <c r="T7" s="589"/>
      <c r="U7" s="589"/>
      <c r="V7" s="589"/>
      <c r="W7" s="589"/>
      <c r="X7" s="589"/>
      <c r="Y7" s="590"/>
      <c r="Z7" s="641">
        <v>0.1</v>
      </c>
      <c r="AA7" s="641"/>
      <c r="AB7" s="641"/>
      <c r="AC7" s="641"/>
      <c r="AD7" s="642">
        <v>4302</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979945</v>
      </c>
      <c r="BH7" s="589"/>
      <c r="BI7" s="589"/>
      <c r="BJ7" s="589"/>
      <c r="BK7" s="589"/>
      <c r="BL7" s="589"/>
      <c r="BM7" s="589"/>
      <c r="BN7" s="590"/>
      <c r="BO7" s="641">
        <v>47.5</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741563</v>
      </c>
      <c r="CS7" s="589"/>
      <c r="CT7" s="589"/>
      <c r="CU7" s="589"/>
      <c r="CV7" s="589"/>
      <c r="CW7" s="589"/>
      <c r="CX7" s="589"/>
      <c r="CY7" s="590"/>
      <c r="CZ7" s="641">
        <v>13.4</v>
      </c>
      <c r="DA7" s="641"/>
      <c r="DB7" s="641"/>
      <c r="DC7" s="641"/>
      <c r="DD7" s="594">
        <v>11031</v>
      </c>
      <c r="DE7" s="589"/>
      <c r="DF7" s="589"/>
      <c r="DG7" s="589"/>
      <c r="DH7" s="589"/>
      <c r="DI7" s="589"/>
      <c r="DJ7" s="589"/>
      <c r="DK7" s="589"/>
      <c r="DL7" s="589"/>
      <c r="DM7" s="589"/>
      <c r="DN7" s="589"/>
      <c r="DO7" s="589"/>
      <c r="DP7" s="590"/>
      <c r="DQ7" s="594">
        <v>569205</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15059</v>
      </c>
      <c r="S8" s="589"/>
      <c r="T8" s="589"/>
      <c r="U8" s="589"/>
      <c r="V8" s="589"/>
      <c r="W8" s="589"/>
      <c r="X8" s="589"/>
      <c r="Y8" s="590"/>
      <c r="Z8" s="641">
        <v>0.3</v>
      </c>
      <c r="AA8" s="641"/>
      <c r="AB8" s="641"/>
      <c r="AC8" s="641"/>
      <c r="AD8" s="642">
        <v>15059</v>
      </c>
      <c r="AE8" s="642"/>
      <c r="AF8" s="642"/>
      <c r="AG8" s="642"/>
      <c r="AH8" s="642"/>
      <c r="AI8" s="642"/>
      <c r="AJ8" s="642"/>
      <c r="AK8" s="642"/>
      <c r="AL8" s="611">
        <v>0.4</v>
      </c>
      <c r="AM8" s="643"/>
      <c r="AN8" s="643"/>
      <c r="AO8" s="644"/>
      <c r="AP8" s="585" t="s">
        <v>219</v>
      </c>
      <c r="AQ8" s="586"/>
      <c r="AR8" s="586"/>
      <c r="AS8" s="586"/>
      <c r="AT8" s="586"/>
      <c r="AU8" s="586"/>
      <c r="AV8" s="586"/>
      <c r="AW8" s="586"/>
      <c r="AX8" s="586"/>
      <c r="AY8" s="586"/>
      <c r="AZ8" s="586"/>
      <c r="BA8" s="586"/>
      <c r="BB8" s="586"/>
      <c r="BC8" s="586"/>
      <c r="BD8" s="586"/>
      <c r="BE8" s="586"/>
      <c r="BF8" s="587"/>
      <c r="BG8" s="588">
        <v>25779</v>
      </c>
      <c r="BH8" s="589"/>
      <c r="BI8" s="589"/>
      <c r="BJ8" s="589"/>
      <c r="BK8" s="589"/>
      <c r="BL8" s="589"/>
      <c r="BM8" s="589"/>
      <c r="BN8" s="590"/>
      <c r="BO8" s="641">
        <v>1.2</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1891646</v>
      </c>
      <c r="CS8" s="589"/>
      <c r="CT8" s="589"/>
      <c r="CU8" s="589"/>
      <c r="CV8" s="589"/>
      <c r="CW8" s="589"/>
      <c r="CX8" s="589"/>
      <c r="CY8" s="590"/>
      <c r="CZ8" s="641">
        <v>34.1</v>
      </c>
      <c r="DA8" s="641"/>
      <c r="DB8" s="641"/>
      <c r="DC8" s="641"/>
      <c r="DD8" s="594">
        <v>59934</v>
      </c>
      <c r="DE8" s="589"/>
      <c r="DF8" s="589"/>
      <c r="DG8" s="589"/>
      <c r="DH8" s="589"/>
      <c r="DI8" s="589"/>
      <c r="DJ8" s="589"/>
      <c r="DK8" s="589"/>
      <c r="DL8" s="589"/>
      <c r="DM8" s="589"/>
      <c r="DN8" s="589"/>
      <c r="DO8" s="589"/>
      <c r="DP8" s="590"/>
      <c r="DQ8" s="594">
        <v>1109968</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8624</v>
      </c>
      <c r="S9" s="589"/>
      <c r="T9" s="589"/>
      <c r="U9" s="589"/>
      <c r="V9" s="589"/>
      <c r="W9" s="589"/>
      <c r="X9" s="589"/>
      <c r="Y9" s="590"/>
      <c r="Z9" s="641">
        <v>0.1</v>
      </c>
      <c r="AA9" s="641"/>
      <c r="AB9" s="641"/>
      <c r="AC9" s="641"/>
      <c r="AD9" s="642">
        <v>8624</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647149</v>
      </c>
      <c r="BH9" s="589"/>
      <c r="BI9" s="589"/>
      <c r="BJ9" s="589"/>
      <c r="BK9" s="589"/>
      <c r="BL9" s="589"/>
      <c r="BM9" s="589"/>
      <c r="BN9" s="590"/>
      <c r="BO9" s="641">
        <v>31.3</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456800</v>
      </c>
      <c r="CS9" s="589"/>
      <c r="CT9" s="589"/>
      <c r="CU9" s="589"/>
      <c r="CV9" s="589"/>
      <c r="CW9" s="589"/>
      <c r="CX9" s="589"/>
      <c r="CY9" s="590"/>
      <c r="CZ9" s="641">
        <v>8.1999999999999993</v>
      </c>
      <c r="DA9" s="641"/>
      <c r="DB9" s="641"/>
      <c r="DC9" s="641"/>
      <c r="DD9" s="594">
        <v>13548</v>
      </c>
      <c r="DE9" s="589"/>
      <c r="DF9" s="589"/>
      <c r="DG9" s="589"/>
      <c r="DH9" s="589"/>
      <c r="DI9" s="589"/>
      <c r="DJ9" s="589"/>
      <c r="DK9" s="589"/>
      <c r="DL9" s="589"/>
      <c r="DM9" s="589"/>
      <c r="DN9" s="589"/>
      <c r="DO9" s="589"/>
      <c r="DP9" s="590"/>
      <c r="DQ9" s="594">
        <v>442277</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173179</v>
      </c>
      <c r="S10" s="589"/>
      <c r="T10" s="589"/>
      <c r="U10" s="589"/>
      <c r="V10" s="589"/>
      <c r="W10" s="589"/>
      <c r="X10" s="589"/>
      <c r="Y10" s="590"/>
      <c r="Z10" s="641">
        <v>3</v>
      </c>
      <c r="AA10" s="641"/>
      <c r="AB10" s="641"/>
      <c r="AC10" s="641"/>
      <c r="AD10" s="642">
        <v>173179</v>
      </c>
      <c r="AE10" s="642"/>
      <c r="AF10" s="642"/>
      <c r="AG10" s="642"/>
      <c r="AH10" s="642"/>
      <c r="AI10" s="642"/>
      <c r="AJ10" s="642"/>
      <c r="AK10" s="642"/>
      <c r="AL10" s="611">
        <v>4.8</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31148</v>
      </c>
      <c r="BH10" s="589"/>
      <c r="BI10" s="589"/>
      <c r="BJ10" s="589"/>
      <c r="BK10" s="589"/>
      <c r="BL10" s="589"/>
      <c r="BM10" s="589"/>
      <c r="BN10" s="590"/>
      <c r="BO10" s="641">
        <v>1.5</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16531</v>
      </c>
      <c r="CS10" s="589"/>
      <c r="CT10" s="589"/>
      <c r="CU10" s="589"/>
      <c r="CV10" s="589"/>
      <c r="CW10" s="589"/>
      <c r="CX10" s="589"/>
      <c r="CY10" s="590"/>
      <c r="CZ10" s="641">
        <v>0.3</v>
      </c>
      <c r="DA10" s="641"/>
      <c r="DB10" s="641"/>
      <c r="DC10" s="641"/>
      <c r="DD10" s="594" t="s">
        <v>220</v>
      </c>
      <c r="DE10" s="589"/>
      <c r="DF10" s="589"/>
      <c r="DG10" s="589"/>
      <c r="DH10" s="589"/>
      <c r="DI10" s="589"/>
      <c r="DJ10" s="589"/>
      <c r="DK10" s="589"/>
      <c r="DL10" s="589"/>
      <c r="DM10" s="589"/>
      <c r="DN10" s="589"/>
      <c r="DO10" s="589"/>
      <c r="DP10" s="590"/>
      <c r="DQ10" s="594">
        <v>1031</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6780</v>
      </c>
      <c r="S11" s="589"/>
      <c r="T11" s="589"/>
      <c r="U11" s="589"/>
      <c r="V11" s="589"/>
      <c r="W11" s="589"/>
      <c r="X11" s="589"/>
      <c r="Y11" s="590"/>
      <c r="Z11" s="641">
        <v>0.1</v>
      </c>
      <c r="AA11" s="641"/>
      <c r="AB11" s="641"/>
      <c r="AC11" s="641"/>
      <c r="AD11" s="642">
        <v>6780</v>
      </c>
      <c r="AE11" s="642"/>
      <c r="AF11" s="642"/>
      <c r="AG11" s="642"/>
      <c r="AH11" s="642"/>
      <c r="AI11" s="642"/>
      <c r="AJ11" s="642"/>
      <c r="AK11" s="642"/>
      <c r="AL11" s="611">
        <v>0.2</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275869</v>
      </c>
      <c r="BH11" s="589"/>
      <c r="BI11" s="589"/>
      <c r="BJ11" s="589"/>
      <c r="BK11" s="589"/>
      <c r="BL11" s="589"/>
      <c r="BM11" s="589"/>
      <c r="BN11" s="590"/>
      <c r="BO11" s="641">
        <v>13.4</v>
      </c>
      <c r="BP11" s="641"/>
      <c r="BQ11" s="641"/>
      <c r="BR11" s="641"/>
      <c r="BS11" s="594" t="s">
        <v>220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317853</v>
      </c>
      <c r="CS11" s="589"/>
      <c r="CT11" s="589"/>
      <c r="CU11" s="589"/>
      <c r="CV11" s="589"/>
      <c r="CW11" s="589"/>
      <c r="CX11" s="589"/>
      <c r="CY11" s="590"/>
      <c r="CZ11" s="641">
        <v>5.7</v>
      </c>
      <c r="DA11" s="641"/>
      <c r="DB11" s="641"/>
      <c r="DC11" s="641"/>
      <c r="DD11" s="594">
        <v>39781</v>
      </c>
      <c r="DE11" s="589"/>
      <c r="DF11" s="589"/>
      <c r="DG11" s="589"/>
      <c r="DH11" s="589"/>
      <c r="DI11" s="589"/>
      <c r="DJ11" s="589"/>
      <c r="DK11" s="589"/>
      <c r="DL11" s="589"/>
      <c r="DM11" s="589"/>
      <c r="DN11" s="589"/>
      <c r="DO11" s="589"/>
      <c r="DP11" s="590"/>
      <c r="DQ11" s="594">
        <v>210004</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936407</v>
      </c>
      <c r="BH12" s="589"/>
      <c r="BI12" s="589"/>
      <c r="BJ12" s="589"/>
      <c r="BK12" s="589"/>
      <c r="BL12" s="589"/>
      <c r="BM12" s="589"/>
      <c r="BN12" s="590"/>
      <c r="BO12" s="641">
        <v>45.4</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121246</v>
      </c>
      <c r="CS12" s="589"/>
      <c r="CT12" s="589"/>
      <c r="CU12" s="589"/>
      <c r="CV12" s="589"/>
      <c r="CW12" s="589"/>
      <c r="CX12" s="589"/>
      <c r="CY12" s="590"/>
      <c r="CZ12" s="641">
        <v>2.2000000000000002</v>
      </c>
      <c r="DA12" s="641"/>
      <c r="DB12" s="641"/>
      <c r="DC12" s="641"/>
      <c r="DD12" s="594" t="s">
        <v>220</v>
      </c>
      <c r="DE12" s="589"/>
      <c r="DF12" s="589"/>
      <c r="DG12" s="589"/>
      <c r="DH12" s="589"/>
      <c r="DI12" s="589"/>
      <c r="DJ12" s="589"/>
      <c r="DK12" s="589"/>
      <c r="DL12" s="589"/>
      <c r="DM12" s="589"/>
      <c r="DN12" s="589"/>
      <c r="DO12" s="589"/>
      <c r="DP12" s="590"/>
      <c r="DQ12" s="594">
        <v>115031</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11306</v>
      </c>
      <c r="S13" s="589"/>
      <c r="T13" s="589"/>
      <c r="U13" s="589"/>
      <c r="V13" s="589"/>
      <c r="W13" s="589"/>
      <c r="X13" s="589"/>
      <c r="Y13" s="590"/>
      <c r="Z13" s="641">
        <v>0.2</v>
      </c>
      <c r="AA13" s="641"/>
      <c r="AB13" s="641"/>
      <c r="AC13" s="641"/>
      <c r="AD13" s="642">
        <v>11306</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935790</v>
      </c>
      <c r="BH13" s="589"/>
      <c r="BI13" s="589"/>
      <c r="BJ13" s="589"/>
      <c r="BK13" s="589"/>
      <c r="BL13" s="589"/>
      <c r="BM13" s="589"/>
      <c r="BN13" s="590"/>
      <c r="BO13" s="641">
        <v>45.3</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718104</v>
      </c>
      <c r="CS13" s="589"/>
      <c r="CT13" s="589"/>
      <c r="CU13" s="589"/>
      <c r="CV13" s="589"/>
      <c r="CW13" s="589"/>
      <c r="CX13" s="589"/>
      <c r="CY13" s="590"/>
      <c r="CZ13" s="641">
        <v>13</v>
      </c>
      <c r="DA13" s="641"/>
      <c r="DB13" s="641"/>
      <c r="DC13" s="641"/>
      <c r="DD13" s="594">
        <v>279948</v>
      </c>
      <c r="DE13" s="589"/>
      <c r="DF13" s="589"/>
      <c r="DG13" s="589"/>
      <c r="DH13" s="589"/>
      <c r="DI13" s="589"/>
      <c r="DJ13" s="589"/>
      <c r="DK13" s="589"/>
      <c r="DL13" s="589"/>
      <c r="DM13" s="589"/>
      <c r="DN13" s="589"/>
      <c r="DO13" s="589"/>
      <c r="DP13" s="590"/>
      <c r="DQ13" s="594">
        <v>652557</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40818</v>
      </c>
      <c r="BH14" s="589"/>
      <c r="BI14" s="589"/>
      <c r="BJ14" s="589"/>
      <c r="BK14" s="589"/>
      <c r="BL14" s="589"/>
      <c r="BM14" s="589"/>
      <c r="BN14" s="590"/>
      <c r="BO14" s="641">
        <v>2</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280720</v>
      </c>
      <c r="CS14" s="589"/>
      <c r="CT14" s="589"/>
      <c r="CU14" s="589"/>
      <c r="CV14" s="589"/>
      <c r="CW14" s="589"/>
      <c r="CX14" s="589"/>
      <c r="CY14" s="590"/>
      <c r="CZ14" s="641">
        <v>5.0999999999999996</v>
      </c>
      <c r="DA14" s="641"/>
      <c r="DB14" s="641"/>
      <c r="DC14" s="641"/>
      <c r="DD14" s="594">
        <v>55660</v>
      </c>
      <c r="DE14" s="589"/>
      <c r="DF14" s="589"/>
      <c r="DG14" s="589"/>
      <c r="DH14" s="589"/>
      <c r="DI14" s="589"/>
      <c r="DJ14" s="589"/>
      <c r="DK14" s="589"/>
      <c r="DL14" s="589"/>
      <c r="DM14" s="589"/>
      <c r="DN14" s="589"/>
      <c r="DO14" s="589"/>
      <c r="DP14" s="590"/>
      <c r="DQ14" s="594">
        <v>277304</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10909</v>
      </c>
      <c r="S15" s="589"/>
      <c r="T15" s="589"/>
      <c r="U15" s="589"/>
      <c r="V15" s="589"/>
      <c r="W15" s="589"/>
      <c r="X15" s="589"/>
      <c r="Y15" s="590"/>
      <c r="Z15" s="641">
        <v>0.2</v>
      </c>
      <c r="AA15" s="641"/>
      <c r="AB15" s="641"/>
      <c r="AC15" s="641"/>
      <c r="AD15" s="642">
        <v>10909</v>
      </c>
      <c r="AE15" s="642"/>
      <c r="AF15" s="642"/>
      <c r="AG15" s="642"/>
      <c r="AH15" s="642"/>
      <c r="AI15" s="642"/>
      <c r="AJ15" s="642"/>
      <c r="AK15" s="642"/>
      <c r="AL15" s="611">
        <v>0.3</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96278</v>
      </c>
      <c r="BH15" s="589"/>
      <c r="BI15" s="589"/>
      <c r="BJ15" s="589"/>
      <c r="BK15" s="589"/>
      <c r="BL15" s="589"/>
      <c r="BM15" s="589"/>
      <c r="BN15" s="590"/>
      <c r="BO15" s="641">
        <v>4.7</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471063</v>
      </c>
      <c r="CS15" s="589"/>
      <c r="CT15" s="589"/>
      <c r="CU15" s="589"/>
      <c r="CV15" s="589"/>
      <c r="CW15" s="589"/>
      <c r="CX15" s="589"/>
      <c r="CY15" s="590"/>
      <c r="CZ15" s="641">
        <v>8.5</v>
      </c>
      <c r="DA15" s="641"/>
      <c r="DB15" s="641"/>
      <c r="DC15" s="641"/>
      <c r="DD15" s="594">
        <v>131615</v>
      </c>
      <c r="DE15" s="589"/>
      <c r="DF15" s="589"/>
      <c r="DG15" s="589"/>
      <c r="DH15" s="589"/>
      <c r="DI15" s="589"/>
      <c r="DJ15" s="589"/>
      <c r="DK15" s="589"/>
      <c r="DL15" s="589"/>
      <c r="DM15" s="589"/>
      <c r="DN15" s="589"/>
      <c r="DO15" s="589"/>
      <c r="DP15" s="590"/>
      <c r="DQ15" s="594">
        <v>365433</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1345578</v>
      </c>
      <c r="S16" s="589"/>
      <c r="T16" s="589"/>
      <c r="U16" s="589"/>
      <c r="V16" s="589"/>
      <c r="W16" s="589"/>
      <c r="X16" s="589"/>
      <c r="Y16" s="590"/>
      <c r="Z16" s="641">
        <v>23</v>
      </c>
      <c r="AA16" s="641"/>
      <c r="AB16" s="641"/>
      <c r="AC16" s="641"/>
      <c r="AD16" s="642">
        <v>1232096</v>
      </c>
      <c r="AE16" s="642"/>
      <c r="AF16" s="642"/>
      <c r="AG16" s="642"/>
      <c r="AH16" s="642"/>
      <c r="AI16" s="642"/>
      <c r="AJ16" s="642"/>
      <c r="AK16" s="642"/>
      <c r="AL16" s="611">
        <v>34.1</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49</v>
      </c>
      <c r="CS16" s="589"/>
      <c r="CT16" s="589"/>
      <c r="CU16" s="589"/>
      <c r="CV16" s="589"/>
      <c r="CW16" s="589"/>
      <c r="CX16" s="589"/>
      <c r="CY16" s="590"/>
      <c r="CZ16" s="641">
        <v>0</v>
      </c>
      <c r="DA16" s="641"/>
      <c r="DB16" s="641"/>
      <c r="DC16" s="641"/>
      <c r="DD16" s="594" t="s">
        <v>220</v>
      </c>
      <c r="DE16" s="589"/>
      <c r="DF16" s="589"/>
      <c r="DG16" s="589"/>
      <c r="DH16" s="589"/>
      <c r="DI16" s="589"/>
      <c r="DJ16" s="589"/>
      <c r="DK16" s="589"/>
      <c r="DL16" s="589"/>
      <c r="DM16" s="589"/>
      <c r="DN16" s="589"/>
      <c r="DO16" s="589"/>
      <c r="DP16" s="590"/>
      <c r="DQ16" s="594">
        <v>49</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1232096</v>
      </c>
      <c r="S17" s="589"/>
      <c r="T17" s="589"/>
      <c r="U17" s="589"/>
      <c r="V17" s="589"/>
      <c r="W17" s="589"/>
      <c r="X17" s="589"/>
      <c r="Y17" s="590"/>
      <c r="Z17" s="641">
        <v>21.1</v>
      </c>
      <c r="AA17" s="641"/>
      <c r="AB17" s="641"/>
      <c r="AC17" s="641"/>
      <c r="AD17" s="642">
        <v>1232096</v>
      </c>
      <c r="AE17" s="642"/>
      <c r="AF17" s="642"/>
      <c r="AG17" s="642"/>
      <c r="AH17" s="642"/>
      <c r="AI17" s="642"/>
      <c r="AJ17" s="642"/>
      <c r="AK17" s="642"/>
      <c r="AL17" s="611">
        <v>34.1</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450193</v>
      </c>
      <c r="CS17" s="589"/>
      <c r="CT17" s="589"/>
      <c r="CU17" s="589"/>
      <c r="CV17" s="589"/>
      <c r="CW17" s="589"/>
      <c r="CX17" s="589"/>
      <c r="CY17" s="590"/>
      <c r="CZ17" s="641">
        <v>8.1</v>
      </c>
      <c r="DA17" s="641"/>
      <c r="DB17" s="641"/>
      <c r="DC17" s="641"/>
      <c r="DD17" s="594" t="s">
        <v>220</v>
      </c>
      <c r="DE17" s="589"/>
      <c r="DF17" s="589"/>
      <c r="DG17" s="589"/>
      <c r="DH17" s="589"/>
      <c r="DI17" s="589"/>
      <c r="DJ17" s="589"/>
      <c r="DK17" s="589"/>
      <c r="DL17" s="589"/>
      <c r="DM17" s="589"/>
      <c r="DN17" s="589"/>
      <c r="DO17" s="589"/>
      <c r="DP17" s="590"/>
      <c r="DQ17" s="594">
        <v>443098</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113481</v>
      </c>
      <c r="S18" s="589"/>
      <c r="T18" s="589"/>
      <c r="U18" s="589"/>
      <c r="V18" s="589"/>
      <c r="W18" s="589"/>
      <c r="X18" s="589"/>
      <c r="Y18" s="590"/>
      <c r="Z18" s="641">
        <v>1.9</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10998</v>
      </c>
      <c r="BH19" s="589"/>
      <c r="BI19" s="589"/>
      <c r="BJ19" s="589"/>
      <c r="BK19" s="589"/>
      <c r="BL19" s="589"/>
      <c r="BM19" s="589"/>
      <c r="BN19" s="590"/>
      <c r="BO19" s="641">
        <v>0.5</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3712626</v>
      </c>
      <c r="S20" s="589"/>
      <c r="T20" s="589"/>
      <c r="U20" s="589"/>
      <c r="V20" s="589"/>
      <c r="W20" s="589"/>
      <c r="X20" s="589"/>
      <c r="Y20" s="590"/>
      <c r="Z20" s="641">
        <v>63.6</v>
      </c>
      <c r="AA20" s="641"/>
      <c r="AB20" s="641"/>
      <c r="AC20" s="641"/>
      <c r="AD20" s="642">
        <v>3599144</v>
      </c>
      <c r="AE20" s="642"/>
      <c r="AF20" s="642"/>
      <c r="AG20" s="642"/>
      <c r="AH20" s="642"/>
      <c r="AI20" s="642"/>
      <c r="AJ20" s="642"/>
      <c r="AK20" s="642"/>
      <c r="AL20" s="611">
        <v>99.6</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10998</v>
      </c>
      <c r="BH20" s="589"/>
      <c r="BI20" s="589"/>
      <c r="BJ20" s="589"/>
      <c r="BK20" s="589"/>
      <c r="BL20" s="589"/>
      <c r="BM20" s="589"/>
      <c r="BN20" s="590"/>
      <c r="BO20" s="641">
        <v>0.5</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5542505</v>
      </c>
      <c r="CS20" s="589"/>
      <c r="CT20" s="589"/>
      <c r="CU20" s="589"/>
      <c r="CV20" s="589"/>
      <c r="CW20" s="589"/>
      <c r="CX20" s="589"/>
      <c r="CY20" s="590"/>
      <c r="CZ20" s="641">
        <v>100</v>
      </c>
      <c r="DA20" s="641"/>
      <c r="DB20" s="641"/>
      <c r="DC20" s="641"/>
      <c r="DD20" s="594">
        <v>591517</v>
      </c>
      <c r="DE20" s="589"/>
      <c r="DF20" s="589"/>
      <c r="DG20" s="589"/>
      <c r="DH20" s="589"/>
      <c r="DI20" s="589"/>
      <c r="DJ20" s="589"/>
      <c r="DK20" s="589"/>
      <c r="DL20" s="589"/>
      <c r="DM20" s="589"/>
      <c r="DN20" s="589"/>
      <c r="DO20" s="589"/>
      <c r="DP20" s="590"/>
      <c r="DQ20" s="594">
        <v>4262694</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2171</v>
      </c>
      <c r="S21" s="589"/>
      <c r="T21" s="589"/>
      <c r="U21" s="589"/>
      <c r="V21" s="589"/>
      <c r="W21" s="589"/>
      <c r="X21" s="589"/>
      <c r="Y21" s="590"/>
      <c r="Z21" s="641">
        <v>0</v>
      </c>
      <c r="AA21" s="641"/>
      <c r="AB21" s="641"/>
      <c r="AC21" s="641"/>
      <c r="AD21" s="642">
        <v>2171</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10998</v>
      </c>
      <c r="BH21" s="589"/>
      <c r="BI21" s="589"/>
      <c r="BJ21" s="589"/>
      <c r="BK21" s="589"/>
      <c r="BL21" s="589"/>
      <c r="BM21" s="589"/>
      <c r="BN21" s="590"/>
      <c r="BO21" s="641">
        <v>0.5</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20012</v>
      </c>
      <c r="S22" s="589"/>
      <c r="T22" s="589"/>
      <c r="U22" s="589"/>
      <c r="V22" s="589"/>
      <c r="W22" s="589"/>
      <c r="X22" s="589"/>
      <c r="Y22" s="590"/>
      <c r="Z22" s="641">
        <v>0.3</v>
      </c>
      <c r="AA22" s="641"/>
      <c r="AB22" s="641"/>
      <c r="AC22" s="641"/>
      <c r="AD22" s="642">
        <v>4529</v>
      </c>
      <c r="AE22" s="642"/>
      <c r="AF22" s="642"/>
      <c r="AG22" s="642"/>
      <c r="AH22" s="642"/>
      <c r="AI22" s="642"/>
      <c r="AJ22" s="642"/>
      <c r="AK22" s="642"/>
      <c r="AL22" s="611">
        <v>0.1</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139610</v>
      </c>
      <c r="S23" s="589"/>
      <c r="T23" s="589"/>
      <c r="U23" s="589"/>
      <c r="V23" s="589"/>
      <c r="W23" s="589"/>
      <c r="X23" s="589"/>
      <c r="Y23" s="590"/>
      <c r="Z23" s="641">
        <v>2.4</v>
      </c>
      <c r="AA23" s="641"/>
      <c r="AB23" s="641"/>
      <c r="AC23" s="641"/>
      <c r="AD23" s="642">
        <v>3377</v>
      </c>
      <c r="AE23" s="642"/>
      <c r="AF23" s="642"/>
      <c r="AG23" s="642"/>
      <c r="AH23" s="642"/>
      <c r="AI23" s="642"/>
      <c r="AJ23" s="642"/>
      <c r="AK23" s="642"/>
      <c r="AL23" s="611">
        <v>0.1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6199</v>
      </c>
      <c r="S24" s="589"/>
      <c r="T24" s="589"/>
      <c r="U24" s="589"/>
      <c r="V24" s="589"/>
      <c r="W24" s="589"/>
      <c r="X24" s="589"/>
      <c r="Y24" s="590"/>
      <c r="Z24" s="641">
        <v>0.1</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1972775</v>
      </c>
      <c r="CS24" s="639"/>
      <c r="CT24" s="639"/>
      <c r="CU24" s="639"/>
      <c r="CV24" s="639"/>
      <c r="CW24" s="639"/>
      <c r="CX24" s="639"/>
      <c r="CY24" s="686"/>
      <c r="CZ24" s="690">
        <v>35.6</v>
      </c>
      <c r="DA24" s="691"/>
      <c r="DB24" s="691"/>
      <c r="DC24" s="692"/>
      <c r="DD24" s="685">
        <v>1350018</v>
      </c>
      <c r="DE24" s="639"/>
      <c r="DF24" s="639"/>
      <c r="DG24" s="639"/>
      <c r="DH24" s="639"/>
      <c r="DI24" s="639"/>
      <c r="DJ24" s="639"/>
      <c r="DK24" s="686"/>
      <c r="DL24" s="685">
        <v>1344240</v>
      </c>
      <c r="DM24" s="639"/>
      <c r="DN24" s="639"/>
      <c r="DO24" s="639"/>
      <c r="DP24" s="639"/>
      <c r="DQ24" s="639"/>
      <c r="DR24" s="639"/>
      <c r="DS24" s="639"/>
      <c r="DT24" s="639"/>
      <c r="DU24" s="639"/>
      <c r="DV24" s="686"/>
      <c r="DW24" s="687">
        <v>34.200000000000003</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528638</v>
      </c>
      <c r="S25" s="589"/>
      <c r="T25" s="589"/>
      <c r="U25" s="589"/>
      <c r="V25" s="589"/>
      <c r="W25" s="589"/>
      <c r="X25" s="589"/>
      <c r="Y25" s="590"/>
      <c r="Z25" s="641">
        <v>9</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829825</v>
      </c>
      <c r="CS25" s="607"/>
      <c r="CT25" s="607"/>
      <c r="CU25" s="607"/>
      <c r="CV25" s="607"/>
      <c r="CW25" s="607"/>
      <c r="CX25" s="607"/>
      <c r="CY25" s="608"/>
      <c r="CZ25" s="591">
        <v>15</v>
      </c>
      <c r="DA25" s="609"/>
      <c r="DB25" s="609"/>
      <c r="DC25" s="610"/>
      <c r="DD25" s="594">
        <v>717634</v>
      </c>
      <c r="DE25" s="607"/>
      <c r="DF25" s="607"/>
      <c r="DG25" s="607"/>
      <c r="DH25" s="607"/>
      <c r="DI25" s="607"/>
      <c r="DJ25" s="607"/>
      <c r="DK25" s="608"/>
      <c r="DL25" s="594">
        <v>711915</v>
      </c>
      <c r="DM25" s="607"/>
      <c r="DN25" s="607"/>
      <c r="DO25" s="607"/>
      <c r="DP25" s="607"/>
      <c r="DQ25" s="607"/>
      <c r="DR25" s="607"/>
      <c r="DS25" s="607"/>
      <c r="DT25" s="607"/>
      <c r="DU25" s="607"/>
      <c r="DV25" s="608"/>
      <c r="DW25" s="611">
        <v>18.100000000000001</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v>403</v>
      </c>
      <c r="S26" s="589"/>
      <c r="T26" s="589"/>
      <c r="U26" s="589"/>
      <c r="V26" s="589"/>
      <c r="W26" s="589"/>
      <c r="X26" s="589"/>
      <c r="Y26" s="590"/>
      <c r="Z26" s="641">
        <v>0</v>
      </c>
      <c r="AA26" s="641"/>
      <c r="AB26" s="641"/>
      <c r="AC26" s="641"/>
      <c r="AD26" s="642">
        <v>403</v>
      </c>
      <c r="AE26" s="642"/>
      <c r="AF26" s="642"/>
      <c r="AG26" s="642"/>
      <c r="AH26" s="642"/>
      <c r="AI26" s="642"/>
      <c r="AJ26" s="642"/>
      <c r="AK26" s="642"/>
      <c r="AL26" s="611">
        <v>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517017</v>
      </c>
      <c r="CS26" s="589"/>
      <c r="CT26" s="589"/>
      <c r="CU26" s="589"/>
      <c r="CV26" s="589"/>
      <c r="CW26" s="589"/>
      <c r="CX26" s="589"/>
      <c r="CY26" s="590"/>
      <c r="CZ26" s="591">
        <v>9.3000000000000007</v>
      </c>
      <c r="DA26" s="609"/>
      <c r="DB26" s="609"/>
      <c r="DC26" s="610"/>
      <c r="DD26" s="594">
        <v>417099</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359167</v>
      </c>
      <c r="S27" s="589"/>
      <c r="T27" s="589"/>
      <c r="U27" s="589"/>
      <c r="V27" s="589"/>
      <c r="W27" s="589"/>
      <c r="X27" s="589"/>
      <c r="Y27" s="590"/>
      <c r="Z27" s="641">
        <v>6.1</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2064446</v>
      </c>
      <c r="BH27" s="589"/>
      <c r="BI27" s="589"/>
      <c r="BJ27" s="589"/>
      <c r="BK27" s="589"/>
      <c r="BL27" s="589"/>
      <c r="BM27" s="589"/>
      <c r="BN27" s="590"/>
      <c r="BO27" s="641">
        <v>100</v>
      </c>
      <c r="BP27" s="641"/>
      <c r="BQ27" s="641"/>
      <c r="BR27" s="641"/>
      <c r="BS27" s="594" t="s">
        <v>220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692757</v>
      </c>
      <c r="CS27" s="607"/>
      <c r="CT27" s="607"/>
      <c r="CU27" s="607"/>
      <c r="CV27" s="607"/>
      <c r="CW27" s="607"/>
      <c r="CX27" s="607"/>
      <c r="CY27" s="608"/>
      <c r="CZ27" s="591">
        <v>12.5</v>
      </c>
      <c r="DA27" s="609"/>
      <c r="DB27" s="609"/>
      <c r="DC27" s="610"/>
      <c r="DD27" s="594">
        <v>189286</v>
      </c>
      <c r="DE27" s="607"/>
      <c r="DF27" s="607"/>
      <c r="DG27" s="607"/>
      <c r="DH27" s="607"/>
      <c r="DI27" s="607"/>
      <c r="DJ27" s="607"/>
      <c r="DK27" s="608"/>
      <c r="DL27" s="594">
        <v>189227</v>
      </c>
      <c r="DM27" s="607"/>
      <c r="DN27" s="607"/>
      <c r="DO27" s="607"/>
      <c r="DP27" s="607"/>
      <c r="DQ27" s="607"/>
      <c r="DR27" s="607"/>
      <c r="DS27" s="607"/>
      <c r="DT27" s="607"/>
      <c r="DU27" s="607"/>
      <c r="DV27" s="608"/>
      <c r="DW27" s="611">
        <v>4.8</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9163</v>
      </c>
      <c r="S28" s="589"/>
      <c r="T28" s="589"/>
      <c r="U28" s="589"/>
      <c r="V28" s="589"/>
      <c r="W28" s="589"/>
      <c r="X28" s="589"/>
      <c r="Y28" s="590"/>
      <c r="Z28" s="641">
        <v>0.2</v>
      </c>
      <c r="AA28" s="641"/>
      <c r="AB28" s="641"/>
      <c r="AC28" s="641"/>
      <c r="AD28" s="642">
        <v>426</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450193</v>
      </c>
      <c r="CS28" s="589"/>
      <c r="CT28" s="589"/>
      <c r="CU28" s="589"/>
      <c r="CV28" s="589"/>
      <c r="CW28" s="589"/>
      <c r="CX28" s="589"/>
      <c r="CY28" s="590"/>
      <c r="CZ28" s="591">
        <v>8.1</v>
      </c>
      <c r="DA28" s="609"/>
      <c r="DB28" s="609"/>
      <c r="DC28" s="610"/>
      <c r="DD28" s="594">
        <v>443098</v>
      </c>
      <c r="DE28" s="589"/>
      <c r="DF28" s="589"/>
      <c r="DG28" s="589"/>
      <c r="DH28" s="589"/>
      <c r="DI28" s="589"/>
      <c r="DJ28" s="589"/>
      <c r="DK28" s="590"/>
      <c r="DL28" s="594">
        <v>443098</v>
      </c>
      <c r="DM28" s="589"/>
      <c r="DN28" s="589"/>
      <c r="DO28" s="589"/>
      <c r="DP28" s="589"/>
      <c r="DQ28" s="589"/>
      <c r="DR28" s="589"/>
      <c r="DS28" s="589"/>
      <c r="DT28" s="589"/>
      <c r="DU28" s="589"/>
      <c r="DV28" s="590"/>
      <c r="DW28" s="611">
        <v>11.3</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105872</v>
      </c>
      <c r="S29" s="589"/>
      <c r="T29" s="589"/>
      <c r="U29" s="589"/>
      <c r="V29" s="589"/>
      <c r="W29" s="589"/>
      <c r="X29" s="589"/>
      <c r="Y29" s="590"/>
      <c r="Z29" s="641">
        <v>1.8</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450185</v>
      </c>
      <c r="CS29" s="607"/>
      <c r="CT29" s="607"/>
      <c r="CU29" s="607"/>
      <c r="CV29" s="607"/>
      <c r="CW29" s="607"/>
      <c r="CX29" s="607"/>
      <c r="CY29" s="608"/>
      <c r="CZ29" s="591">
        <v>8.1</v>
      </c>
      <c r="DA29" s="609"/>
      <c r="DB29" s="609"/>
      <c r="DC29" s="610"/>
      <c r="DD29" s="594">
        <v>443090</v>
      </c>
      <c r="DE29" s="607"/>
      <c r="DF29" s="607"/>
      <c r="DG29" s="607"/>
      <c r="DH29" s="607"/>
      <c r="DI29" s="607"/>
      <c r="DJ29" s="607"/>
      <c r="DK29" s="608"/>
      <c r="DL29" s="594">
        <v>443090</v>
      </c>
      <c r="DM29" s="607"/>
      <c r="DN29" s="607"/>
      <c r="DO29" s="607"/>
      <c r="DP29" s="607"/>
      <c r="DQ29" s="607"/>
      <c r="DR29" s="607"/>
      <c r="DS29" s="607"/>
      <c r="DT29" s="607"/>
      <c r="DU29" s="607"/>
      <c r="DV29" s="608"/>
      <c r="DW29" s="611">
        <v>11.3</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217864</v>
      </c>
      <c r="S30" s="589"/>
      <c r="T30" s="589"/>
      <c r="U30" s="589"/>
      <c r="V30" s="589"/>
      <c r="W30" s="589"/>
      <c r="X30" s="589"/>
      <c r="Y30" s="590"/>
      <c r="Z30" s="641">
        <v>3.7</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98.6</v>
      </c>
      <c r="BH30" s="655"/>
      <c r="BI30" s="655"/>
      <c r="BJ30" s="655"/>
      <c r="BK30" s="655"/>
      <c r="BL30" s="655"/>
      <c r="BM30" s="656">
        <v>93.2</v>
      </c>
      <c r="BN30" s="655"/>
      <c r="BO30" s="655"/>
      <c r="BP30" s="655"/>
      <c r="BQ30" s="657"/>
      <c r="BR30" s="654">
        <v>98</v>
      </c>
      <c r="BS30" s="655"/>
      <c r="BT30" s="655"/>
      <c r="BU30" s="655"/>
      <c r="BV30" s="655"/>
      <c r="BW30" s="655"/>
      <c r="BX30" s="656">
        <v>92.9</v>
      </c>
      <c r="BY30" s="655"/>
      <c r="BZ30" s="655"/>
      <c r="CA30" s="655"/>
      <c r="CB30" s="657"/>
      <c r="CD30" s="660"/>
      <c r="CE30" s="661"/>
      <c r="CF30" s="625" t="s">
        <v>292</v>
      </c>
      <c r="CG30" s="622"/>
      <c r="CH30" s="622"/>
      <c r="CI30" s="622"/>
      <c r="CJ30" s="622"/>
      <c r="CK30" s="622"/>
      <c r="CL30" s="622"/>
      <c r="CM30" s="622"/>
      <c r="CN30" s="622"/>
      <c r="CO30" s="622"/>
      <c r="CP30" s="622"/>
      <c r="CQ30" s="623"/>
      <c r="CR30" s="588">
        <v>397997</v>
      </c>
      <c r="CS30" s="589"/>
      <c r="CT30" s="589"/>
      <c r="CU30" s="589"/>
      <c r="CV30" s="589"/>
      <c r="CW30" s="589"/>
      <c r="CX30" s="589"/>
      <c r="CY30" s="590"/>
      <c r="CZ30" s="591">
        <v>7.2</v>
      </c>
      <c r="DA30" s="609"/>
      <c r="DB30" s="609"/>
      <c r="DC30" s="610"/>
      <c r="DD30" s="594">
        <v>391984</v>
      </c>
      <c r="DE30" s="589"/>
      <c r="DF30" s="589"/>
      <c r="DG30" s="589"/>
      <c r="DH30" s="589"/>
      <c r="DI30" s="589"/>
      <c r="DJ30" s="589"/>
      <c r="DK30" s="590"/>
      <c r="DL30" s="594">
        <v>391984</v>
      </c>
      <c r="DM30" s="589"/>
      <c r="DN30" s="589"/>
      <c r="DO30" s="589"/>
      <c r="DP30" s="589"/>
      <c r="DQ30" s="589"/>
      <c r="DR30" s="589"/>
      <c r="DS30" s="589"/>
      <c r="DT30" s="589"/>
      <c r="DU30" s="589"/>
      <c r="DV30" s="590"/>
      <c r="DW30" s="611">
        <v>10</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191245</v>
      </c>
      <c r="S31" s="589"/>
      <c r="T31" s="589"/>
      <c r="U31" s="589"/>
      <c r="V31" s="589"/>
      <c r="W31" s="589"/>
      <c r="X31" s="589"/>
      <c r="Y31" s="590"/>
      <c r="Z31" s="641">
        <v>3.3</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99.2</v>
      </c>
      <c r="BH31" s="607"/>
      <c r="BI31" s="607"/>
      <c r="BJ31" s="607"/>
      <c r="BK31" s="607"/>
      <c r="BL31" s="607"/>
      <c r="BM31" s="643">
        <v>96.2</v>
      </c>
      <c r="BN31" s="653"/>
      <c r="BO31" s="653"/>
      <c r="BP31" s="653"/>
      <c r="BQ31" s="617"/>
      <c r="BR31" s="652">
        <v>98.6</v>
      </c>
      <c r="BS31" s="607"/>
      <c r="BT31" s="607"/>
      <c r="BU31" s="607"/>
      <c r="BV31" s="607"/>
      <c r="BW31" s="607"/>
      <c r="BX31" s="643">
        <v>95.2</v>
      </c>
      <c r="BY31" s="653"/>
      <c r="BZ31" s="653"/>
      <c r="CA31" s="653"/>
      <c r="CB31" s="617"/>
      <c r="CD31" s="660"/>
      <c r="CE31" s="661"/>
      <c r="CF31" s="625" t="s">
        <v>296</v>
      </c>
      <c r="CG31" s="622"/>
      <c r="CH31" s="622"/>
      <c r="CI31" s="622"/>
      <c r="CJ31" s="622"/>
      <c r="CK31" s="622"/>
      <c r="CL31" s="622"/>
      <c r="CM31" s="622"/>
      <c r="CN31" s="622"/>
      <c r="CO31" s="622"/>
      <c r="CP31" s="622"/>
      <c r="CQ31" s="623"/>
      <c r="CR31" s="588">
        <v>52188</v>
      </c>
      <c r="CS31" s="607"/>
      <c r="CT31" s="607"/>
      <c r="CU31" s="607"/>
      <c r="CV31" s="607"/>
      <c r="CW31" s="607"/>
      <c r="CX31" s="607"/>
      <c r="CY31" s="608"/>
      <c r="CZ31" s="591">
        <v>0.9</v>
      </c>
      <c r="DA31" s="609"/>
      <c r="DB31" s="609"/>
      <c r="DC31" s="610"/>
      <c r="DD31" s="594">
        <v>51106</v>
      </c>
      <c r="DE31" s="607"/>
      <c r="DF31" s="607"/>
      <c r="DG31" s="607"/>
      <c r="DH31" s="607"/>
      <c r="DI31" s="607"/>
      <c r="DJ31" s="607"/>
      <c r="DK31" s="608"/>
      <c r="DL31" s="594">
        <v>51106</v>
      </c>
      <c r="DM31" s="607"/>
      <c r="DN31" s="607"/>
      <c r="DO31" s="607"/>
      <c r="DP31" s="607"/>
      <c r="DQ31" s="607"/>
      <c r="DR31" s="607"/>
      <c r="DS31" s="607"/>
      <c r="DT31" s="607"/>
      <c r="DU31" s="607"/>
      <c r="DV31" s="608"/>
      <c r="DW31" s="611">
        <v>1.3</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118992</v>
      </c>
      <c r="S32" s="589"/>
      <c r="T32" s="589"/>
      <c r="U32" s="589"/>
      <c r="V32" s="589"/>
      <c r="W32" s="589"/>
      <c r="X32" s="589"/>
      <c r="Y32" s="590"/>
      <c r="Z32" s="641">
        <v>2</v>
      </c>
      <c r="AA32" s="641"/>
      <c r="AB32" s="641"/>
      <c r="AC32" s="641"/>
      <c r="AD32" s="642">
        <v>4028</v>
      </c>
      <c r="AE32" s="642"/>
      <c r="AF32" s="642"/>
      <c r="AG32" s="642"/>
      <c r="AH32" s="642"/>
      <c r="AI32" s="642"/>
      <c r="AJ32" s="642"/>
      <c r="AK32" s="642"/>
      <c r="AL32" s="611">
        <v>0.1</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v>
      </c>
      <c r="BH32" s="573"/>
      <c r="BI32" s="573"/>
      <c r="BJ32" s="573"/>
      <c r="BK32" s="573"/>
      <c r="BL32" s="573"/>
      <c r="BM32" s="636">
        <v>89.9</v>
      </c>
      <c r="BN32" s="573"/>
      <c r="BO32" s="573"/>
      <c r="BP32" s="573"/>
      <c r="BQ32" s="630"/>
      <c r="BR32" s="651">
        <v>97.1</v>
      </c>
      <c r="BS32" s="573"/>
      <c r="BT32" s="573"/>
      <c r="BU32" s="573"/>
      <c r="BV32" s="573"/>
      <c r="BW32" s="573"/>
      <c r="BX32" s="636">
        <v>90.1</v>
      </c>
      <c r="BY32" s="573"/>
      <c r="BZ32" s="573"/>
      <c r="CA32" s="573"/>
      <c r="CB32" s="630"/>
      <c r="CD32" s="662"/>
      <c r="CE32" s="663"/>
      <c r="CF32" s="625" t="s">
        <v>299</v>
      </c>
      <c r="CG32" s="622"/>
      <c r="CH32" s="622"/>
      <c r="CI32" s="622"/>
      <c r="CJ32" s="622"/>
      <c r="CK32" s="622"/>
      <c r="CL32" s="622"/>
      <c r="CM32" s="622"/>
      <c r="CN32" s="622"/>
      <c r="CO32" s="622"/>
      <c r="CP32" s="622"/>
      <c r="CQ32" s="623"/>
      <c r="CR32" s="588">
        <v>8</v>
      </c>
      <c r="CS32" s="589"/>
      <c r="CT32" s="589"/>
      <c r="CU32" s="589"/>
      <c r="CV32" s="589"/>
      <c r="CW32" s="589"/>
      <c r="CX32" s="589"/>
      <c r="CY32" s="590"/>
      <c r="CZ32" s="591">
        <v>0</v>
      </c>
      <c r="DA32" s="609"/>
      <c r="DB32" s="609"/>
      <c r="DC32" s="610"/>
      <c r="DD32" s="594">
        <v>8</v>
      </c>
      <c r="DE32" s="589"/>
      <c r="DF32" s="589"/>
      <c r="DG32" s="589"/>
      <c r="DH32" s="589"/>
      <c r="DI32" s="589"/>
      <c r="DJ32" s="589"/>
      <c r="DK32" s="590"/>
      <c r="DL32" s="594">
        <v>8</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429600</v>
      </c>
      <c r="S33" s="589"/>
      <c r="T33" s="589"/>
      <c r="U33" s="589"/>
      <c r="V33" s="589"/>
      <c r="W33" s="589"/>
      <c r="X33" s="589"/>
      <c r="Y33" s="590"/>
      <c r="Z33" s="641">
        <v>7.4</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2978164</v>
      </c>
      <c r="CS33" s="607"/>
      <c r="CT33" s="607"/>
      <c r="CU33" s="607"/>
      <c r="CV33" s="607"/>
      <c r="CW33" s="607"/>
      <c r="CX33" s="607"/>
      <c r="CY33" s="608"/>
      <c r="CZ33" s="591">
        <v>53.7</v>
      </c>
      <c r="DA33" s="609"/>
      <c r="DB33" s="609"/>
      <c r="DC33" s="610"/>
      <c r="DD33" s="594">
        <v>2509984</v>
      </c>
      <c r="DE33" s="607"/>
      <c r="DF33" s="607"/>
      <c r="DG33" s="607"/>
      <c r="DH33" s="607"/>
      <c r="DI33" s="607"/>
      <c r="DJ33" s="607"/>
      <c r="DK33" s="608"/>
      <c r="DL33" s="594">
        <v>1744643</v>
      </c>
      <c r="DM33" s="607"/>
      <c r="DN33" s="607"/>
      <c r="DO33" s="607"/>
      <c r="DP33" s="607"/>
      <c r="DQ33" s="607"/>
      <c r="DR33" s="607"/>
      <c r="DS33" s="607"/>
      <c r="DT33" s="607"/>
      <c r="DU33" s="607"/>
      <c r="DV33" s="608"/>
      <c r="DW33" s="611">
        <v>44.4</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1030199</v>
      </c>
      <c r="CS34" s="589"/>
      <c r="CT34" s="589"/>
      <c r="CU34" s="589"/>
      <c r="CV34" s="589"/>
      <c r="CW34" s="589"/>
      <c r="CX34" s="589"/>
      <c r="CY34" s="590"/>
      <c r="CZ34" s="591">
        <v>18.600000000000001</v>
      </c>
      <c r="DA34" s="609"/>
      <c r="DB34" s="609"/>
      <c r="DC34" s="610"/>
      <c r="DD34" s="594">
        <v>838991</v>
      </c>
      <c r="DE34" s="589"/>
      <c r="DF34" s="589"/>
      <c r="DG34" s="589"/>
      <c r="DH34" s="589"/>
      <c r="DI34" s="589"/>
      <c r="DJ34" s="589"/>
      <c r="DK34" s="590"/>
      <c r="DL34" s="594">
        <v>710768</v>
      </c>
      <c r="DM34" s="589"/>
      <c r="DN34" s="589"/>
      <c r="DO34" s="589"/>
      <c r="DP34" s="589"/>
      <c r="DQ34" s="589"/>
      <c r="DR34" s="589"/>
      <c r="DS34" s="589"/>
      <c r="DT34" s="589"/>
      <c r="DU34" s="589"/>
      <c r="DV34" s="590"/>
      <c r="DW34" s="611">
        <v>18.100000000000001</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312000</v>
      </c>
      <c r="S35" s="589"/>
      <c r="T35" s="589"/>
      <c r="U35" s="589"/>
      <c r="V35" s="589"/>
      <c r="W35" s="589"/>
      <c r="X35" s="589"/>
      <c r="Y35" s="590"/>
      <c r="Z35" s="641">
        <v>5.3</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1009814</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90422</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46582</v>
      </c>
      <c r="CS35" s="607"/>
      <c r="CT35" s="607"/>
      <c r="CU35" s="607"/>
      <c r="CV35" s="607"/>
      <c r="CW35" s="607"/>
      <c r="CX35" s="607"/>
      <c r="CY35" s="608"/>
      <c r="CZ35" s="591">
        <v>0.8</v>
      </c>
      <c r="DA35" s="609"/>
      <c r="DB35" s="609"/>
      <c r="DC35" s="610"/>
      <c r="DD35" s="594">
        <v>41982</v>
      </c>
      <c r="DE35" s="607"/>
      <c r="DF35" s="607"/>
      <c r="DG35" s="607"/>
      <c r="DH35" s="607"/>
      <c r="DI35" s="607"/>
      <c r="DJ35" s="607"/>
      <c r="DK35" s="608"/>
      <c r="DL35" s="594">
        <v>38901</v>
      </c>
      <c r="DM35" s="607"/>
      <c r="DN35" s="607"/>
      <c r="DO35" s="607"/>
      <c r="DP35" s="607"/>
      <c r="DQ35" s="607"/>
      <c r="DR35" s="607"/>
      <c r="DS35" s="607"/>
      <c r="DT35" s="607"/>
      <c r="DU35" s="607"/>
      <c r="DV35" s="608"/>
      <c r="DW35" s="611">
        <v>1</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5841562</v>
      </c>
      <c r="S36" s="629"/>
      <c r="T36" s="629"/>
      <c r="U36" s="629"/>
      <c r="V36" s="629"/>
      <c r="W36" s="629"/>
      <c r="X36" s="629"/>
      <c r="Y36" s="632"/>
      <c r="Z36" s="633">
        <v>100</v>
      </c>
      <c r="AA36" s="633"/>
      <c r="AB36" s="633"/>
      <c r="AC36" s="633"/>
      <c r="AD36" s="634">
        <v>3614078</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410859</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85201</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1219173</v>
      </c>
      <c r="CS36" s="589"/>
      <c r="CT36" s="589"/>
      <c r="CU36" s="589"/>
      <c r="CV36" s="589"/>
      <c r="CW36" s="589"/>
      <c r="CX36" s="589"/>
      <c r="CY36" s="590"/>
      <c r="CZ36" s="591">
        <v>22</v>
      </c>
      <c r="DA36" s="609"/>
      <c r="DB36" s="609"/>
      <c r="DC36" s="610"/>
      <c r="DD36" s="594">
        <v>1148343</v>
      </c>
      <c r="DE36" s="589"/>
      <c r="DF36" s="589"/>
      <c r="DG36" s="589"/>
      <c r="DH36" s="589"/>
      <c r="DI36" s="589"/>
      <c r="DJ36" s="589"/>
      <c r="DK36" s="590"/>
      <c r="DL36" s="594">
        <v>694239</v>
      </c>
      <c r="DM36" s="589"/>
      <c r="DN36" s="589"/>
      <c r="DO36" s="589"/>
      <c r="DP36" s="589"/>
      <c r="DQ36" s="589"/>
      <c r="DR36" s="589"/>
      <c r="DS36" s="589"/>
      <c r="DT36" s="589"/>
      <c r="DU36" s="589"/>
      <c r="DV36" s="590"/>
      <c r="DW36" s="611">
        <v>17.7</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124083</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2078</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156244</v>
      </c>
      <c r="CS37" s="607"/>
      <c r="CT37" s="607"/>
      <c r="CU37" s="607"/>
      <c r="CV37" s="607"/>
      <c r="CW37" s="607"/>
      <c r="CX37" s="607"/>
      <c r="CY37" s="608"/>
      <c r="CZ37" s="591">
        <v>2.8</v>
      </c>
      <c r="DA37" s="609"/>
      <c r="DB37" s="609"/>
      <c r="DC37" s="610"/>
      <c r="DD37" s="594">
        <v>156179</v>
      </c>
      <c r="DE37" s="607"/>
      <c r="DF37" s="607"/>
      <c r="DG37" s="607"/>
      <c r="DH37" s="607"/>
      <c r="DI37" s="607"/>
      <c r="DJ37" s="607"/>
      <c r="DK37" s="608"/>
      <c r="DL37" s="594">
        <v>156179</v>
      </c>
      <c r="DM37" s="607"/>
      <c r="DN37" s="607"/>
      <c r="DO37" s="607"/>
      <c r="DP37" s="607"/>
      <c r="DQ37" s="607"/>
      <c r="DR37" s="607"/>
      <c r="DS37" s="607"/>
      <c r="DT37" s="607"/>
      <c r="DU37" s="607"/>
      <c r="DV37" s="608"/>
      <c r="DW37" s="611">
        <v>4</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18245</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3741</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489371</v>
      </c>
      <c r="CS38" s="589"/>
      <c r="CT38" s="589"/>
      <c r="CU38" s="589"/>
      <c r="CV38" s="589"/>
      <c r="CW38" s="589"/>
      <c r="CX38" s="589"/>
      <c r="CY38" s="590"/>
      <c r="CZ38" s="591">
        <v>8.8000000000000007</v>
      </c>
      <c r="DA38" s="609"/>
      <c r="DB38" s="609"/>
      <c r="DC38" s="610"/>
      <c r="DD38" s="594">
        <v>416169</v>
      </c>
      <c r="DE38" s="589"/>
      <c r="DF38" s="589"/>
      <c r="DG38" s="589"/>
      <c r="DH38" s="589"/>
      <c r="DI38" s="589"/>
      <c r="DJ38" s="589"/>
      <c r="DK38" s="590"/>
      <c r="DL38" s="594">
        <v>300735</v>
      </c>
      <c r="DM38" s="589"/>
      <c r="DN38" s="589"/>
      <c r="DO38" s="589"/>
      <c r="DP38" s="589"/>
      <c r="DQ38" s="589"/>
      <c r="DR38" s="589"/>
      <c r="DS38" s="589"/>
      <c r="DT38" s="589"/>
      <c r="DU38" s="589"/>
      <c r="DV38" s="590"/>
      <c r="DW38" s="611">
        <v>7.7</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v>620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107</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177339</v>
      </c>
      <c r="CS39" s="607"/>
      <c r="CT39" s="607"/>
      <c r="CU39" s="607"/>
      <c r="CV39" s="607"/>
      <c r="CW39" s="607"/>
      <c r="CX39" s="607"/>
      <c r="CY39" s="608"/>
      <c r="CZ39" s="591">
        <v>3.2</v>
      </c>
      <c r="DA39" s="609"/>
      <c r="DB39" s="609"/>
      <c r="DC39" s="610"/>
      <c r="DD39" s="594">
        <v>64499</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123899</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93</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15500</v>
      </c>
      <c r="CS40" s="589"/>
      <c r="CT40" s="589"/>
      <c r="CU40" s="589"/>
      <c r="CV40" s="589"/>
      <c r="CW40" s="589"/>
      <c r="CX40" s="589"/>
      <c r="CY40" s="590"/>
      <c r="CZ40" s="591">
        <v>0.3</v>
      </c>
      <c r="DA40" s="609"/>
      <c r="DB40" s="609"/>
      <c r="DC40" s="610"/>
      <c r="DD40" s="594" t="s">
        <v>220</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332108</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268</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591566</v>
      </c>
      <c r="CS42" s="589"/>
      <c r="CT42" s="589"/>
      <c r="CU42" s="589"/>
      <c r="CV42" s="589"/>
      <c r="CW42" s="589"/>
      <c r="CX42" s="589"/>
      <c r="CY42" s="590"/>
      <c r="CZ42" s="591">
        <v>10.7</v>
      </c>
      <c r="DA42" s="592"/>
      <c r="DB42" s="592"/>
      <c r="DC42" s="593"/>
      <c r="DD42" s="594">
        <v>402692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14139</v>
      </c>
      <c r="CS43" s="607"/>
      <c r="CT43" s="607"/>
      <c r="CU43" s="607"/>
      <c r="CV43" s="607"/>
      <c r="CW43" s="607"/>
      <c r="CX43" s="607"/>
      <c r="CY43" s="608"/>
      <c r="CZ43" s="591">
        <v>0.3</v>
      </c>
      <c r="DA43" s="609"/>
      <c r="DB43" s="609"/>
      <c r="DC43" s="610"/>
      <c r="DD43" s="594" t="s">
        <v>220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591517</v>
      </c>
      <c r="CS44" s="589"/>
      <c r="CT44" s="589"/>
      <c r="CU44" s="589"/>
      <c r="CV44" s="589"/>
      <c r="CW44" s="589"/>
      <c r="CX44" s="589"/>
      <c r="CY44" s="590"/>
      <c r="CZ44" s="591">
        <v>10.7</v>
      </c>
      <c r="DA44" s="592"/>
      <c r="DB44" s="592"/>
      <c r="DC44" s="593"/>
      <c r="DD44" s="594">
        <v>402643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196781</v>
      </c>
      <c r="CS45" s="607"/>
      <c r="CT45" s="607"/>
      <c r="CU45" s="607"/>
      <c r="CV45" s="607"/>
      <c r="CW45" s="607"/>
      <c r="CX45" s="607"/>
      <c r="CY45" s="608"/>
      <c r="CZ45" s="591">
        <v>3.6</v>
      </c>
      <c r="DA45" s="609"/>
      <c r="DB45" s="609"/>
      <c r="DC45" s="610"/>
      <c r="DD45" s="594">
        <v>75828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373053</v>
      </c>
      <c r="CS46" s="589"/>
      <c r="CT46" s="589"/>
      <c r="CU46" s="589"/>
      <c r="CV46" s="589"/>
      <c r="CW46" s="589"/>
      <c r="CX46" s="589"/>
      <c r="CY46" s="590"/>
      <c r="CZ46" s="591">
        <v>6.7</v>
      </c>
      <c r="DA46" s="592"/>
      <c r="DB46" s="592"/>
      <c r="DC46" s="593"/>
      <c r="DD46" s="594">
        <v>321261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49</v>
      </c>
      <c r="CS47" s="607"/>
      <c r="CT47" s="607"/>
      <c r="CU47" s="607"/>
      <c r="CV47" s="607"/>
      <c r="CW47" s="607"/>
      <c r="CX47" s="607"/>
      <c r="CY47" s="608"/>
      <c r="CZ47" s="591">
        <v>0</v>
      </c>
      <c r="DA47" s="609"/>
      <c r="DB47" s="609"/>
      <c r="DC47" s="610"/>
      <c r="DD47" s="594">
        <v>49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5542505</v>
      </c>
      <c r="CS49" s="573"/>
      <c r="CT49" s="573"/>
      <c r="CU49" s="573"/>
      <c r="CV49" s="573"/>
      <c r="CW49" s="573"/>
      <c r="CX49" s="573"/>
      <c r="CY49" s="574"/>
      <c r="CZ49" s="575">
        <v>100</v>
      </c>
      <c r="DA49" s="576"/>
      <c r="DB49" s="576"/>
      <c r="DC49" s="577"/>
      <c r="DD49" s="578">
        <v>4262694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 zoomScale="70" zoomScaleNormal="25" zoomScaleSheetLayoutView="70" workbookViewId="0">
      <selection activeCell="V45" sqref="V45:Z45"/>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363</v>
      </c>
      <c r="C7" s="1047"/>
      <c r="D7" s="1047"/>
      <c r="E7" s="1047"/>
      <c r="F7" s="1047"/>
      <c r="G7" s="1047"/>
      <c r="H7" s="1047"/>
      <c r="I7" s="1047"/>
      <c r="J7" s="1047"/>
      <c r="K7" s="1047"/>
      <c r="L7" s="1047"/>
      <c r="M7" s="1047"/>
      <c r="N7" s="1047"/>
      <c r="O7" s="1047"/>
      <c r="P7" s="1048"/>
      <c r="Q7" s="1100">
        <v>5843</v>
      </c>
      <c r="R7" s="1101"/>
      <c r="S7" s="1101"/>
      <c r="T7" s="1101"/>
      <c r="U7" s="1101"/>
      <c r="V7" s="1101">
        <v>5517</v>
      </c>
      <c r="W7" s="1101"/>
      <c r="X7" s="1101"/>
      <c r="Y7" s="1101"/>
      <c r="Z7" s="1101"/>
      <c r="AA7" s="1101">
        <v>326</v>
      </c>
      <c r="AB7" s="1101"/>
      <c r="AC7" s="1101"/>
      <c r="AD7" s="1101"/>
      <c r="AE7" s="1102"/>
      <c r="AF7" s="1103">
        <v>189</v>
      </c>
      <c r="AG7" s="1104"/>
      <c r="AH7" s="1104"/>
      <c r="AI7" s="1104"/>
      <c r="AJ7" s="1105"/>
      <c r="AK7" s="1087"/>
      <c r="AL7" s="1088"/>
      <c r="AM7" s="1088"/>
      <c r="AN7" s="1088"/>
      <c r="AO7" s="1088"/>
      <c r="AP7" s="1088">
        <v>4891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v>0</v>
      </c>
      <c r="BS7" s="1091" t="s">
        <v>537</v>
      </c>
      <c r="BT7" s="1092"/>
      <c r="BU7" s="1092"/>
      <c r="BV7" s="1092"/>
      <c r="BW7" s="1092"/>
      <c r="BX7" s="1092"/>
      <c r="BY7" s="1092"/>
      <c r="BZ7" s="1092"/>
      <c r="CA7" s="1092"/>
      <c r="CB7" s="1092"/>
      <c r="CC7" s="1092"/>
      <c r="CD7" s="1092"/>
      <c r="CE7" s="1092"/>
      <c r="CF7" s="1092"/>
      <c r="CG7" s="1093"/>
      <c r="CH7" s="1084">
        <v>-17</v>
      </c>
      <c r="CI7" s="1085"/>
      <c r="CJ7" s="1085"/>
      <c r="CK7" s="1085"/>
      <c r="CL7" s="1086"/>
      <c r="CM7" s="1084">
        <v>4</v>
      </c>
      <c r="CN7" s="1085"/>
      <c r="CO7" s="1085"/>
      <c r="CP7" s="1085"/>
      <c r="CQ7" s="1086"/>
      <c r="CR7" s="1084">
        <v>2</v>
      </c>
      <c r="CS7" s="1085"/>
      <c r="CT7" s="1085"/>
      <c r="CU7" s="1085"/>
      <c r="CV7" s="1086"/>
      <c r="CW7" s="1084">
        <v>0</v>
      </c>
      <c r="CX7" s="1085"/>
      <c r="CY7" s="1085"/>
      <c r="CZ7" s="1085"/>
      <c r="DA7" s="1086"/>
      <c r="DB7" s="1084">
        <v>0</v>
      </c>
      <c r="DC7" s="1085"/>
      <c r="DD7" s="1085"/>
      <c r="DE7" s="1085"/>
      <c r="DF7" s="1086"/>
      <c r="DG7" s="1084">
        <v>8</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x14ac:dyDescent="0.15">
      <c r="A8" s="212">
        <v>2</v>
      </c>
      <c r="B8" s="1033" t="s">
        <v>364</v>
      </c>
      <c r="C8" s="1034"/>
      <c r="D8" s="1034"/>
      <c r="E8" s="1034"/>
      <c r="F8" s="1034"/>
      <c r="G8" s="1034"/>
      <c r="H8" s="1034"/>
      <c r="I8" s="1034"/>
      <c r="J8" s="1034"/>
      <c r="K8" s="1034"/>
      <c r="L8" s="1034"/>
      <c r="M8" s="1034"/>
      <c r="N8" s="1034"/>
      <c r="O8" s="1034"/>
      <c r="P8" s="1035"/>
      <c r="Q8" s="1039">
        <v>2</v>
      </c>
      <c r="R8" s="1040"/>
      <c r="S8" s="1040"/>
      <c r="T8" s="1040"/>
      <c r="U8" s="1040"/>
      <c r="V8" s="1040">
        <v>31</v>
      </c>
      <c r="W8" s="1040"/>
      <c r="X8" s="1040"/>
      <c r="Y8" s="1040"/>
      <c r="Z8" s="1040"/>
      <c r="AA8" s="1040">
        <v>-29</v>
      </c>
      <c r="AB8" s="1040"/>
      <c r="AC8" s="1040"/>
      <c r="AD8" s="1040"/>
      <c r="AE8" s="1041"/>
      <c r="AF8" s="1015">
        <v>-29</v>
      </c>
      <c r="AG8" s="1016"/>
      <c r="AH8" s="1016"/>
      <c r="AI8" s="1016"/>
      <c r="AJ8" s="1017"/>
      <c r="AK8" s="1082"/>
      <c r="AL8" s="1083"/>
      <c r="AM8" s="1083"/>
      <c r="AN8" s="1083"/>
      <c r="AO8" s="1083"/>
      <c r="AP8" s="1083">
        <v>3908</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t="s">
        <v>365</v>
      </c>
      <c r="C9" s="1034"/>
      <c r="D9" s="1034"/>
      <c r="E9" s="1034"/>
      <c r="F9" s="1034"/>
      <c r="G9" s="1034"/>
      <c r="H9" s="1034"/>
      <c r="I9" s="1034"/>
      <c r="J9" s="1034"/>
      <c r="K9" s="1034"/>
      <c r="L9" s="1034"/>
      <c r="M9" s="1034"/>
      <c r="N9" s="1034"/>
      <c r="O9" s="1034"/>
      <c r="P9" s="1035"/>
      <c r="Q9" s="1039">
        <v>56</v>
      </c>
      <c r="R9" s="1040"/>
      <c r="S9" s="1040"/>
      <c r="T9" s="1040"/>
      <c r="U9" s="1040"/>
      <c r="V9" s="1040">
        <v>55</v>
      </c>
      <c r="W9" s="1040"/>
      <c r="X9" s="1040"/>
      <c r="Y9" s="1040"/>
      <c r="Z9" s="1040"/>
      <c r="AA9" s="1040">
        <v>1</v>
      </c>
      <c r="AB9" s="1040"/>
      <c r="AC9" s="1040"/>
      <c r="AD9" s="1040"/>
      <c r="AE9" s="1041"/>
      <c r="AF9" s="1015">
        <v>1</v>
      </c>
      <c r="AG9" s="1016"/>
      <c r="AH9" s="1016"/>
      <c r="AI9" s="1016"/>
      <c r="AJ9" s="1017"/>
      <c r="AK9" s="1082"/>
      <c r="AL9" s="1083"/>
      <c r="AM9" s="1083"/>
      <c r="AN9" s="1083"/>
      <c r="AO9" s="1083"/>
      <c r="AP9" s="1083">
        <v>0</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366</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367</v>
      </c>
      <c r="B23" s="940" t="s">
        <v>368</v>
      </c>
      <c r="C23" s="941"/>
      <c r="D23" s="941"/>
      <c r="E23" s="941"/>
      <c r="F23" s="941"/>
      <c r="G23" s="941"/>
      <c r="H23" s="941"/>
      <c r="I23" s="941"/>
      <c r="J23" s="941"/>
      <c r="K23" s="941"/>
      <c r="L23" s="941"/>
      <c r="M23" s="941"/>
      <c r="N23" s="941"/>
      <c r="O23" s="941"/>
      <c r="P23" s="942"/>
      <c r="Q23" s="1064">
        <v>5901</v>
      </c>
      <c r="R23" s="1065"/>
      <c r="S23" s="1065"/>
      <c r="T23" s="1065"/>
      <c r="U23" s="1065"/>
      <c r="V23" s="1065">
        <v>5603</v>
      </c>
      <c r="W23" s="1065"/>
      <c r="X23" s="1065"/>
      <c r="Y23" s="1065"/>
      <c r="Z23" s="1065"/>
      <c r="AA23" s="1065">
        <v>298</v>
      </c>
      <c r="AB23" s="1065"/>
      <c r="AC23" s="1065"/>
      <c r="AD23" s="1065"/>
      <c r="AE23" s="1066"/>
      <c r="AF23" s="1067">
        <v>161</v>
      </c>
      <c r="AG23" s="1065"/>
      <c r="AH23" s="1065"/>
      <c r="AI23" s="1065"/>
      <c r="AJ23" s="1068"/>
      <c r="AK23" s="1069"/>
      <c r="AL23" s="1070"/>
      <c r="AM23" s="1070"/>
      <c r="AN23" s="1070"/>
      <c r="AO23" s="1070"/>
      <c r="AP23" s="1065">
        <v>8799</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379</v>
      </c>
      <c r="C28" s="1047"/>
      <c r="D28" s="1047"/>
      <c r="E28" s="1047"/>
      <c r="F28" s="1047"/>
      <c r="G28" s="1047"/>
      <c r="H28" s="1047"/>
      <c r="I28" s="1047"/>
      <c r="J28" s="1047"/>
      <c r="K28" s="1047"/>
      <c r="L28" s="1047"/>
      <c r="M28" s="1047"/>
      <c r="N28" s="1047"/>
      <c r="O28" s="1047"/>
      <c r="P28" s="1048"/>
      <c r="Q28" s="1049">
        <v>1764</v>
      </c>
      <c r="R28" s="1050"/>
      <c r="S28" s="1050"/>
      <c r="T28" s="1050"/>
      <c r="U28" s="1050"/>
      <c r="V28" s="1050">
        <v>1674</v>
      </c>
      <c r="W28" s="1050"/>
      <c r="X28" s="1050"/>
      <c r="Y28" s="1050"/>
      <c r="Z28" s="1050"/>
      <c r="AA28" s="1050">
        <v>90</v>
      </c>
      <c r="AB28" s="1050"/>
      <c r="AC28" s="1050"/>
      <c r="AD28" s="1050"/>
      <c r="AE28" s="1051"/>
      <c r="AF28" s="1052">
        <v>90</v>
      </c>
      <c r="AG28" s="1050"/>
      <c r="AH28" s="1050"/>
      <c r="AI28" s="1050"/>
      <c r="AJ28" s="1053"/>
      <c r="AK28" s="1054" t="s">
        <v>478</v>
      </c>
      <c r="AL28" s="1042"/>
      <c r="AM28" s="1042"/>
      <c r="AN28" s="1042"/>
      <c r="AO28" s="1042"/>
      <c r="AP28" s="1042" t="s">
        <v>478</v>
      </c>
      <c r="AQ28" s="1042"/>
      <c r="AR28" s="1042"/>
      <c r="AS28" s="1042"/>
      <c r="AT28" s="1042"/>
      <c r="AU28" s="1042" t="s">
        <v>478</v>
      </c>
      <c r="AV28" s="1042"/>
      <c r="AW28" s="1042"/>
      <c r="AX28" s="1042"/>
      <c r="AY28" s="1042"/>
      <c r="AZ28" s="1043" t="s">
        <v>478</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380</v>
      </c>
      <c r="C29" s="1034"/>
      <c r="D29" s="1034"/>
      <c r="E29" s="1034"/>
      <c r="F29" s="1034"/>
      <c r="G29" s="1034"/>
      <c r="H29" s="1034"/>
      <c r="I29" s="1034"/>
      <c r="J29" s="1034"/>
      <c r="K29" s="1034"/>
      <c r="L29" s="1034"/>
      <c r="M29" s="1034"/>
      <c r="N29" s="1034"/>
      <c r="O29" s="1034"/>
      <c r="P29" s="1035"/>
      <c r="Q29" s="1039">
        <v>1228</v>
      </c>
      <c r="R29" s="1040"/>
      <c r="S29" s="1040"/>
      <c r="T29" s="1040"/>
      <c r="U29" s="1040"/>
      <c r="V29" s="1040">
        <v>1211</v>
      </c>
      <c r="W29" s="1040"/>
      <c r="X29" s="1040"/>
      <c r="Y29" s="1040"/>
      <c r="Z29" s="1040"/>
      <c r="AA29" s="1040">
        <v>17</v>
      </c>
      <c r="AB29" s="1040"/>
      <c r="AC29" s="1040"/>
      <c r="AD29" s="1040"/>
      <c r="AE29" s="1041"/>
      <c r="AF29" s="1015">
        <v>17</v>
      </c>
      <c r="AG29" s="1016"/>
      <c r="AH29" s="1016"/>
      <c r="AI29" s="1016"/>
      <c r="AJ29" s="1017"/>
      <c r="AK29" s="976" t="s">
        <v>478</v>
      </c>
      <c r="AL29" s="967"/>
      <c r="AM29" s="967"/>
      <c r="AN29" s="967"/>
      <c r="AO29" s="967"/>
      <c r="AP29" s="967" t="s">
        <v>478</v>
      </c>
      <c r="AQ29" s="967"/>
      <c r="AR29" s="967"/>
      <c r="AS29" s="967"/>
      <c r="AT29" s="967"/>
      <c r="AU29" s="967" t="s">
        <v>478</v>
      </c>
      <c r="AV29" s="967"/>
      <c r="AW29" s="967"/>
      <c r="AX29" s="967"/>
      <c r="AY29" s="967"/>
      <c r="AZ29" s="1038" t="s">
        <v>478</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381</v>
      </c>
      <c r="C30" s="1034"/>
      <c r="D30" s="1034"/>
      <c r="E30" s="1034"/>
      <c r="F30" s="1034"/>
      <c r="G30" s="1034"/>
      <c r="H30" s="1034"/>
      <c r="I30" s="1034"/>
      <c r="J30" s="1034"/>
      <c r="K30" s="1034"/>
      <c r="L30" s="1034"/>
      <c r="M30" s="1034"/>
      <c r="N30" s="1034"/>
      <c r="O30" s="1034"/>
      <c r="P30" s="1035"/>
      <c r="Q30" s="1039">
        <v>236</v>
      </c>
      <c r="R30" s="1040"/>
      <c r="S30" s="1040"/>
      <c r="T30" s="1040"/>
      <c r="U30" s="1040"/>
      <c r="V30" s="1040">
        <v>222</v>
      </c>
      <c r="W30" s="1040"/>
      <c r="X30" s="1040"/>
      <c r="Y30" s="1040"/>
      <c r="Z30" s="1040"/>
      <c r="AA30" s="1040">
        <v>14</v>
      </c>
      <c r="AB30" s="1040"/>
      <c r="AC30" s="1040"/>
      <c r="AD30" s="1040"/>
      <c r="AE30" s="1041"/>
      <c r="AF30" s="1015">
        <v>14</v>
      </c>
      <c r="AG30" s="1016"/>
      <c r="AH30" s="1016"/>
      <c r="AI30" s="1016"/>
      <c r="AJ30" s="1017"/>
      <c r="AK30" s="976" t="s">
        <v>478</v>
      </c>
      <c r="AL30" s="967"/>
      <c r="AM30" s="967"/>
      <c r="AN30" s="967"/>
      <c r="AO30" s="967"/>
      <c r="AP30" s="967" t="s">
        <v>478</v>
      </c>
      <c r="AQ30" s="967"/>
      <c r="AR30" s="967"/>
      <c r="AS30" s="967"/>
      <c r="AT30" s="967"/>
      <c r="AU30" s="967" t="s">
        <v>478</v>
      </c>
      <c r="AV30" s="967"/>
      <c r="AW30" s="967"/>
      <c r="AX30" s="967"/>
      <c r="AY30" s="967"/>
      <c r="AZ30" s="1038" t="s">
        <v>478</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382</v>
      </c>
      <c r="C31" s="1034"/>
      <c r="D31" s="1034"/>
      <c r="E31" s="1034"/>
      <c r="F31" s="1034"/>
      <c r="G31" s="1034"/>
      <c r="H31" s="1034"/>
      <c r="I31" s="1034"/>
      <c r="J31" s="1034"/>
      <c r="K31" s="1034"/>
      <c r="L31" s="1034"/>
      <c r="M31" s="1034"/>
      <c r="N31" s="1034"/>
      <c r="O31" s="1034"/>
      <c r="P31" s="1035"/>
      <c r="Q31" s="1039">
        <v>292</v>
      </c>
      <c r="R31" s="1040"/>
      <c r="S31" s="1040"/>
      <c r="T31" s="1040"/>
      <c r="U31" s="1040"/>
      <c r="V31" s="1040">
        <v>253</v>
      </c>
      <c r="W31" s="1040"/>
      <c r="X31" s="1040"/>
      <c r="Y31" s="1040"/>
      <c r="Z31" s="1040"/>
      <c r="AA31" s="1040">
        <v>39</v>
      </c>
      <c r="AB31" s="1040"/>
      <c r="AC31" s="1040"/>
      <c r="AD31" s="1040"/>
      <c r="AE31" s="1041"/>
      <c r="AF31" s="1015">
        <v>665</v>
      </c>
      <c r="AG31" s="1016"/>
      <c r="AH31" s="1016"/>
      <c r="AI31" s="1016"/>
      <c r="AJ31" s="1017"/>
      <c r="AK31" s="976">
        <v>1</v>
      </c>
      <c r="AL31" s="967"/>
      <c r="AM31" s="967"/>
      <c r="AN31" s="967"/>
      <c r="AO31" s="967"/>
      <c r="AP31" s="967">
        <v>576</v>
      </c>
      <c r="AQ31" s="967"/>
      <c r="AR31" s="967"/>
      <c r="AS31" s="967"/>
      <c r="AT31" s="967"/>
      <c r="AU31" s="967">
        <v>3</v>
      </c>
      <c r="AV31" s="967"/>
      <c r="AW31" s="967"/>
      <c r="AX31" s="967"/>
      <c r="AY31" s="967"/>
      <c r="AZ31" s="1038" t="s">
        <v>478</v>
      </c>
      <c r="BA31" s="1038"/>
      <c r="BB31" s="1038"/>
      <c r="BC31" s="1038"/>
      <c r="BD31" s="1038"/>
      <c r="BE31" s="1028" t="s">
        <v>383</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384</v>
      </c>
      <c r="C32" s="1034"/>
      <c r="D32" s="1034"/>
      <c r="E32" s="1034"/>
      <c r="F32" s="1034"/>
      <c r="G32" s="1034"/>
      <c r="H32" s="1034"/>
      <c r="I32" s="1034"/>
      <c r="J32" s="1034"/>
      <c r="K32" s="1034"/>
      <c r="L32" s="1034"/>
      <c r="M32" s="1034"/>
      <c r="N32" s="1034"/>
      <c r="O32" s="1034"/>
      <c r="P32" s="1035"/>
      <c r="Q32" s="1039">
        <v>346</v>
      </c>
      <c r="R32" s="1040"/>
      <c r="S32" s="1040"/>
      <c r="T32" s="1040"/>
      <c r="U32" s="1040"/>
      <c r="V32" s="1040">
        <v>455</v>
      </c>
      <c r="W32" s="1040"/>
      <c r="X32" s="1040"/>
      <c r="Y32" s="1040"/>
      <c r="Z32" s="1040"/>
      <c r="AA32" s="1040">
        <v>-109</v>
      </c>
      <c r="AB32" s="1040"/>
      <c r="AC32" s="1040"/>
      <c r="AD32" s="1040"/>
      <c r="AE32" s="1041"/>
      <c r="AF32" s="1015">
        <v>23</v>
      </c>
      <c r="AG32" s="1016"/>
      <c r="AH32" s="1016"/>
      <c r="AI32" s="1016"/>
      <c r="AJ32" s="1017"/>
      <c r="AK32" s="976">
        <v>359</v>
      </c>
      <c r="AL32" s="967"/>
      <c r="AM32" s="967"/>
      <c r="AN32" s="967"/>
      <c r="AO32" s="967"/>
      <c r="AP32" s="967">
        <v>5620</v>
      </c>
      <c r="AQ32" s="967"/>
      <c r="AR32" s="967"/>
      <c r="AS32" s="967"/>
      <c r="AT32" s="967"/>
      <c r="AU32" s="967">
        <v>5080</v>
      </c>
      <c r="AV32" s="967"/>
      <c r="AW32" s="967"/>
      <c r="AX32" s="967"/>
      <c r="AY32" s="967"/>
      <c r="AZ32" s="1038" t="s">
        <v>478</v>
      </c>
      <c r="BA32" s="1038"/>
      <c r="BB32" s="1038"/>
      <c r="BC32" s="1038"/>
      <c r="BD32" s="1038"/>
      <c r="BE32" s="1028" t="s">
        <v>383</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385</v>
      </c>
      <c r="C33" s="1034"/>
      <c r="D33" s="1034"/>
      <c r="E33" s="1034"/>
      <c r="F33" s="1034"/>
      <c r="G33" s="1034"/>
      <c r="H33" s="1034"/>
      <c r="I33" s="1034"/>
      <c r="J33" s="1034"/>
      <c r="K33" s="1034"/>
      <c r="L33" s="1034"/>
      <c r="M33" s="1034"/>
      <c r="N33" s="1034"/>
      <c r="O33" s="1034"/>
      <c r="P33" s="1035"/>
      <c r="Q33" s="1039">
        <v>684</v>
      </c>
      <c r="R33" s="1040"/>
      <c r="S33" s="1040"/>
      <c r="T33" s="1040"/>
      <c r="U33" s="1040"/>
      <c r="V33" s="1040">
        <v>749</v>
      </c>
      <c r="W33" s="1040"/>
      <c r="X33" s="1040"/>
      <c r="Y33" s="1040"/>
      <c r="Z33" s="1040"/>
      <c r="AA33" s="1040">
        <v>-65</v>
      </c>
      <c r="AB33" s="1040"/>
      <c r="AC33" s="1040"/>
      <c r="AD33" s="1040"/>
      <c r="AE33" s="1041"/>
      <c r="AF33" s="1015">
        <v>399</v>
      </c>
      <c r="AG33" s="1016"/>
      <c r="AH33" s="1016"/>
      <c r="AI33" s="1016"/>
      <c r="AJ33" s="1017"/>
      <c r="AK33" s="976">
        <v>127</v>
      </c>
      <c r="AL33" s="967"/>
      <c r="AM33" s="967"/>
      <c r="AN33" s="967"/>
      <c r="AO33" s="967"/>
      <c r="AP33" s="967">
        <v>617</v>
      </c>
      <c r="AQ33" s="967"/>
      <c r="AR33" s="967"/>
      <c r="AS33" s="967"/>
      <c r="AT33" s="967"/>
      <c r="AU33" s="967">
        <v>434</v>
      </c>
      <c r="AV33" s="967"/>
      <c r="AW33" s="967"/>
      <c r="AX33" s="967"/>
      <c r="AY33" s="967"/>
      <c r="AZ33" s="1038" t="s">
        <v>478</v>
      </c>
      <c r="BA33" s="1038"/>
      <c r="BB33" s="1038"/>
      <c r="BC33" s="1038"/>
      <c r="BD33" s="1038"/>
      <c r="BE33" s="1028" t="s">
        <v>383</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386</v>
      </c>
      <c r="C34" s="1034"/>
      <c r="D34" s="1034"/>
      <c r="E34" s="1034"/>
      <c r="F34" s="1034"/>
      <c r="G34" s="1034"/>
      <c r="H34" s="1034"/>
      <c r="I34" s="1034"/>
      <c r="J34" s="1034"/>
      <c r="K34" s="1034"/>
      <c r="L34" s="1034"/>
      <c r="M34" s="1034"/>
      <c r="N34" s="1034"/>
      <c r="O34" s="1034"/>
      <c r="P34" s="1035"/>
      <c r="Q34" s="1039">
        <f>337+23</f>
        <v>360</v>
      </c>
      <c r="R34" s="1040"/>
      <c r="S34" s="1040"/>
      <c r="T34" s="1040"/>
      <c r="U34" s="1040"/>
      <c r="V34" s="1040">
        <f>370+23</f>
        <v>393</v>
      </c>
      <c r="W34" s="1040"/>
      <c r="X34" s="1040"/>
      <c r="Y34" s="1040"/>
      <c r="Z34" s="1040"/>
      <c r="AA34" s="1040">
        <v>-33</v>
      </c>
      <c r="AB34" s="1040"/>
      <c r="AC34" s="1040"/>
      <c r="AD34" s="1040"/>
      <c r="AE34" s="1041"/>
      <c r="AF34" s="1015">
        <v>22</v>
      </c>
      <c r="AG34" s="1016"/>
      <c r="AH34" s="1016"/>
      <c r="AI34" s="1016"/>
      <c r="AJ34" s="1017"/>
      <c r="AK34" s="976">
        <v>18</v>
      </c>
      <c r="AL34" s="967"/>
      <c r="AM34" s="967"/>
      <c r="AN34" s="967"/>
      <c r="AO34" s="967"/>
      <c r="AP34" s="967">
        <v>104</v>
      </c>
      <c r="AQ34" s="967"/>
      <c r="AR34" s="967"/>
      <c r="AS34" s="967"/>
      <c r="AT34" s="967"/>
      <c r="AU34" s="967">
        <v>35</v>
      </c>
      <c r="AV34" s="967"/>
      <c r="AW34" s="967"/>
      <c r="AX34" s="967"/>
      <c r="AY34" s="967"/>
      <c r="AZ34" s="1038" t="s">
        <v>478</v>
      </c>
      <c r="BA34" s="1038"/>
      <c r="BB34" s="1038"/>
      <c r="BC34" s="1038"/>
      <c r="BD34" s="1038"/>
      <c r="BE34" s="1028" t="s">
        <v>383</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387</v>
      </c>
      <c r="C35" s="1034"/>
      <c r="D35" s="1034"/>
      <c r="E35" s="1034"/>
      <c r="F35" s="1034"/>
      <c r="G35" s="1034"/>
      <c r="H35" s="1034"/>
      <c r="I35" s="1034"/>
      <c r="J35" s="1034"/>
      <c r="K35" s="1034"/>
      <c r="L35" s="1034"/>
      <c r="M35" s="1034"/>
      <c r="N35" s="1034"/>
      <c r="O35" s="1034"/>
      <c r="P35" s="1035"/>
      <c r="Q35" s="1039">
        <v>67</v>
      </c>
      <c r="R35" s="1040"/>
      <c r="S35" s="1040"/>
      <c r="T35" s="1040"/>
      <c r="U35" s="1040"/>
      <c r="V35" s="1040">
        <v>66</v>
      </c>
      <c r="W35" s="1040"/>
      <c r="X35" s="1040"/>
      <c r="Y35" s="1040"/>
      <c r="Z35" s="1040"/>
      <c r="AA35" s="1040">
        <v>1</v>
      </c>
      <c r="AB35" s="1040"/>
      <c r="AC35" s="1040"/>
      <c r="AD35" s="1040"/>
      <c r="AE35" s="1041"/>
      <c r="AF35" s="1015">
        <v>1</v>
      </c>
      <c r="AG35" s="1016"/>
      <c r="AH35" s="1016"/>
      <c r="AI35" s="1016"/>
      <c r="AJ35" s="1017"/>
      <c r="AK35" s="976">
        <v>52</v>
      </c>
      <c r="AL35" s="967"/>
      <c r="AM35" s="967"/>
      <c r="AN35" s="967"/>
      <c r="AO35" s="967"/>
      <c r="AP35" s="967">
        <v>682</v>
      </c>
      <c r="AQ35" s="967"/>
      <c r="AR35" s="967"/>
      <c r="AS35" s="967"/>
      <c r="AT35" s="967"/>
      <c r="AU35" s="967">
        <v>602</v>
      </c>
      <c r="AV35" s="967"/>
      <c r="AW35" s="967"/>
      <c r="AX35" s="967"/>
      <c r="AY35" s="967"/>
      <c r="AZ35" s="1038" t="s">
        <v>478</v>
      </c>
      <c r="BA35" s="1038"/>
      <c r="BB35" s="1038"/>
      <c r="BC35" s="1038"/>
      <c r="BD35" s="1038"/>
      <c r="BE35" s="1028" t="s">
        <v>388</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367</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1233</v>
      </c>
      <c r="AG63" s="955"/>
      <c r="AH63" s="955"/>
      <c r="AI63" s="955"/>
      <c r="AJ63" s="1026"/>
      <c r="AK63" s="1027"/>
      <c r="AL63" s="959"/>
      <c r="AM63" s="959"/>
      <c r="AN63" s="959"/>
      <c r="AO63" s="959"/>
      <c r="AP63" s="955">
        <v>7599</v>
      </c>
      <c r="AQ63" s="955"/>
      <c r="AR63" s="955"/>
      <c r="AS63" s="955"/>
      <c r="AT63" s="955"/>
      <c r="AU63" s="955">
        <v>6154</v>
      </c>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393</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538</v>
      </c>
      <c r="C68" s="982"/>
      <c r="D68" s="982"/>
      <c r="E68" s="982"/>
      <c r="F68" s="982"/>
      <c r="G68" s="982"/>
      <c r="H68" s="982"/>
      <c r="I68" s="982"/>
      <c r="J68" s="982"/>
      <c r="K68" s="982"/>
      <c r="L68" s="982"/>
      <c r="M68" s="982"/>
      <c r="N68" s="982"/>
      <c r="O68" s="982"/>
      <c r="P68" s="983"/>
      <c r="Q68" s="984">
        <v>135</v>
      </c>
      <c r="R68" s="978"/>
      <c r="S68" s="978"/>
      <c r="T68" s="978"/>
      <c r="U68" s="978"/>
      <c r="V68" s="978">
        <v>131</v>
      </c>
      <c r="W68" s="978"/>
      <c r="X68" s="978"/>
      <c r="Y68" s="978"/>
      <c r="Z68" s="978"/>
      <c r="AA68" s="978">
        <v>4</v>
      </c>
      <c r="AB68" s="978"/>
      <c r="AC68" s="978"/>
      <c r="AD68" s="978"/>
      <c r="AE68" s="978"/>
      <c r="AF68" s="978">
        <v>4</v>
      </c>
      <c r="AG68" s="978"/>
      <c r="AH68" s="978"/>
      <c r="AI68" s="978"/>
      <c r="AJ68" s="978"/>
      <c r="AK68" s="978" t="s">
        <v>478</v>
      </c>
      <c r="AL68" s="978"/>
      <c r="AM68" s="978"/>
      <c r="AN68" s="978"/>
      <c r="AO68" s="978"/>
      <c r="AP68" s="978" t="s">
        <v>478</v>
      </c>
      <c r="AQ68" s="978"/>
      <c r="AR68" s="978"/>
      <c r="AS68" s="978"/>
      <c r="AT68" s="978"/>
      <c r="AU68" s="978" t="s">
        <v>478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539</v>
      </c>
      <c r="C69" s="971"/>
      <c r="D69" s="971"/>
      <c r="E69" s="971"/>
      <c r="F69" s="971"/>
      <c r="G69" s="971"/>
      <c r="H69" s="971"/>
      <c r="I69" s="971"/>
      <c r="J69" s="971"/>
      <c r="K69" s="971"/>
      <c r="L69" s="971"/>
      <c r="M69" s="971"/>
      <c r="N69" s="971"/>
      <c r="O69" s="971"/>
      <c r="P69" s="972"/>
      <c r="Q69" s="973">
        <v>389</v>
      </c>
      <c r="R69" s="967"/>
      <c r="S69" s="967"/>
      <c r="T69" s="967"/>
      <c r="U69" s="967"/>
      <c r="V69" s="967">
        <v>380</v>
      </c>
      <c r="W69" s="967"/>
      <c r="X69" s="967"/>
      <c r="Y69" s="967"/>
      <c r="Z69" s="967"/>
      <c r="AA69" s="967">
        <v>9</v>
      </c>
      <c r="AB69" s="967"/>
      <c r="AC69" s="967"/>
      <c r="AD69" s="967"/>
      <c r="AE69" s="967"/>
      <c r="AF69" s="967">
        <v>9</v>
      </c>
      <c r="AG69" s="967"/>
      <c r="AH69" s="967"/>
      <c r="AI69" s="967"/>
      <c r="AJ69" s="967"/>
      <c r="AK69" s="967" t="s">
        <v>478</v>
      </c>
      <c r="AL69" s="967"/>
      <c r="AM69" s="967"/>
      <c r="AN69" s="967"/>
      <c r="AO69" s="967"/>
      <c r="AP69" s="967" t="s">
        <v>478</v>
      </c>
      <c r="AQ69" s="967"/>
      <c r="AR69" s="967"/>
      <c r="AS69" s="967"/>
      <c r="AT69" s="967"/>
      <c r="AU69" s="967" t="s">
        <v>478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540</v>
      </c>
      <c r="C70" s="971"/>
      <c r="D70" s="971"/>
      <c r="E70" s="971"/>
      <c r="F70" s="971"/>
      <c r="G70" s="971"/>
      <c r="H70" s="971"/>
      <c r="I70" s="971"/>
      <c r="J70" s="971"/>
      <c r="K70" s="971"/>
      <c r="L70" s="971"/>
      <c r="M70" s="971"/>
      <c r="N70" s="971"/>
      <c r="O70" s="971"/>
      <c r="P70" s="972"/>
      <c r="Q70" s="973">
        <v>62</v>
      </c>
      <c r="R70" s="967"/>
      <c r="S70" s="967"/>
      <c r="T70" s="967"/>
      <c r="U70" s="967"/>
      <c r="V70" s="967">
        <v>60</v>
      </c>
      <c r="W70" s="967"/>
      <c r="X70" s="967"/>
      <c r="Y70" s="967"/>
      <c r="Z70" s="967"/>
      <c r="AA70" s="967">
        <v>2</v>
      </c>
      <c r="AB70" s="967"/>
      <c r="AC70" s="967"/>
      <c r="AD70" s="967"/>
      <c r="AE70" s="967"/>
      <c r="AF70" s="967">
        <v>2</v>
      </c>
      <c r="AG70" s="967"/>
      <c r="AH70" s="967"/>
      <c r="AI70" s="967"/>
      <c r="AJ70" s="967"/>
      <c r="AK70" s="967" t="s">
        <v>478</v>
      </c>
      <c r="AL70" s="967"/>
      <c r="AM70" s="967"/>
      <c r="AN70" s="967"/>
      <c r="AO70" s="967"/>
      <c r="AP70" s="967" t="s">
        <v>478</v>
      </c>
      <c r="AQ70" s="967"/>
      <c r="AR70" s="967"/>
      <c r="AS70" s="967"/>
      <c r="AT70" s="967"/>
      <c r="AU70" s="967" t="s">
        <v>478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541</v>
      </c>
      <c r="C71" s="971"/>
      <c r="D71" s="971"/>
      <c r="E71" s="971"/>
      <c r="F71" s="971"/>
      <c r="G71" s="971"/>
      <c r="H71" s="971"/>
      <c r="I71" s="971"/>
      <c r="J71" s="971"/>
      <c r="K71" s="971"/>
      <c r="L71" s="971"/>
      <c r="M71" s="971"/>
      <c r="N71" s="971"/>
      <c r="O71" s="971"/>
      <c r="P71" s="972"/>
      <c r="Q71" s="973">
        <v>290</v>
      </c>
      <c r="R71" s="967"/>
      <c r="S71" s="967"/>
      <c r="T71" s="967"/>
      <c r="U71" s="967"/>
      <c r="V71" s="967">
        <v>282</v>
      </c>
      <c r="W71" s="967"/>
      <c r="X71" s="967"/>
      <c r="Y71" s="967"/>
      <c r="Z71" s="967"/>
      <c r="AA71" s="967">
        <v>8</v>
      </c>
      <c r="AB71" s="967"/>
      <c r="AC71" s="967"/>
      <c r="AD71" s="967"/>
      <c r="AE71" s="967"/>
      <c r="AF71" s="967">
        <v>8</v>
      </c>
      <c r="AG71" s="967"/>
      <c r="AH71" s="967"/>
      <c r="AI71" s="967"/>
      <c r="AJ71" s="967"/>
      <c r="AK71" s="967">
        <v>8</v>
      </c>
      <c r="AL71" s="967"/>
      <c r="AM71" s="967"/>
      <c r="AN71" s="967"/>
      <c r="AO71" s="967"/>
      <c r="AP71" s="967" t="s">
        <v>478</v>
      </c>
      <c r="AQ71" s="967"/>
      <c r="AR71" s="967"/>
      <c r="AS71" s="967"/>
      <c r="AT71" s="967"/>
      <c r="AU71" s="967" t="s">
        <v>478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542</v>
      </c>
      <c r="C72" s="971"/>
      <c r="D72" s="971"/>
      <c r="E72" s="971"/>
      <c r="F72" s="971"/>
      <c r="G72" s="971"/>
      <c r="H72" s="971"/>
      <c r="I72" s="971"/>
      <c r="J72" s="971"/>
      <c r="K72" s="971"/>
      <c r="L72" s="971"/>
      <c r="M72" s="971"/>
      <c r="N72" s="971"/>
      <c r="O72" s="971"/>
      <c r="P72" s="972"/>
      <c r="Q72" s="973">
        <v>329</v>
      </c>
      <c r="R72" s="967"/>
      <c r="S72" s="967"/>
      <c r="T72" s="967"/>
      <c r="U72" s="967"/>
      <c r="V72" s="967">
        <v>323</v>
      </c>
      <c r="W72" s="967"/>
      <c r="X72" s="967"/>
      <c r="Y72" s="967"/>
      <c r="Z72" s="967"/>
      <c r="AA72" s="967">
        <v>6</v>
      </c>
      <c r="AB72" s="967"/>
      <c r="AC72" s="967"/>
      <c r="AD72" s="967"/>
      <c r="AE72" s="967"/>
      <c r="AF72" s="967">
        <v>6</v>
      </c>
      <c r="AG72" s="967"/>
      <c r="AH72" s="967"/>
      <c r="AI72" s="967"/>
      <c r="AJ72" s="967"/>
      <c r="AK72" s="967">
        <v>7</v>
      </c>
      <c r="AL72" s="967"/>
      <c r="AM72" s="967"/>
      <c r="AN72" s="967"/>
      <c r="AO72" s="967"/>
      <c r="AP72" s="967">
        <v>48</v>
      </c>
      <c r="AQ72" s="967"/>
      <c r="AR72" s="967"/>
      <c r="AS72" s="967"/>
      <c r="AT72" s="967"/>
      <c r="AU72" s="967" t="s">
        <v>478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543</v>
      </c>
      <c r="C73" s="971"/>
      <c r="D73" s="971"/>
      <c r="E73" s="971"/>
      <c r="F73" s="971"/>
      <c r="G73" s="971"/>
      <c r="H73" s="971"/>
      <c r="I73" s="971"/>
      <c r="J73" s="971"/>
      <c r="K73" s="971"/>
      <c r="L73" s="971"/>
      <c r="M73" s="971"/>
      <c r="N73" s="971"/>
      <c r="O73" s="971"/>
      <c r="P73" s="972"/>
      <c r="Q73" s="973">
        <v>213</v>
      </c>
      <c r="R73" s="967"/>
      <c r="S73" s="967"/>
      <c r="T73" s="967"/>
      <c r="U73" s="967"/>
      <c r="V73" s="967">
        <v>210</v>
      </c>
      <c r="W73" s="967"/>
      <c r="X73" s="967"/>
      <c r="Y73" s="967"/>
      <c r="Z73" s="967"/>
      <c r="AA73" s="967">
        <v>3</v>
      </c>
      <c r="AB73" s="967"/>
      <c r="AC73" s="967"/>
      <c r="AD73" s="967"/>
      <c r="AE73" s="967"/>
      <c r="AF73" s="967">
        <v>216</v>
      </c>
      <c r="AG73" s="967"/>
      <c r="AH73" s="967"/>
      <c r="AI73" s="967"/>
      <c r="AJ73" s="967"/>
      <c r="AK73" s="967" t="s">
        <v>478</v>
      </c>
      <c r="AL73" s="967"/>
      <c r="AM73" s="967"/>
      <c r="AN73" s="967"/>
      <c r="AO73" s="967"/>
      <c r="AP73" s="967" t="s">
        <v>478</v>
      </c>
      <c r="AQ73" s="967"/>
      <c r="AR73" s="967"/>
      <c r="AS73" s="967"/>
      <c r="AT73" s="967"/>
      <c r="AU73" s="967" t="s">
        <v>478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544</v>
      </c>
      <c r="C74" s="971"/>
      <c r="D74" s="971"/>
      <c r="E74" s="971"/>
      <c r="F74" s="971"/>
      <c r="G74" s="971"/>
      <c r="H74" s="971"/>
      <c r="I74" s="971"/>
      <c r="J74" s="971"/>
      <c r="K74" s="971"/>
      <c r="L74" s="971"/>
      <c r="M74" s="971"/>
      <c r="N74" s="971"/>
      <c r="O74" s="971"/>
      <c r="P74" s="972"/>
      <c r="Q74" s="973">
        <v>132</v>
      </c>
      <c r="R74" s="967"/>
      <c r="S74" s="967"/>
      <c r="T74" s="967"/>
      <c r="U74" s="967"/>
      <c r="V74" s="967">
        <v>119</v>
      </c>
      <c r="W74" s="967"/>
      <c r="X74" s="967"/>
      <c r="Y74" s="967"/>
      <c r="Z74" s="967"/>
      <c r="AA74" s="967">
        <v>13</v>
      </c>
      <c r="AB74" s="967"/>
      <c r="AC74" s="967"/>
      <c r="AD74" s="967"/>
      <c r="AE74" s="967"/>
      <c r="AF74" s="967">
        <v>13</v>
      </c>
      <c r="AG74" s="967"/>
      <c r="AH74" s="967"/>
      <c r="AI74" s="967"/>
      <c r="AJ74" s="967"/>
      <c r="AK74" s="967" t="s">
        <v>478</v>
      </c>
      <c r="AL74" s="967"/>
      <c r="AM74" s="967"/>
      <c r="AN74" s="967"/>
      <c r="AO74" s="967"/>
      <c r="AP74" s="967" t="s">
        <v>478</v>
      </c>
      <c r="AQ74" s="967"/>
      <c r="AR74" s="967"/>
      <c r="AS74" s="967"/>
      <c r="AT74" s="967"/>
      <c r="AU74" s="967" t="s">
        <v>478</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545</v>
      </c>
      <c r="C75" s="971"/>
      <c r="D75" s="971"/>
      <c r="E75" s="971"/>
      <c r="F75" s="971"/>
      <c r="G75" s="971"/>
      <c r="H75" s="971"/>
      <c r="I75" s="971"/>
      <c r="J75" s="971"/>
      <c r="K75" s="971"/>
      <c r="L75" s="971"/>
      <c r="M75" s="971"/>
      <c r="N75" s="971"/>
      <c r="O75" s="971"/>
      <c r="P75" s="972"/>
      <c r="Q75" s="974">
        <v>419</v>
      </c>
      <c r="R75" s="975"/>
      <c r="S75" s="975"/>
      <c r="T75" s="975"/>
      <c r="U75" s="976"/>
      <c r="V75" s="977">
        <v>405</v>
      </c>
      <c r="W75" s="975"/>
      <c r="X75" s="975"/>
      <c r="Y75" s="975"/>
      <c r="Z75" s="976"/>
      <c r="AA75" s="977">
        <v>14</v>
      </c>
      <c r="AB75" s="975"/>
      <c r="AC75" s="975"/>
      <c r="AD75" s="975"/>
      <c r="AE75" s="976"/>
      <c r="AF75" s="977">
        <v>14</v>
      </c>
      <c r="AG75" s="975"/>
      <c r="AH75" s="975"/>
      <c r="AI75" s="975"/>
      <c r="AJ75" s="976"/>
      <c r="AK75" s="977">
        <v>82</v>
      </c>
      <c r="AL75" s="975"/>
      <c r="AM75" s="975"/>
      <c r="AN75" s="975"/>
      <c r="AO75" s="976"/>
      <c r="AP75" s="977" t="s">
        <v>478</v>
      </c>
      <c r="AQ75" s="975"/>
      <c r="AR75" s="975"/>
      <c r="AS75" s="975"/>
      <c r="AT75" s="976"/>
      <c r="AU75" s="977" t="s">
        <v>478</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546</v>
      </c>
      <c r="C76" s="971"/>
      <c r="D76" s="971"/>
      <c r="E76" s="971"/>
      <c r="F76" s="971"/>
      <c r="G76" s="971"/>
      <c r="H76" s="971"/>
      <c r="I76" s="971"/>
      <c r="J76" s="971"/>
      <c r="K76" s="971"/>
      <c r="L76" s="971"/>
      <c r="M76" s="971"/>
      <c r="N76" s="971"/>
      <c r="O76" s="971"/>
      <c r="P76" s="972"/>
      <c r="Q76" s="974">
        <v>6565</v>
      </c>
      <c r="R76" s="975"/>
      <c r="S76" s="975"/>
      <c r="T76" s="975"/>
      <c r="U76" s="976"/>
      <c r="V76" s="977">
        <v>6261</v>
      </c>
      <c r="W76" s="975"/>
      <c r="X76" s="975"/>
      <c r="Y76" s="975"/>
      <c r="Z76" s="976"/>
      <c r="AA76" s="977">
        <v>304</v>
      </c>
      <c r="AB76" s="975"/>
      <c r="AC76" s="975"/>
      <c r="AD76" s="975"/>
      <c r="AE76" s="976"/>
      <c r="AF76" s="977">
        <v>304</v>
      </c>
      <c r="AG76" s="975"/>
      <c r="AH76" s="975"/>
      <c r="AI76" s="975"/>
      <c r="AJ76" s="976"/>
      <c r="AK76" s="977">
        <v>16</v>
      </c>
      <c r="AL76" s="975"/>
      <c r="AM76" s="975"/>
      <c r="AN76" s="975"/>
      <c r="AO76" s="976"/>
      <c r="AP76" s="977" t="s">
        <v>478</v>
      </c>
      <c r="AQ76" s="975"/>
      <c r="AR76" s="975"/>
      <c r="AS76" s="975"/>
      <c r="AT76" s="976"/>
      <c r="AU76" s="977" t="s">
        <v>478</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547</v>
      </c>
      <c r="C77" s="971"/>
      <c r="D77" s="971"/>
      <c r="E77" s="971"/>
      <c r="F77" s="971"/>
      <c r="G77" s="971"/>
      <c r="H77" s="971"/>
      <c r="I77" s="971"/>
      <c r="J77" s="971"/>
      <c r="K77" s="971"/>
      <c r="L77" s="971"/>
      <c r="M77" s="971"/>
      <c r="N77" s="971"/>
      <c r="O77" s="971"/>
      <c r="P77" s="972"/>
      <c r="Q77" s="974">
        <v>66</v>
      </c>
      <c r="R77" s="975"/>
      <c r="S77" s="975"/>
      <c r="T77" s="975"/>
      <c r="U77" s="976"/>
      <c r="V77" s="977">
        <v>65</v>
      </c>
      <c r="W77" s="975"/>
      <c r="X77" s="975"/>
      <c r="Y77" s="975"/>
      <c r="Z77" s="976"/>
      <c r="AA77" s="977">
        <v>1</v>
      </c>
      <c r="AB77" s="975"/>
      <c r="AC77" s="975"/>
      <c r="AD77" s="975"/>
      <c r="AE77" s="976"/>
      <c r="AF77" s="977">
        <v>1</v>
      </c>
      <c r="AG77" s="975"/>
      <c r="AH77" s="975"/>
      <c r="AI77" s="975"/>
      <c r="AJ77" s="976"/>
      <c r="AK77" s="977" t="s">
        <v>478</v>
      </c>
      <c r="AL77" s="975"/>
      <c r="AM77" s="975"/>
      <c r="AN77" s="975"/>
      <c r="AO77" s="976"/>
      <c r="AP77" s="977" t="s">
        <v>478</v>
      </c>
      <c r="AQ77" s="975"/>
      <c r="AR77" s="975"/>
      <c r="AS77" s="975"/>
      <c r="AT77" s="976"/>
      <c r="AU77" s="977" t="s">
        <v>478</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548</v>
      </c>
      <c r="C78" s="971"/>
      <c r="D78" s="971"/>
      <c r="E78" s="971"/>
      <c r="F78" s="971"/>
      <c r="G78" s="971"/>
      <c r="H78" s="971"/>
      <c r="I78" s="971"/>
      <c r="J78" s="971"/>
      <c r="K78" s="971"/>
      <c r="L78" s="971"/>
      <c r="M78" s="971"/>
      <c r="N78" s="971"/>
      <c r="O78" s="971"/>
      <c r="P78" s="972"/>
      <c r="Q78" s="973">
        <v>7</v>
      </c>
      <c r="R78" s="967"/>
      <c r="S78" s="967"/>
      <c r="T78" s="967"/>
      <c r="U78" s="967"/>
      <c r="V78" s="967">
        <v>5</v>
      </c>
      <c r="W78" s="967"/>
      <c r="X78" s="967"/>
      <c r="Y78" s="967"/>
      <c r="Z78" s="967"/>
      <c r="AA78" s="967">
        <v>2</v>
      </c>
      <c r="AB78" s="967"/>
      <c r="AC78" s="967"/>
      <c r="AD78" s="967"/>
      <c r="AE78" s="967"/>
      <c r="AF78" s="967">
        <v>2</v>
      </c>
      <c r="AG78" s="967"/>
      <c r="AH78" s="967"/>
      <c r="AI78" s="967"/>
      <c r="AJ78" s="967"/>
      <c r="AK78" s="967" t="s">
        <v>478</v>
      </c>
      <c r="AL78" s="967"/>
      <c r="AM78" s="967"/>
      <c r="AN78" s="967"/>
      <c r="AO78" s="967"/>
      <c r="AP78" s="967" t="s">
        <v>478</v>
      </c>
      <c r="AQ78" s="967"/>
      <c r="AR78" s="967"/>
      <c r="AS78" s="967"/>
      <c r="AT78" s="967"/>
      <c r="AU78" s="967" t="s">
        <v>478</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549</v>
      </c>
      <c r="C79" s="971"/>
      <c r="D79" s="971"/>
      <c r="E79" s="971"/>
      <c r="F79" s="971"/>
      <c r="G79" s="971"/>
      <c r="H79" s="971"/>
      <c r="I79" s="971"/>
      <c r="J79" s="971"/>
      <c r="K79" s="971"/>
      <c r="L79" s="971"/>
      <c r="M79" s="971"/>
      <c r="N79" s="971"/>
      <c r="O79" s="971"/>
      <c r="P79" s="972"/>
      <c r="Q79" s="973">
        <v>4</v>
      </c>
      <c r="R79" s="967"/>
      <c r="S79" s="967"/>
      <c r="T79" s="967"/>
      <c r="U79" s="967"/>
      <c r="V79" s="967">
        <v>2</v>
      </c>
      <c r="W79" s="967"/>
      <c r="X79" s="967"/>
      <c r="Y79" s="967"/>
      <c r="Z79" s="967"/>
      <c r="AA79" s="967">
        <v>2</v>
      </c>
      <c r="AB79" s="967"/>
      <c r="AC79" s="967"/>
      <c r="AD79" s="967"/>
      <c r="AE79" s="967"/>
      <c r="AF79" s="967">
        <v>2</v>
      </c>
      <c r="AG79" s="967"/>
      <c r="AH79" s="967"/>
      <c r="AI79" s="967"/>
      <c r="AJ79" s="967"/>
      <c r="AK79" s="967">
        <v>2</v>
      </c>
      <c r="AL79" s="967"/>
      <c r="AM79" s="967"/>
      <c r="AN79" s="967"/>
      <c r="AO79" s="967"/>
      <c r="AP79" s="967" t="s">
        <v>478</v>
      </c>
      <c r="AQ79" s="967"/>
      <c r="AR79" s="967"/>
      <c r="AS79" s="967"/>
      <c r="AT79" s="967"/>
      <c r="AU79" s="967" t="s">
        <v>478</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550</v>
      </c>
      <c r="C80" s="971"/>
      <c r="D80" s="971"/>
      <c r="E80" s="971"/>
      <c r="F80" s="971"/>
      <c r="G80" s="971"/>
      <c r="H80" s="971"/>
      <c r="I80" s="971"/>
      <c r="J80" s="971"/>
      <c r="K80" s="971"/>
      <c r="L80" s="971"/>
      <c r="M80" s="971"/>
      <c r="N80" s="971"/>
      <c r="O80" s="971"/>
      <c r="P80" s="972"/>
      <c r="Q80" s="973">
        <v>907</v>
      </c>
      <c r="R80" s="967"/>
      <c r="S80" s="967"/>
      <c r="T80" s="967"/>
      <c r="U80" s="967"/>
      <c r="V80" s="967">
        <v>906</v>
      </c>
      <c r="W80" s="967"/>
      <c r="X80" s="967"/>
      <c r="Y80" s="967"/>
      <c r="Z80" s="967"/>
      <c r="AA80" s="967">
        <v>1</v>
      </c>
      <c r="AB80" s="967"/>
      <c r="AC80" s="967"/>
      <c r="AD80" s="967"/>
      <c r="AE80" s="967"/>
      <c r="AF80" s="967">
        <v>1</v>
      </c>
      <c r="AG80" s="967"/>
      <c r="AH80" s="967"/>
      <c r="AI80" s="967"/>
      <c r="AJ80" s="967"/>
      <c r="AK80" s="967" t="s">
        <v>478</v>
      </c>
      <c r="AL80" s="967"/>
      <c r="AM80" s="967"/>
      <c r="AN80" s="967"/>
      <c r="AO80" s="967"/>
      <c r="AP80" s="967">
        <v>1903</v>
      </c>
      <c r="AQ80" s="967"/>
      <c r="AR80" s="967"/>
      <c r="AS80" s="967"/>
      <c r="AT80" s="967"/>
      <c r="AU80" s="967">
        <v>9</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t="s">
        <v>556</v>
      </c>
      <c r="C81" s="971"/>
      <c r="D81" s="971"/>
      <c r="E81" s="971"/>
      <c r="F81" s="971"/>
      <c r="G81" s="971"/>
      <c r="H81" s="971"/>
      <c r="I81" s="971"/>
      <c r="J81" s="971"/>
      <c r="K81" s="971"/>
      <c r="L81" s="971"/>
      <c r="M81" s="971"/>
      <c r="N81" s="971"/>
      <c r="O81" s="971"/>
      <c r="P81" s="972"/>
      <c r="Q81" s="973">
        <v>64</v>
      </c>
      <c r="R81" s="967"/>
      <c r="S81" s="967"/>
      <c r="T81" s="967"/>
      <c r="U81" s="967"/>
      <c r="V81" s="967">
        <v>63</v>
      </c>
      <c r="W81" s="967"/>
      <c r="X81" s="967"/>
      <c r="Y81" s="967"/>
      <c r="Z81" s="967"/>
      <c r="AA81" s="967">
        <v>1</v>
      </c>
      <c r="AB81" s="967"/>
      <c r="AC81" s="967"/>
      <c r="AD81" s="967"/>
      <c r="AE81" s="967"/>
      <c r="AF81" s="967">
        <v>1</v>
      </c>
      <c r="AG81" s="967"/>
      <c r="AH81" s="967"/>
      <c r="AI81" s="967"/>
      <c r="AJ81" s="967"/>
      <c r="AK81" s="967" t="s">
        <v>478</v>
      </c>
      <c r="AL81" s="967"/>
      <c r="AM81" s="967"/>
      <c r="AN81" s="967"/>
      <c r="AO81" s="967"/>
      <c r="AP81" s="967" t="s">
        <v>478</v>
      </c>
      <c r="AQ81" s="967"/>
      <c r="AR81" s="967"/>
      <c r="AS81" s="967"/>
      <c r="AT81" s="967"/>
      <c r="AU81" s="967" t="s">
        <v>478</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t="s">
        <v>551</v>
      </c>
      <c r="C82" s="971"/>
      <c r="D82" s="971"/>
      <c r="E82" s="971"/>
      <c r="F82" s="971"/>
      <c r="G82" s="971"/>
      <c r="H82" s="971"/>
      <c r="I82" s="971"/>
      <c r="J82" s="971"/>
      <c r="K82" s="971"/>
      <c r="L82" s="971"/>
      <c r="M82" s="971"/>
      <c r="N82" s="971"/>
      <c r="O82" s="971"/>
      <c r="P82" s="972"/>
      <c r="Q82" s="973">
        <v>1612</v>
      </c>
      <c r="R82" s="967"/>
      <c r="S82" s="967"/>
      <c r="T82" s="967"/>
      <c r="U82" s="967"/>
      <c r="V82" s="967">
        <v>1579</v>
      </c>
      <c r="W82" s="967"/>
      <c r="X82" s="967"/>
      <c r="Y82" s="967"/>
      <c r="Z82" s="967"/>
      <c r="AA82" s="967">
        <v>33</v>
      </c>
      <c r="AB82" s="967"/>
      <c r="AC82" s="967"/>
      <c r="AD82" s="967"/>
      <c r="AE82" s="967"/>
      <c r="AF82" s="967">
        <v>33</v>
      </c>
      <c r="AG82" s="967"/>
      <c r="AH82" s="967"/>
      <c r="AI82" s="967"/>
      <c r="AJ82" s="967"/>
      <c r="AK82" s="967" t="s">
        <v>478</v>
      </c>
      <c r="AL82" s="967"/>
      <c r="AM82" s="967"/>
      <c r="AN82" s="967"/>
      <c r="AO82" s="967"/>
      <c r="AP82" s="967">
        <v>3046</v>
      </c>
      <c r="AQ82" s="967"/>
      <c r="AR82" s="967"/>
      <c r="AS82" s="967"/>
      <c r="AT82" s="967"/>
      <c r="AU82" s="967">
        <v>302</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t="s">
        <v>555</v>
      </c>
      <c r="C83" s="971"/>
      <c r="D83" s="971"/>
      <c r="E83" s="971"/>
      <c r="F83" s="971"/>
      <c r="G83" s="971"/>
      <c r="H83" s="971"/>
      <c r="I83" s="971"/>
      <c r="J83" s="971"/>
      <c r="K83" s="971"/>
      <c r="L83" s="971"/>
      <c r="M83" s="971"/>
      <c r="N83" s="971"/>
      <c r="O83" s="971"/>
      <c r="P83" s="972"/>
      <c r="Q83" s="973">
        <v>299</v>
      </c>
      <c r="R83" s="967"/>
      <c r="S83" s="967"/>
      <c r="T83" s="967"/>
      <c r="U83" s="967"/>
      <c r="V83" s="967">
        <v>225</v>
      </c>
      <c r="W83" s="967"/>
      <c r="X83" s="967"/>
      <c r="Y83" s="967"/>
      <c r="Z83" s="967"/>
      <c r="AA83" s="967">
        <v>74</v>
      </c>
      <c r="AB83" s="967"/>
      <c r="AC83" s="967"/>
      <c r="AD83" s="967"/>
      <c r="AE83" s="967"/>
      <c r="AF83" s="967">
        <v>74</v>
      </c>
      <c r="AG83" s="967"/>
      <c r="AH83" s="967"/>
      <c r="AI83" s="967"/>
      <c r="AJ83" s="967"/>
      <c r="AK83" s="967" t="s">
        <v>478</v>
      </c>
      <c r="AL83" s="967"/>
      <c r="AM83" s="967"/>
      <c r="AN83" s="967"/>
      <c r="AO83" s="967"/>
      <c r="AP83" s="967" t="s">
        <v>478</v>
      </c>
      <c r="AQ83" s="967"/>
      <c r="AR83" s="967"/>
      <c r="AS83" s="967"/>
      <c r="AT83" s="967"/>
      <c r="AU83" s="967" t="s">
        <v>478</v>
      </c>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t="s">
        <v>554</v>
      </c>
      <c r="C84" s="971"/>
      <c r="D84" s="971"/>
      <c r="E84" s="971"/>
      <c r="F84" s="971"/>
      <c r="G84" s="971"/>
      <c r="H84" s="971"/>
      <c r="I84" s="971"/>
      <c r="J84" s="971"/>
      <c r="K84" s="971"/>
      <c r="L84" s="971"/>
      <c r="M84" s="971"/>
      <c r="N84" s="971"/>
      <c r="O84" s="971"/>
      <c r="P84" s="972"/>
      <c r="Q84" s="973">
        <v>63</v>
      </c>
      <c r="R84" s="967"/>
      <c r="S84" s="967"/>
      <c r="T84" s="967"/>
      <c r="U84" s="967"/>
      <c r="V84" s="967">
        <v>4</v>
      </c>
      <c r="W84" s="967"/>
      <c r="X84" s="967"/>
      <c r="Y84" s="967"/>
      <c r="Z84" s="967"/>
      <c r="AA84" s="967">
        <v>59</v>
      </c>
      <c r="AB84" s="967"/>
      <c r="AC84" s="967"/>
      <c r="AD84" s="967"/>
      <c r="AE84" s="967"/>
      <c r="AF84" s="967">
        <v>59</v>
      </c>
      <c r="AG84" s="967"/>
      <c r="AH84" s="967"/>
      <c r="AI84" s="967"/>
      <c r="AJ84" s="967"/>
      <c r="AK84" s="967">
        <v>63</v>
      </c>
      <c r="AL84" s="967"/>
      <c r="AM84" s="967"/>
      <c r="AN84" s="967"/>
      <c r="AO84" s="967"/>
      <c r="AP84" s="967" t="s">
        <v>478</v>
      </c>
      <c r="AQ84" s="967"/>
      <c r="AR84" s="967"/>
      <c r="AS84" s="967"/>
      <c r="AT84" s="967"/>
      <c r="AU84" s="967" t="s">
        <v>478</v>
      </c>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t="s">
        <v>552</v>
      </c>
      <c r="C85" s="971"/>
      <c r="D85" s="971"/>
      <c r="E85" s="971"/>
      <c r="F85" s="971"/>
      <c r="G85" s="971"/>
      <c r="H85" s="971"/>
      <c r="I85" s="971"/>
      <c r="J85" s="971"/>
      <c r="K85" s="971"/>
      <c r="L85" s="971"/>
      <c r="M85" s="971"/>
      <c r="N85" s="971"/>
      <c r="O85" s="971"/>
      <c r="P85" s="972"/>
      <c r="Q85" s="973">
        <v>169</v>
      </c>
      <c r="R85" s="967"/>
      <c r="S85" s="967"/>
      <c r="T85" s="967"/>
      <c r="U85" s="967"/>
      <c r="V85" s="967">
        <v>168</v>
      </c>
      <c r="W85" s="967"/>
      <c r="X85" s="967"/>
      <c r="Y85" s="967"/>
      <c r="Z85" s="967"/>
      <c r="AA85" s="967">
        <v>1</v>
      </c>
      <c r="AB85" s="967"/>
      <c r="AC85" s="967"/>
      <c r="AD85" s="967"/>
      <c r="AE85" s="967"/>
      <c r="AF85" s="967">
        <v>1</v>
      </c>
      <c r="AG85" s="967"/>
      <c r="AH85" s="967"/>
      <c r="AI85" s="967"/>
      <c r="AJ85" s="967"/>
      <c r="AK85" s="967">
        <v>1</v>
      </c>
      <c r="AL85" s="967"/>
      <c r="AM85" s="967"/>
      <c r="AN85" s="967"/>
      <c r="AO85" s="967"/>
      <c r="AP85" s="967" t="s">
        <v>478</v>
      </c>
      <c r="AQ85" s="967"/>
      <c r="AR85" s="967"/>
      <c r="AS85" s="967"/>
      <c r="AT85" s="967"/>
      <c r="AU85" s="967" t="s">
        <v>478</v>
      </c>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t="s">
        <v>553</v>
      </c>
      <c r="C86" s="971"/>
      <c r="D86" s="971"/>
      <c r="E86" s="971"/>
      <c r="F86" s="971"/>
      <c r="G86" s="971"/>
      <c r="H86" s="971"/>
      <c r="I86" s="971"/>
      <c r="J86" s="971"/>
      <c r="K86" s="971"/>
      <c r="L86" s="971"/>
      <c r="M86" s="971"/>
      <c r="N86" s="971"/>
      <c r="O86" s="971"/>
      <c r="P86" s="972"/>
      <c r="Q86" s="973">
        <v>199353</v>
      </c>
      <c r="R86" s="967"/>
      <c r="S86" s="967"/>
      <c r="T86" s="967"/>
      <c r="U86" s="967"/>
      <c r="V86" s="967">
        <v>190721</v>
      </c>
      <c r="W86" s="967"/>
      <c r="X86" s="967"/>
      <c r="Y86" s="967"/>
      <c r="Z86" s="967"/>
      <c r="AA86" s="967">
        <v>8632</v>
      </c>
      <c r="AB86" s="967"/>
      <c r="AC86" s="967"/>
      <c r="AD86" s="967"/>
      <c r="AE86" s="967"/>
      <c r="AF86" s="967">
        <v>8632</v>
      </c>
      <c r="AG86" s="967"/>
      <c r="AH86" s="967"/>
      <c r="AI86" s="967"/>
      <c r="AJ86" s="967"/>
      <c r="AK86" s="967">
        <v>1404</v>
      </c>
      <c r="AL86" s="967"/>
      <c r="AM86" s="967"/>
      <c r="AN86" s="967"/>
      <c r="AO86" s="967"/>
      <c r="AP86" s="967" t="s">
        <v>478</v>
      </c>
      <c r="AQ86" s="967"/>
      <c r="AR86" s="967"/>
      <c r="AS86" s="967"/>
      <c r="AT86" s="967"/>
      <c r="AU86" s="967" t="s">
        <v>478</v>
      </c>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367</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9382</v>
      </c>
      <c r="AG88" s="955"/>
      <c r="AH88" s="955"/>
      <c r="AI88" s="955"/>
      <c r="AJ88" s="955"/>
      <c r="AK88" s="959"/>
      <c r="AL88" s="959"/>
      <c r="AM88" s="959"/>
      <c r="AN88" s="959"/>
      <c r="AO88" s="959"/>
      <c r="AP88" s="955">
        <v>4997</v>
      </c>
      <c r="AQ88" s="955"/>
      <c r="AR88" s="955"/>
      <c r="AS88" s="955"/>
      <c r="AT88" s="955"/>
      <c r="AU88" s="955">
        <v>311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v>
      </c>
      <c r="CS102" s="947"/>
      <c r="CT102" s="947"/>
      <c r="CU102" s="947"/>
      <c r="CV102" s="948"/>
      <c r="CW102" s="946">
        <v>0</v>
      </c>
      <c r="CX102" s="947"/>
      <c r="CY102" s="947"/>
      <c r="CZ102" s="947"/>
      <c r="DA102" s="948"/>
      <c r="DB102" s="946">
        <v>0</v>
      </c>
      <c r="DC102" s="947"/>
      <c r="DD102" s="947"/>
      <c r="DE102" s="947"/>
      <c r="DF102" s="948"/>
      <c r="DG102" s="946">
        <v>8</v>
      </c>
      <c r="DH102" s="947"/>
      <c r="DI102" s="947"/>
      <c r="DJ102" s="947"/>
      <c r="DK102" s="948"/>
      <c r="DL102" s="946">
        <v>0</v>
      </c>
      <c r="DM102" s="947"/>
      <c r="DN102" s="947"/>
      <c r="DO102" s="947"/>
      <c r="DP102" s="948"/>
      <c r="DQ102" s="946">
        <v>0</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489177</v>
      </c>
      <c r="AB110" s="873"/>
      <c r="AC110" s="873"/>
      <c r="AD110" s="873"/>
      <c r="AE110" s="874"/>
      <c r="AF110" s="875">
        <v>452563</v>
      </c>
      <c r="AG110" s="873"/>
      <c r="AH110" s="873"/>
      <c r="AI110" s="873"/>
      <c r="AJ110" s="874"/>
      <c r="AK110" s="875">
        <v>450185</v>
      </c>
      <c r="AL110" s="873"/>
      <c r="AM110" s="873"/>
      <c r="AN110" s="873"/>
      <c r="AO110" s="874"/>
      <c r="AP110" s="876">
        <v>13.8</v>
      </c>
      <c r="AQ110" s="877"/>
      <c r="AR110" s="877"/>
      <c r="AS110" s="877"/>
      <c r="AT110" s="878"/>
      <c r="AU110" s="920" t="s">
        <v>60</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3893501</v>
      </c>
      <c r="BR110" s="800"/>
      <c r="BS110" s="800"/>
      <c r="BT110" s="800"/>
      <c r="BU110" s="800"/>
      <c r="BV110" s="800">
        <v>4863248</v>
      </c>
      <c r="BW110" s="800"/>
      <c r="BX110" s="800"/>
      <c r="BY110" s="800"/>
      <c r="BZ110" s="800"/>
      <c r="CA110" s="800">
        <v>4894850</v>
      </c>
      <c r="CB110" s="800"/>
      <c r="CC110" s="800"/>
      <c r="CD110" s="800"/>
      <c r="CE110" s="800"/>
      <c r="CF110" s="861">
        <v>149.6</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x14ac:dyDescent="0.15">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33259</v>
      </c>
      <c r="BR111" s="771"/>
      <c r="BS111" s="771"/>
      <c r="BT111" s="771"/>
      <c r="BU111" s="771"/>
      <c r="BV111" s="771">
        <v>11724</v>
      </c>
      <c r="BW111" s="771"/>
      <c r="BX111" s="771"/>
      <c r="BY111" s="771"/>
      <c r="BZ111" s="771"/>
      <c r="CA111" s="771">
        <v>8352</v>
      </c>
      <c r="CB111" s="771"/>
      <c r="CC111" s="771"/>
      <c r="CD111" s="771"/>
      <c r="CE111" s="771"/>
      <c r="CF111" s="848">
        <v>0.3</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x14ac:dyDescent="0.15">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6529870</v>
      </c>
      <c r="BR112" s="771"/>
      <c r="BS112" s="771"/>
      <c r="BT112" s="771"/>
      <c r="BU112" s="771"/>
      <c r="BV112" s="771">
        <v>6426233</v>
      </c>
      <c r="BW112" s="771"/>
      <c r="BX112" s="771"/>
      <c r="BY112" s="771"/>
      <c r="BZ112" s="771"/>
      <c r="CA112" s="771">
        <v>6653159</v>
      </c>
      <c r="CB112" s="771"/>
      <c r="CC112" s="771"/>
      <c r="CD112" s="771"/>
      <c r="CE112" s="771"/>
      <c r="CF112" s="848">
        <v>203.3</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192514</v>
      </c>
      <c r="AB113" s="909"/>
      <c r="AC113" s="909"/>
      <c r="AD113" s="909"/>
      <c r="AE113" s="910"/>
      <c r="AF113" s="911">
        <v>290626</v>
      </c>
      <c r="AG113" s="909"/>
      <c r="AH113" s="909"/>
      <c r="AI113" s="909"/>
      <c r="AJ113" s="910"/>
      <c r="AK113" s="911">
        <v>316131</v>
      </c>
      <c r="AL113" s="909"/>
      <c r="AM113" s="909"/>
      <c r="AN113" s="909"/>
      <c r="AO113" s="910"/>
      <c r="AP113" s="912">
        <v>9.6999999999999993</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391656</v>
      </c>
      <c r="BR113" s="771"/>
      <c r="BS113" s="771"/>
      <c r="BT113" s="771"/>
      <c r="BU113" s="771"/>
      <c r="BV113" s="771">
        <v>345316</v>
      </c>
      <c r="BW113" s="771"/>
      <c r="BX113" s="771"/>
      <c r="BY113" s="771"/>
      <c r="BZ113" s="771"/>
      <c r="CA113" s="771">
        <v>311543</v>
      </c>
      <c r="CB113" s="771"/>
      <c r="CC113" s="771"/>
      <c r="CD113" s="771"/>
      <c r="CE113" s="771"/>
      <c r="CF113" s="848">
        <v>9.5</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49195</v>
      </c>
      <c r="AB114" s="784"/>
      <c r="AC114" s="784"/>
      <c r="AD114" s="784"/>
      <c r="AE114" s="785"/>
      <c r="AF114" s="786">
        <v>66516</v>
      </c>
      <c r="AG114" s="784"/>
      <c r="AH114" s="784"/>
      <c r="AI114" s="784"/>
      <c r="AJ114" s="785"/>
      <c r="AK114" s="786">
        <v>46463</v>
      </c>
      <c r="AL114" s="784"/>
      <c r="AM114" s="784"/>
      <c r="AN114" s="784"/>
      <c r="AO114" s="785"/>
      <c r="AP114" s="754">
        <v>1.4</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245518</v>
      </c>
      <c r="BR114" s="771"/>
      <c r="BS114" s="771"/>
      <c r="BT114" s="771"/>
      <c r="BU114" s="771"/>
      <c r="BV114" s="771">
        <v>323338</v>
      </c>
      <c r="BW114" s="771"/>
      <c r="BX114" s="771"/>
      <c r="BY114" s="771"/>
      <c r="BZ114" s="771"/>
      <c r="CA114" s="771">
        <v>216565</v>
      </c>
      <c r="CB114" s="771"/>
      <c r="CC114" s="771"/>
      <c r="CD114" s="771"/>
      <c r="CE114" s="771"/>
      <c r="CF114" s="848">
        <v>6.6</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110</v>
      </c>
      <c r="AB115" s="909"/>
      <c r="AC115" s="909"/>
      <c r="AD115" s="909"/>
      <c r="AE115" s="910"/>
      <c r="AF115" s="911" t="s">
        <v>110</v>
      </c>
      <c r="AG115" s="909"/>
      <c r="AH115" s="909"/>
      <c r="AI115" s="909"/>
      <c r="AJ115" s="910"/>
      <c r="AK115" s="911" t="s">
        <v>110</v>
      </c>
      <c r="AL115" s="909"/>
      <c r="AM115" s="909"/>
      <c r="AN115" s="909"/>
      <c r="AO115" s="910"/>
      <c r="AP115" s="912" t="s">
        <v>110</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33259</v>
      </c>
      <c r="DH115" s="784"/>
      <c r="DI115" s="784"/>
      <c r="DJ115" s="784"/>
      <c r="DK115" s="785"/>
      <c r="DL115" s="786">
        <v>11724</v>
      </c>
      <c r="DM115" s="784"/>
      <c r="DN115" s="784"/>
      <c r="DO115" s="784"/>
      <c r="DP115" s="785"/>
      <c r="DQ115" s="786">
        <v>8352</v>
      </c>
      <c r="DR115" s="784"/>
      <c r="DS115" s="784"/>
      <c r="DT115" s="784"/>
      <c r="DU115" s="785"/>
      <c r="DV115" s="754">
        <v>0.3</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5</v>
      </c>
      <c r="AB116" s="784"/>
      <c r="AC116" s="784"/>
      <c r="AD116" s="784"/>
      <c r="AE116" s="785"/>
      <c r="AF116" s="786">
        <v>3</v>
      </c>
      <c r="AG116" s="784"/>
      <c r="AH116" s="784"/>
      <c r="AI116" s="784"/>
      <c r="AJ116" s="785"/>
      <c r="AK116" s="786">
        <v>8</v>
      </c>
      <c r="AL116" s="784"/>
      <c r="AM116" s="784"/>
      <c r="AN116" s="784"/>
      <c r="AO116" s="785"/>
      <c r="AP116" s="754">
        <v>0</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730891</v>
      </c>
      <c r="AB117" s="895"/>
      <c r="AC117" s="895"/>
      <c r="AD117" s="895"/>
      <c r="AE117" s="896"/>
      <c r="AF117" s="898">
        <v>809708</v>
      </c>
      <c r="AG117" s="895"/>
      <c r="AH117" s="895"/>
      <c r="AI117" s="895"/>
      <c r="AJ117" s="896"/>
      <c r="AK117" s="898">
        <v>812787</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432</v>
      </c>
      <c r="BP118" s="838"/>
      <c r="BQ118" s="857">
        <v>11093804</v>
      </c>
      <c r="BR118" s="858"/>
      <c r="BS118" s="858"/>
      <c r="BT118" s="858"/>
      <c r="BU118" s="858"/>
      <c r="BV118" s="858">
        <v>11969859</v>
      </c>
      <c r="BW118" s="858"/>
      <c r="BX118" s="858"/>
      <c r="BY118" s="858"/>
      <c r="BZ118" s="858"/>
      <c r="CA118" s="858">
        <v>12084469</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2385927</v>
      </c>
      <c r="BR119" s="800"/>
      <c r="BS119" s="800"/>
      <c r="BT119" s="800"/>
      <c r="BU119" s="800"/>
      <c r="BV119" s="800">
        <v>2100900</v>
      </c>
      <c r="BW119" s="800"/>
      <c r="BX119" s="800"/>
      <c r="BY119" s="800"/>
      <c r="BZ119" s="800"/>
      <c r="CA119" s="800">
        <v>2193261</v>
      </c>
      <c r="CB119" s="800"/>
      <c r="CC119" s="800"/>
      <c r="CD119" s="800"/>
      <c r="CE119" s="800"/>
      <c r="CF119" s="861">
        <v>67</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55668</v>
      </c>
      <c r="BR120" s="771"/>
      <c r="BS120" s="771"/>
      <c r="BT120" s="771"/>
      <c r="BU120" s="771"/>
      <c r="BV120" s="771">
        <v>57324</v>
      </c>
      <c r="BW120" s="771"/>
      <c r="BX120" s="771"/>
      <c r="BY120" s="771"/>
      <c r="BZ120" s="771"/>
      <c r="CA120" s="771">
        <v>53552</v>
      </c>
      <c r="CB120" s="771"/>
      <c r="CC120" s="771"/>
      <c r="CD120" s="771"/>
      <c r="CE120" s="771"/>
      <c r="CF120" s="848">
        <v>1.6</v>
      </c>
      <c r="CG120" s="849"/>
      <c r="CH120" s="849"/>
      <c r="CI120" s="849"/>
      <c r="CJ120" s="849"/>
      <c r="CK120" s="850" t="s">
        <v>438</v>
      </c>
      <c r="CL120" s="810"/>
      <c r="CM120" s="810"/>
      <c r="CN120" s="810"/>
      <c r="CO120" s="811"/>
      <c r="CP120" s="854" t="s">
        <v>384</v>
      </c>
      <c r="CQ120" s="855"/>
      <c r="CR120" s="855"/>
      <c r="CS120" s="855"/>
      <c r="CT120" s="855"/>
      <c r="CU120" s="855"/>
      <c r="CV120" s="855"/>
      <c r="CW120" s="855"/>
      <c r="CX120" s="855"/>
      <c r="CY120" s="855"/>
      <c r="CZ120" s="855"/>
      <c r="DA120" s="855"/>
      <c r="DB120" s="855"/>
      <c r="DC120" s="855"/>
      <c r="DD120" s="855"/>
      <c r="DE120" s="855"/>
      <c r="DF120" s="856"/>
      <c r="DG120" s="799">
        <v>5336860</v>
      </c>
      <c r="DH120" s="800"/>
      <c r="DI120" s="800"/>
      <c r="DJ120" s="800"/>
      <c r="DK120" s="800"/>
      <c r="DL120" s="800">
        <v>5204580</v>
      </c>
      <c r="DM120" s="800"/>
      <c r="DN120" s="800"/>
      <c r="DO120" s="800"/>
      <c r="DP120" s="800"/>
      <c r="DQ120" s="800">
        <v>5080508</v>
      </c>
      <c r="DR120" s="800"/>
      <c r="DS120" s="800"/>
      <c r="DT120" s="800"/>
      <c r="DU120" s="800"/>
      <c r="DV120" s="801">
        <v>155.19999999999999</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7030282</v>
      </c>
      <c r="BR121" s="858"/>
      <c r="BS121" s="858"/>
      <c r="BT121" s="858"/>
      <c r="BU121" s="858"/>
      <c r="BV121" s="858">
        <v>7534188</v>
      </c>
      <c r="BW121" s="858"/>
      <c r="BX121" s="858"/>
      <c r="BY121" s="858"/>
      <c r="BZ121" s="858"/>
      <c r="CA121" s="858">
        <v>7522933</v>
      </c>
      <c r="CB121" s="858"/>
      <c r="CC121" s="858"/>
      <c r="CD121" s="858"/>
      <c r="CE121" s="858"/>
      <c r="CF121" s="859">
        <v>229.9</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651303</v>
      </c>
      <c r="DH121" s="771"/>
      <c r="DI121" s="771"/>
      <c r="DJ121" s="771"/>
      <c r="DK121" s="771"/>
      <c r="DL121" s="771">
        <v>710868</v>
      </c>
      <c r="DM121" s="771"/>
      <c r="DN121" s="771"/>
      <c r="DO121" s="771"/>
      <c r="DP121" s="771"/>
      <c r="DQ121" s="771">
        <v>602308</v>
      </c>
      <c r="DR121" s="771"/>
      <c r="DS121" s="771"/>
      <c r="DT121" s="771"/>
      <c r="DU121" s="771"/>
      <c r="DV121" s="823">
        <v>18.399999999999999</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441</v>
      </c>
      <c r="BP122" s="838"/>
      <c r="BQ122" s="839">
        <v>9471877</v>
      </c>
      <c r="BR122" s="840"/>
      <c r="BS122" s="840"/>
      <c r="BT122" s="840"/>
      <c r="BU122" s="840"/>
      <c r="BV122" s="840">
        <v>9692412</v>
      </c>
      <c r="BW122" s="840"/>
      <c r="BX122" s="840"/>
      <c r="BY122" s="840"/>
      <c r="BZ122" s="840"/>
      <c r="CA122" s="840">
        <v>9769746</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v>469870</v>
      </c>
      <c r="DH122" s="771"/>
      <c r="DI122" s="771"/>
      <c r="DJ122" s="771"/>
      <c r="DK122" s="771"/>
      <c r="DL122" s="771">
        <v>450270</v>
      </c>
      <c r="DM122" s="771"/>
      <c r="DN122" s="771"/>
      <c r="DO122" s="771"/>
      <c r="DP122" s="771"/>
      <c r="DQ122" s="771">
        <v>434709</v>
      </c>
      <c r="DR122" s="771"/>
      <c r="DS122" s="771"/>
      <c r="DT122" s="771"/>
      <c r="DU122" s="771"/>
      <c r="DV122" s="823">
        <v>13.3</v>
      </c>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48.8</v>
      </c>
      <c r="BR123" s="832"/>
      <c r="BS123" s="832"/>
      <c r="BT123" s="832"/>
      <c r="BU123" s="832"/>
      <c r="BV123" s="832">
        <v>68.7</v>
      </c>
      <c r="BW123" s="832"/>
      <c r="BX123" s="832"/>
      <c r="BY123" s="832"/>
      <c r="BZ123" s="832"/>
      <c r="CA123" s="832">
        <v>70.7</v>
      </c>
      <c r="CB123" s="832"/>
      <c r="CC123" s="832"/>
      <c r="CD123" s="832"/>
      <c r="CE123" s="832"/>
      <c r="CF123" s="730"/>
      <c r="CG123" s="731"/>
      <c r="CH123" s="731"/>
      <c r="CI123" s="731"/>
      <c r="CJ123" s="833"/>
      <c r="CK123" s="851"/>
      <c r="CL123" s="812"/>
      <c r="CM123" s="812"/>
      <c r="CN123" s="812"/>
      <c r="CO123" s="813"/>
      <c r="CP123" s="828" t="s">
        <v>386</v>
      </c>
      <c r="CQ123" s="829"/>
      <c r="CR123" s="829"/>
      <c r="CS123" s="829"/>
      <c r="CT123" s="829"/>
      <c r="CU123" s="829"/>
      <c r="CV123" s="829"/>
      <c r="CW123" s="829"/>
      <c r="CX123" s="829"/>
      <c r="CY123" s="829"/>
      <c r="CZ123" s="829"/>
      <c r="DA123" s="829"/>
      <c r="DB123" s="829"/>
      <c r="DC123" s="829"/>
      <c r="DD123" s="829"/>
      <c r="DE123" s="829"/>
      <c r="DF123" s="830"/>
      <c r="DG123" s="783">
        <v>63479</v>
      </c>
      <c r="DH123" s="784"/>
      <c r="DI123" s="784"/>
      <c r="DJ123" s="784"/>
      <c r="DK123" s="785"/>
      <c r="DL123" s="786">
        <v>54411</v>
      </c>
      <c r="DM123" s="784"/>
      <c r="DN123" s="784"/>
      <c r="DO123" s="784"/>
      <c r="DP123" s="785"/>
      <c r="DQ123" s="786">
        <v>35388</v>
      </c>
      <c r="DR123" s="784"/>
      <c r="DS123" s="784"/>
      <c r="DT123" s="784"/>
      <c r="DU123" s="785"/>
      <c r="DV123" s="754">
        <v>1.1000000000000001</v>
      </c>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v>8358</v>
      </c>
      <c r="DH124" s="717"/>
      <c r="DI124" s="717"/>
      <c r="DJ124" s="717"/>
      <c r="DK124" s="718"/>
      <c r="DL124" s="719">
        <v>6104</v>
      </c>
      <c r="DM124" s="717"/>
      <c r="DN124" s="717"/>
      <c r="DO124" s="717"/>
      <c r="DP124" s="718"/>
      <c r="DQ124" s="719">
        <v>2878</v>
      </c>
      <c r="DR124" s="717"/>
      <c r="DS124" s="717"/>
      <c r="DT124" s="717"/>
      <c r="DU124" s="718"/>
      <c r="DV124" s="807">
        <v>0.1</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452</v>
      </c>
      <c r="AY127" s="758"/>
      <c r="AZ127" s="758"/>
      <c r="BA127" s="758"/>
      <c r="BB127" s="758"/>
      <c r="BC127" s="758"/>
      <c r="BD127" s="758"/>
      <c r="BE127" s="759"/>
      <c r="BF127" s="760" t="s">
        <v>110</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7868</v>
      </c>
      <c r="AB128" s="724"/>
      <c r="AC128" s="724"/>
      <c r="AD128" s="724"/>
      <c r="AE128" s="725"/>
      <c r="AF128" s="726">
        <v>7096</v>
      </c>
      <c r="AG128" s="724"/>
      <c r="AH128" s="724"/>
      <c r="AI128" s="724"/>
      <c r="AJ128" s="725"/>
      <c r="AK128" s="726">
        <v>7095</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110</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3801003</v>
      </c>
      <c r="AB129" s="784"/>
      <c r="AC129" s="784"/>
      <c r="AD129" s="784"/>
      <c r="AE129" s="785"/>
      <c r="AF129" s="786">
        <v>3822504</v>
      </c>
      <c r="AG129" s="784"/>
      <c r="AH129" s="784"/>
      <c r="AI129" s="784"/>
      <c r="AJ129" s="785"/>
      <c r="AK129" s="786">
        <v>3823661</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7.9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483757</v>
      </c>
      <c r="AB130" s="784"/>
      <c r="AC130" s="784"/>
      <c r="AD130" s="784"/>
      <c r="AE130" s="785"/>
      <c r="AF130" s="786">
        <v>511801</v>
      </c>
      <c r="AG130" s="784"/>
      <c r="AH130" s="784"/>
      <c r="AI130" s="784"/>
      <c r="AJ130" s="785"/>
      <c r="AK130" s="786">
        <v>550989</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70.7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3317246</v>
      </c>
      <c r="AB131" s="717"/>
      <c r="AC131" s="717"/>
      <c r="AD131" s="717"/>
      <c r="AE131" s="718"/>
      <c r="AF131" s="719">
        <v>3310703</v>
      </c>
      <c r="AG131" s="717"/>
      <c r="AH131" s="717"/>
      <c r="AI131" s="717"/>
      <c r="AJ131" s="718"/>
      <c r="AK131" s="719">
        <v>3272672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7.2127903690000004</v>
      </c>
      <c r="AB132" s="740"/>
      <c r="AC132" s="740"/>
      <c r="AD132" s="740"/>
      <c r="AE132" s="741"/>
      <c r="AF132" s="742">
        <v>8.7839652180000005</v>
      </c>
      <c r="AG132" s="740"/>
      <c r="AH132" s="740"/>
      <c r="AI132" s="740"/>
      <c r="AJ132" s="741"/>
      <c r="AK132" s="742">
        <v>7.7827231079999999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8.5</v>
      </c>
      <c r="AB133" s="749"/>
      <c r="AC133" s="749"/>
      <c r="AD133" s="749"/>
      <c r="AE133" s="750"/>
      <c r="AF133" s="748">
        <v>8.3000000000000007</v>
      </c>
      <c r="AG133" s="749"/>
      <c r="AH133" s="749"/>
      <c r="AI133" s="749"/>
      <c r="AJ133" s="750"/>
      <c r="AK133" s="748">
        <v>7.9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election activeCell="A2" sqref="A2"/>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B46" zoomScale="70" zoomScaleNormal="70" zoomScaleSheetLayoutView="55" workbookViewId="0">
      <selection activeCell="A2" sqref="A2"/>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9" t="s">
        <v>468</v>
      </c>
      <c r="L7" s="254"/>
      <c r="M7" s="255" t="s">
        <v>469</v>
      </c>
      <c r="N7" s="256"/>
    </row>
    <row r="8" spans="1:16" x14ac:dyDescent="0.15">
      <c r="A8" s="248"/>
      <c r="B8" s="244"/>
      <c r="C8" s="244"/>
      <c r="D8" s="244"/>
      <c r="E8" s="244"/>
      <c r="F8" s="244"/>
      <c r="G8" s="257"/>
      <c r="H8" s="258"/>
      <c r="I8" s="258"/>
      <c r="J8" s="259"/>
      <c r="K8" s="1120"/>
      <c r="L8" s="260" t="s">
        <v>470</v>
      </c>
      <c r="M8" s="261" t="s">
        <v>471</v>
      </c>
      <c r="N8" s="262" t="s">
        <v>472</v>
      </c>
    </row>
    <row r="9" spans="1:16" x14ac:dyDescent="0.15">
      <c r="A9" s="248"/>
      <c r="B9" s="244"/>
      <c r="C9" s="244"/>
      <c r="D9" s="244"/>
      <c r="E9" s="244"/>
      <c r="F9" s="244"/>
      <c r="G9" s="1133" t="s">
        <v>473</v>
      </c>
      <c r="H9" s="1134"/>
      <c r="I9" s="1134"/>
      <c r="J9" s="1135"/>
      <c r="K9" s="263">
        <v>829825</v>
      </c>
      <c r="L9" s="264">
        <v>52684</v>
      </c>
      <c r="M9" s="265">
        <v>76459</v>
      </c>
      <c r="N9" s="266">
        <v>-31.1</v>
      </c>
    </row>
    <row r="10" spans="1:16" x14ac:dyDescent="0.15">
      <c r="A10" s="248"/>
      <c r="B10" s="244"/>
      <c r="C10" s="244"/>
      <c r="D10" s="244"/>
      <c r="E10" s="244"/>
      <c r="F10" s="244"/>
      <c r="G10" s="1133" t="s">
        <v>474</v>
      </c>
      <c r="H10" s="1134"/>
      <c r="I10" s="1134"/>
      <c r="J10" s="1135"/>
      <c r="K10" s="267">
        <v>199760</v>
      </c>
      <c r="L10" s="268">
        <v>12682</v>
      </c>
      <c r="M10" s="269">
        <v>7458</v>
      </c>
      <c r="N10" s="270">
        <v>70</v>
      </c>
    </row>
    <row r="11" spans="1:16" ht="13.5" customHeight="1" x14ac:dyDescent="0.15">
      <c r="A11" s="248"/>
      <c r="B11" s="244"/>
      <c r="C11" s="244"/>
      <c r="D11" s="244"/>
      <c r="E11" s="244"/>
      <c r="F11" s="244"/>
      <c r="G11" s="1133" t="s">
        <v>475</v>
      </c>
      <c r="H11" s="1134"/>
      <c r="I11" s="1134"/>
      <c r="J11" s="1135"/>
      <c r="K11" s="267">
        <v>57938</v>
      </c>
      <c r="L11" s="268">
        <v>3678</v>
      </c>
      <c r="M11" s="269">
        <v>12890</v>
      </c>
      <c r="N11" s="270">
        <v>-71.5</v>
      </c>
    </row>
    <row r="12" spans="1:16" ht="13.5" customHeight="1" x14ac:dyDescent="0.15">
      <c r="A12" s="248"/>
      <c r="B12" s="244"/>
      <c r="C12" s="244"/>
      <c r="D12" s="244"/>
      <c r="E12" s="244"/>
      <c r="F12" s="244"/>
      <c r="G12" s="1133" t="s">
        <v>476</v>
      </c>
      <c r="H12" s="1134"/>
      <c r="I12" s="1134"/>
      <c r="J12" s="1135"/>
      <c r="K12" s="267">
        <v>51779</v>
      </c>
      <c r="L12" s="268">
        <v>3287</v>
      </c>
      <c r="M12" s="269">
        <v>1175</v>
      </c>
      <c r="N12" s="270">
        <v>179.7</v>
      </c>
    </row>
    <row r="13" spans="1:16" ht="13.5" customHeight="1" x14ac:dyDescent="0.15">
      <c r="A13" s="248"/>
      <c r="B13" s="244"/>
      <c r="C13" s="244"/>
      <c r="D13" s="244"/>
      <c r="E13" s="244"/>
      <c r="F13" s="244"/>
      <c r="G13" s="1133" t="s">
        <v>477</v>
      </c>
      <c r="H13" s="1134"/>
      <c r="I13" s="1134"/>
      <c r="J13" s="1135"/>
      <c r="K13" s="267" t="s">
        <v>478</v>
      </c>
      <c r="L13" s="268" t="s">
        <v>478</v>
      </c>
      <c r="M13" s="269" t="s">
        <v>478</v>
      </c>
      <c r="N13" s="270" t="s">
        <v>478</v>
      </c>
    </row>
    <row r="14" spans="1:16" ht="13.5" customHeight="1" x14ac:dyDescent="0.15">
      <c r="A14" s="248"/>
      <c r="B14" s="244"/>
      <c r="C14" s="244"/>
      <c r="D14" s="244"/>
      <c r="E14" s="244"/>
      <c r="F14" s="244"/>
      <c r="G14" s="1133" t="s">
        <v>479</v>
      </c>
      <c r="H14" s="1134"/>
      <c r="I14" s="1134"/>
      <c r="J14" s="1135"/>
      <c r="K14" s="267" t="s">
        <v>478</v>
      </c>
      <c r="L14" s="268" t="s">
        <v>478</v>
      </c>
      <c r="M14" s="269">
        <v>3686</v>
      </c>
      <c r="N14" s="270" t="s">
        <v>478</v>
      </c>
    </row>
    <row r="15" spans="1:16" ht="13.5" customHeight="1" x14ac:dyDescent="0.15">
      <c r="A15" s="248"/>
      <c r="B15" s="244"/>
      <c r="C15" s="244"/>
      <c r="D15" s="244"/>
      <c r="E15" s="244"/>
      <c r="F15" s="244"/>
      <c r="G15" s="1133" t="s">
        <v>480</v>
      </c>
      <c r="H15" s="1134"/>
      <c r="I15" s="1134"/>
      <c r="J15" s="1135"/>
      <c r="K15" s="267">
        <v>14139</v>
      </c>
      <c r="L15" s="268">
        <v>898</v>
      </c>
      <c r="M15" s="269">
        <v>1687</v>
      </c>
      <c r="N15" s="270">
        <v>-46.8</v>
      </c>
    </row>
    <row r="16" spans="1:16" x14ac:dyDescent="0.15">
      <c r="A16" s="248"/>
      <c r="B16" s="244"/>
      <c r="C16" s="244"/>
      <c r="D16" s="244"/>
      <c r="E16" s="244"/>
      <c r="F16" s="244"/>
      <c r="G16" s="1136" t="s">
        <v>481</v>
      </c>
      <c r="H16" s="1137"/>
      <c r="I16" s="1137"/>
      <c r="J16" s="1138"/>
      <c r="K16" s="268">
        <v>-72883</v>
      </c>
      <c r="L16" s="268">
        <v>-4627</v>
      </c>
      <c r="M16" s="269">
        <v>-7857</v>
      </c>
      <c r="N16" s="270">
        <v>-41.1</v>
      </c>
    </row>
    <row r="17" spans="1:16" x14ac:dyDescent="0.15">
      <c r="A17" s="248"/>
      <c r="B17" s="244"/>
      <c r="C17" s="244"/>
      <c r="D17" s="244"/>
      <c r="E17" s="244"/>
      <c r="F17" s="244"/>
      <c r="G17" s="1136" t="s">
        <v>169</v>
      </c>
      <c r="H17" s="1137"/>
      <c r="I17" s="1137"/>
      <c r="J17" s="1138"/>
      <c r="K17" s="268">
        <v>1080558</v>
      </c>
      <c r="L17" s="268">
        <v>68603</v>
      </c>
      <c r="M17" s="269">
        <v>95496</v>
      </c>
      <c r="N17" s="270">
        <v>-28.2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30" t="s">
        <v>486</v>
      </c>
      <c r="H21" s="1131"/>
      <c r="I21" s="1131"/>
      <c r="J21" s="1132"/>
      <c r="K21" s="280">
        <v>6.73</v>
      </c>
      <c r="L21" s="281">
        <v>8.5399999999999991</v>
      </c>
      <c r="M21" s="282">
        <v>-1.81</v>
      </c>
      <c r="N21" s="249"/>
      <c r="O21" s="283"/>
      <c r="P21" s="279"/>
    </row>
    <row r="22" spans="1:16" s="284" customFormat="1" x14ac:dyDescent="0.15">
      <c r="A22" s="279"/>
      <c r="B22" s="249"/>
      <c r="C22" s="249"/>
      <c r="D22" s="249"/>
      <c r="E22" s="249"/>
      <c r="F22" s="249"/>
      <c r="G22" s="1130" t="s">
        <v>487</v>
      </c>
      <c r="H22" s="1131"/>
      <c r="I22" s="1131"/>
      <c r="J22" s="1132"/>
      <c r="K22" s="285">
        <v>94.2</v>
      </c>
      <c r="L22" s="286">
        <v>96.8</v>
      </c>
      <c r="M22" s="287">
        <v>-2.6</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468</v>
      </c>
      <c r="L30" s="254"/>
      <c r="M30" s="255" t="s">
        <v>469</v>
      </c>
      <c r="N30" s="256"/>
    </row>
    <row r="31" spans="1:16" x14ac:dyDescent="0.15">
      <c r="A31" s="248"/>
      <c r="B31" s="244"/>
      <c r="C31" s="244"/>
      <c r="D31" s="244"/>
      <c r="E31" s="244"/>
      <c r="F31" s="244"/>
      <c r="G31" s="257"/>
      <c r="H31" s="258"/>
      <c r="I31" s="258"/>
      <c r="J31" s="259"/>
      <c r="K31" s="1120"/>
      <c r="L31" s="260" t="s">
        <v>470</v>
      </c>
      <c r="M31" s="261" t="s">
        <v>471</v>
      </c>
      <c r="N31" s="262" t="s">
        <v>472</v>
      </c>
    </row>
    <row r="32" spans="1:16" ht="27" customHeight="1" x14ac:dyDescent="0.15">
      <c r="A32" s="248"/>
      <c r="B32" s="244"/>
      <c r="C32" s="244"/>
      <c r="D32" s="244"/>
      <c r="E32" s="244"/>
      <c r="F32" s="244"/>
      <c r="G32" s="1121" t="s">
        <v>490</v>
      </c>
      <c r="H32" s="1122"/>
      <c r="I32" s="1122"/>
      <c r="J32" s="1123"/>
      <c r="K32" s="294">
        <v>450185</v>
      </c>
      <c r="L32" s="294">
        <v>28581</v>
      </c>
      <c r="M32" s="295">
        <v>48551</v>
      </c>
      <c r="N32" s="296">
        <v>-41.1</v>
      </c>
    </row>
    <row r="33" spans="1:16" ht="13.5" customHeight="1" x14ac:dyDescent="0.15">
      <c r="A33" s="248"/>
      <c r="B33" s="244"/>
      <c r="C33" s="244"/>
      <c r="D33" s="244"/>
      <c r="E33" s="244"/>
      <c r="F33" s="244"/>
      <c r="G33" s="1121" t="s">
        <v>491</v>
      </c>
      <c r="H33" s="1122"/>
      <c r="I33" s="1122"/>
      <c r="J33" s="1123"/>
      <c r="K33" s="294" t="s">
        <v>478</v>
      </c>
      <c r="L33" s="294" t="s">
        <v>478</v>
      </c>
      <c r="M33" s="295" t="s">
        <v>478</v>
      </c>
      <c r="N33" s="296" t="s">
        <v>478</v>
      </c>
    </row>
    <row r="34" spans="1:16" ht="27" customHeight="1" x14ac:dyDescent="0.15">
      <c r="A34" s="248"/>
      <c r="B34" s="244"/>
      <c r="C34" s="244"/>
      <c r="D34" s="244"/>
      <c r="E34" s="244"/>
      <c r="F34" s="244"/>
      <c r="G34" s="1121" t="s">
        <v>492</v>
      </c>
      <c r="H34" s="1122"/>
      <c r="I34" s="1122"/>
      <c r="J34" s="1123"/>
      <c r="K34" s="294" t="s">
        <v>478</v>
      </c>
      <c r="L34" s="294" t="s">
        <v>478</v>
      </c>
      <c r="M34" s="295" t="s">
        <v>478</v>
      </c>
      <c r="N34" s="296" t="s">
        <v>478</v>
      </c>
    </row>
    <row r="35" spans="1:16" ht="27" customHeight="1" x14ac:dyDescent="0.15">
      <c r="A35" s="248"/>
      <c r="B35" s="244"/>
      <c r="C35" s="244"/>
      <c r="D35" s="244"/>
      <c r="E35" s="244"/>
      <c r="F35" s="244"/>
      <c r="G35" s="1121" t="s">
        <v>493</v>
      </c>
      <c r="H35" s="1122"/>
      <c r="I35" s="1122"/>
      <c r="J35" s="1123"/>
      <c r="K35" s="294">
        <v>316131</v>
      </c>
      <c r="L35" s="294">
        <v>20071</v>
      </c>
      <c r="M35" s="295">
        <v>20444</v>
      </c>
      <c r="N35" s="296">
        <v>-1.8</v>
      </c>
    </row>
    <row r="36" spans="1:16" ht="27" customHeight="1" x14ac:dyDescent="0.15">
      <c r="A36" s="248"/>
      <c r="B36" s="244"/>
      <c r="C36" s="244"/>
      <c r="D36" s="244"/>
      <c r="E36" s="244"/>
      <c r="F36" s="244"/>
      <c r="G36" s="1121" t="s">
        <v>494</v>
      </c>
      <c r="H36" s="1122"/>
      <c r="I36" s="1122"/>
      <c r="J36" s="1123"/>
      <c r="K36" s="294">
        <v>46463</v>
      </c>
      <c r="L36" s="294">
        <v>2950</v>
      </c>
      <c r="M36" s="295">
        <v>4415</v>
      </c>
      <c r="N36" s="296">
        <v>-33.200000000000003</v>
      </c>
    </row>
    <row r="37" spans="1:16" ht="13.5" customHeight="1" x14ac:dyDescent="0.15">
      <c r="A37" s="248"/>
      <c r="B37" s="244"/>
      <c r="C37" s="244"/>
      <c r="D37" s="244"/>
      <c r="E37" s="244"/>
      <c r="F37" s="244"/>
      <c r="G37" s="1121" t="s">
        <v>495</v>
      </c>
      <c r="H37" s="1122"/>
      <c r="I37" s="1122"/>
      <c r="J37" s="1123"/>
      <c r="K37" s="294" t="s">
        <v>478</v>
      </c>
      <c r="L37" s="294" t="s">
        <v>478</v>
      </c>
      <c r="M37" s="295">
        <v>1952</v>
      </c>
      <c r="N37" s="296" t="s">
        <v>478</v>
      </c>
    </row>
    <row r="38" spans="1:16" ht="27" customHeight="1" x14ac:dyDescent="0.15">
      <c r="A38" s="248"/>
      <c r="B38" s="244"/>
      <c r="C38" s="244"/>
      <c r="D38" s="244"/>
      <c r="E38" s="244"/>
      <c r="F38" s="244"/>
      <c r="G38" s="1124" t="s">
        <v>496</v>
      </c>
      <c r="H38" s="1125"/>
      <c r="I38" s="1125"/>
      <c r="J38" s="1126"/>
      <c r="K38" s="297">
        <v>8</v>
      </c>
      <c r="L38" s="297">
        <v>1</v>
      </c>
      <c r="M38" s="298">
        <v>5</v>
      </c>
      <c r="N38" s="299">
        <v>-80</v>
      </c>
      <c r="O38" s="293"/>
    </row>
    <row r="39" spans="1:16" x14ac:dyDescent="0.15">
      <c r="A39" s="248"/>
      <c r="B39" s="244"/>
      <c r="C39" s="244"/>
      <c r="D39" s="244"/>
      <c r="E39" s="244"/>
      <c r="F39" s="244"/>
      <c r="G39" s="1124" t="s">
        <v>497</v>
      </c>
      <c r="H39" s="1125"/>
      <c r="I39" s="1125"/>
      <c r="J39" s="1126"/>
      <c r="K39" s="300">
        <v>-7095</v>
      </c>
      <c r="L39" s="300">
        <v>-450</v>
      </c>
      <c r="M39" s="301">
        <v>-2359</v>
      </c>
      <c r="N39" s="302">
        <v>-80.900000000000006</v>
      </c>
      <c r="O39" s="293"/>
    </row>
    <row r="40" spans="1:16" ht="27" customHeight="1" x14ac:dyDescent="0.15">
      <c r="A40" s="248"/>
      <c r="B40" s="244"/>
      <c r="C40" s="244"/>
      <c r="D40" s="244"/>
      <c r="E40" s="244"/>
      <c r="F40" s="244"/>
      <c r="G40" s="1121" t="s">
        <v>498</v>
      </c>
      <c r="H40" s="1122"/>
      <c r="I40" s="1122"/>
      <c r="J40" s="1123"/>
      <c r="K40" s="300">
        <v>-550989</v>
      </c>
      <c r="L40" s="300">
        <v>-34981</v>
      </c>
      <c r="M40" s="301">
        <v>-50288</v>
      </c>
      <c r="N40" s="302">
        <v>-30.4</v>
      </c>
      <c r="O40" s="293"/>
    </row>
    <row r="41" spans="1:16" x14ac:dyDescent="0.15">
      <c r="A41" s="248"/>
      <c r="B41" s="244"/>
      <c r="C41" s="244"/>
      <c r="D41" s="244"/>
      <c r="E41" s="244"/>
      <c r="F41" s="244"/>
      <c r="G41" s="1127" t="s">
        <v>280</v>
      </c>
      <c r="H41" s="1128"/>
      <c r="I41" s="1128"/>
      <c r="J41" s="1129"/>
      <c r="K41" s="294">
        <v>254703</v>
      </c>
      <c r="L41" s="300">
        <v>16171</v>
      </c>
      <c r="M41" s="301">
        <v>22719</v>
      </c>
      <c r="N41" s="302">
        <v>-28.8</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4" t="s">
        <v>468</v>
      </c>
      <c r="J49" s="1116" t="s">
        <v>502</v>
      </c>
      <c r="K49" s="1117"/>
      <c r="L49" s="1117"/>
      <c r="M49" s="1117"/>
      <c r="N49" s="1118"/>
    </row>
    <row r="50" spans="1:14" x14ac:dyDescent="0.15">
      <c r="A50" s="248"/>
      <c r="B50" s="244"/>
      <c r="C50" s="244"/>
      <c r="D50" s="244"/>
      <c r="E50" s="244"/>
      <c r="F50" s="244"/>
      <c r="G50" s="312"/>
      <c r="H50" s="313"/>
      <c r="I50" s="1115"/>
      <c r="J50" s="314" t="s">
        <v>503</v>
      </c>
      <c r="K50" s="315" t="s">
        <v>504</v>
      </c>
      <c r="L50" s="316" t="s">
        <v>505</v>
      </c>
      <c r="M50" s="317" t="s">
        <v>506</v>
      </c>
      <c r="N50" s="318" t="s">
        <v>507</v>
      </c>
    </row>
    <row r="51" spans="1:14" x14ac:dyDescent="0.15">
      <c r="A51" s="248"/>
      <c r="B51" s="244"/>
      <c r="C51" s="244"/>
      <c r="D51" s="244"/>
      <c r="E51" s="244"/>
      <c r="F51" s="244"/>
      <c r="G51" s="310" t="s">
        <v>508</v>
      </c>
      <c r="H51" s="311"/>
      <c r="I51" s="319">
        <v>918513</v>
      </c>
      <c r="J51" s="320">
        <v>59636</v>
      </c>
      <c r="K51" s="321">
        <v>64.5</v>
      </c>
      <c r="L51" s="322">
        <v>95443</v>
      </c>
      <c r="M51" s="323">
        <v>9.8000000000000007</v>
      </c>
      <c r="N51" s="324">
        <v>54.7</v>
      </c>
    </row>
    <row r="52" spans="1:14" x14ac:dyDescent="0.15">
      <c r="A52" s="248"/>
      <c r="B52" s="244"/>
      <c r="C52" s="244"/>
      <c r="D52" s="244"/>
      <c r="E52" s="244"/>
      <c r="F52" s="244"/>
      <c r="G52" s="325"/>
      <c r="H52" s="326" t="s">
        <v>509</v>
      </c>
      <c r="I52" s="327">
        <v>413633</v>
      </c>
      <c r="J52" s="328">
        <v>26856</v>
      </c>
      <c r="K52" s="329">
        <v>16.5</v>
      </c>
      <c r="L52" s="330">
        <v>48538</v>
      </c>
      <c r="M52" s="331">
        <v>-4.5999999999999996</v>
      </c>
      <c r="N52" s="332">
        <v>21.1</v>
      </c>
    </row>
    <row r="53" spans="1:14" x14ac:dyDescent="0.15">
      <c r="A53" s="248"/>
      <c r="B53" s="244"/>
      <c r="C53" s="244"/>
      <c r="D53" s="244"/>
      <c r="E53" s="244"/>
      <c r="F53" s="244"/>
      <c r="G53" s="310" t="s">
        <v>510</v>
      </c>
      <c r="H53" s="311"/>
      <c r="I53" s="319">
        <v>584639</v>
      </c>
      <c r="J53" s="320">
        <v>38045</v>
      </c>
      <c r="K53" s="321">
        <v>-36.200000000000003</v>
      </c>
      <c r="L53" s="322">
        <v>59829</v>
      </c>
      <c r="M53" s="323">
        <v>-37.299999999999997</v>
      </c>
      <c r="N53" s="324">
        <v>1.1000000000000001</v>
      </c>
    </row>
    <row r="54" spans="1:14" x14ac:dyDescent="0.15">
      <c r="A54" s="248"/>
      <c r="B54" s="244"/>
      <c r="C54" s="244"/>
      <c r="D54" s="244"/>
      <c r="E54" s="244"/>
      <c r="F54" s="244"/>
      <c r="G54" s="325"/>
      <c r="H54" s="326" t="s">
        <v>509</v>
      </c>
      <c r="I54" s="327">
        <v>293988</v>
      </c>
      <c r="J54" s="328">
        <v>19131</v>
      </c>
      <c r="K54" s="329">
        <v>-28.8</v>
      </c>
      <c r="L54" s="330">
        <v>33669</v>
      </c>
      <c r="M54" s="331">
        <v>-30.6</v>
      </c>
      <c r="N54" s="332">
        <v>1.8</v>
      </c>
    </row>
    <row r="55" spans="1:14" x14ac:dyDescent="0.15">
      <c r="A55" s="248"/>
      <c r="B55" s="244"/>
      <c r="C55" s="244"/>
      <c r="D55" s="244"/>
      <c r="E55" s="244"/>
      <c r="F55" s="244"/>
      <c r="G55" s="310" t="s">
        <v>511</v>
      </c>
      <c r="H55" s="311"/>
      <c r="I55" s="319">
        <v>561216</v>
      </c>
      <c r="J55" s="320">
        <v>36170</v>
      </c>
      <c r="K55" s="321">
        <v>-4.9000000000000004</v>
      </c>
      <c r="L55" s="322">
        <v>70582</v>
      </c>
      <c r="M55" s="323">
        <v>18</v>
      </c>
      <c r="N55" s="324">
        <v>-22.9</v>
      </c>
    </row>
    <row r="56" spans="1:14" x14ac:dyDescent="0.15">
      <c r="A56" s="248"/>
      <c r="B56" s="244"/>
      <c r="C56" s="244"/>
      <c r="D56" s="244"/>
      <c r="E56" s="244"/>
      <c r="F56" s="244"/>
      <c r="G56" s="325"/>
      <c r="H56" s="326" t="s">
        <v>509</v>
      </c>
      <c r="I56" s="327">
        <v>347373</v>
      </c>
      <c r="J56" s="328">
        <v>22388</v>
      </c>
      <c r="K56" s="329">
        <v>17</v>
      </c>
      <c r="L56" s="330">
        <v>36117</v>
      </c>
      <c r="M56" s="331">
        <v>7.3</v>
      </c>
      <c r="N56" s="332">
        <v>9.6999999999999993</v>
      </c>
    </row>
    <row r="57" spans="1:14" x14ac:dyDescent="0.15">
      <c r="A57" s="248"/>
      <c r="B57" s="244"/>
      <c r="C57" s="244"/>
      <c r="D57" s="244"/>
      <c r="E57" s="244"/>
      <c r="F57" s="244"/>
      <c r="G57" s="310" t="s">
        <v>512</v>
      </c>
      <c r="H57" s="311"/>
      <c r="I57" s="319">
        <v>852103</v>
      </c>
      <c r="J57" s="320">
        <v>54632</v>
      </c>
      <c r="K57" s="321">
        <v>51</v>
      </c>
      <c r="L57" s="322">
        <v>81990</v>
      </c>
      <c r="M57" s="323">
        <v>16.2</v>
      </c>
      <c r="N57" s="324">
        <v>34.799999999999997</v>
      </c>
    </row>
    <row r="58" spans="1:14" x14ac:dyDescent="0.15">
      <c r="A58" s="248"/>
      <c r="B58" s="244"/>
      <c r="C58" s="244"/>
      <c r="D58" s="244"/>
      <c r="E58" s="244"/>
      <c r="F58" s="244"/>
      <c r="G58" s="325"/>
      <c r="H58" s="326" t="s">
        <v>509</v>
      </c>
      <c r="I58" s="327">
        <v>652407</v>
      </c>
      <c r="J58" s="328">
        <v>41829</v>
      </c>
      <c r="K58" s="329">
        <v>86.8</v>
      </c>
      <c r="L58" s="330">
        <v>34482</v>
      </c>
      <c r="M58" s="331">
        <v>-4.5</v>
      </c>
      <c r="N58" s="332">
        <v>91.3</v>
      </c>
    </row>
    <row r="59" spans="1:14" x14ac:dyDescent="0.15">
      <c r="A59" s="248"/>
      <c r="B59" s="244"/>
      <c r="C59" s="244"/>
      <c r="D59" s="244"/>
      <c r="E59" s="244"/>
      <c r="F59" s="244"/>
      <c r="G59" s="310" t="s">
        <v>513</v>
      </c>
      <c r="H59" s="311"/>
      <c r="I59" s="319">
        <v>591517</v>
      </c>
      <c r="J59" s="320">
        <v>37554</v>
      </c>
      <c r="K59" s="321">
        <v>-31.3</v>
      </c>
      <c r="L59" s="322">
        <v>87551</v>
      </c>
      <c r="M59" s="323">
        <v>6.8</v>
      </c>
      <c r="N59" s="324">
        <v>-38.1</v>
      </c>
    </row>
    <row r="60" spans="1:14" x14ac:dyDescent="0.15">
      <c r="A60" s="248"/>
      <c r="B60" s="244"/>
      <c r="C60" s="244"/>
      <c r="D60" s="244"/>
      <c r="E60" s="244"/>
      <c r="F60" s="244"/>
      <c r="G60" s="325"/>
      <c r="H60" s="326" t="s">
        <v>509</v>
      </c>
      <c r="I60" s="333">
        <v>373053</v>
      </c>
      <c r="J60" s="328">
        <v>23684</v>
      </c>
      <c r="K60" s="329">
        <v>-43.4</v>
      </c>
      <c r="L60" s="330">
        <v>43994</v>
      </c>
      <c r="M60" s="331">
        <v>27.6</v>
      </c>
      <c r="N60" s="332">
        <v>-71</v>
      </c>
    </row>
    <row r="61" spans="1:14" x14ac:dyDescent="0.15">
      <c r="A61" s="248"/>
      <c r="B61" s="244"/>
      <c r="C61" s="244"/>
      <c r="D61" s="244"/>
      <c r="E61" s="244"/>
      <c r="F61" s="244"/>
      <c r="G61" s="310" t="s">
        <v>514</v>
      </c>
      <c r="H61" s="334"/>
      <c r="I61" s="335">
        <v>701598</v>
      </c>
      <c r="J61" s="336">
        <v>45207</v>
      </c>
      <c r="K61" s="337">
        <v>8.6</v>
      </c>
      <c r="L61" s="338">
        <v>79079</v>
      </c>
      <c r="M61" s="339">
        <v>2.7</v>
      </c>
      <c r="N61" s="324">
        <v>5.9</v>
      </c>
    </row>
    <row r="62" spans="1:14" x14ac:dyDescent="0.15">
      <c r="A62" s="248"/>
      <c r="B62" s="244"/>
      <c r="C62" s="244"/>
      <c r="D62" s="244"/>
      <c r="E62" s="244"/>
      <c r="F62" s="244"/>
      <c r="G62" s="325"/>
      <c r="H62" s="326" t="s">
        <v>509</v>
      </c>
      <c r="I62" s="327">
        <v>416091</v>
      </c>
      <c r="J62" s="328">
        <v>26778</v>
      </c>
      <c r="K62" s="329">
        <v>9.6</v>
      </c>
      <c r="L62" s="330">
        <v>39360</v>
      </c>
      <c r="M62" s="331">
        <v>-1</v>
      </c>
      <c r="N62" s="332">
        <v>10.6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election activeCell="M45" sqref="M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27.34</v>
      </c>
      <c r="G47" s="12">
        <v>44.62</v>
      </c>
      <c r="H47" s="12">
        <v>47.45</v>
      </c>
      <c r="I47" s="12">
        <v>40.340000000000003</v>
      </c>
      <c r="J47" s="13">
        <v>41.65</v>
      </c>
    </row>
    <row r="48" spans="2:10" ht="57.75" customHeight="1" x14ac:dyDescent="0.15">
      <c r="B48" s="14"/>
      <c r="C48" s="1141" t="s">
        <v>4</v>
      </c>
      <c r="D48" s="1141"/>
      <c r="E48" s="1142"/>
      <c r="F48" s="15">
        <v>5.49</v>
      </c>
      <c r="G48" s="16">
        <v>4.09</v>
      </c>
      <c r="H48" s="16">
        <v>4.58</v>
      </c>
      <c r="I48" s="16">
        <v>5.24</v>
      </c>
      <c r="J48" s="17">
        <v>4.22</v>
      </c>
    </row>
    <row r="49" spans="2:10" ht="57.75" customHeight="1" thickBot="1" x14ac:dyDescent="0.2">
      <c r="B49" s="18"/>
      <c r="C49" s="1143" t="s">
        <v>5</v>
      </c>
      <c r="D49" s="1143"/>
      <c r="E49" s="1144"/>
      <c r="F49" s="19">
        <v>6.1</v>
      </c>
      <c r="G49" s="20">
        <v>12.94</v>
      </c>
      <c r="H49" s="20">
        <v>1.94</v>
      </c>
      <c r="I49" s="20" t="s">
        <v>521</v>
      </c>
      <c r="J49" s="21" t="s">
        <v>522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4" zoomScale="70" zoomScaleNormal="70" zoomScaleSheetLayoutView="100" workbookViewId="0">
      <selection activeCell="P34" sqref="P34"/>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523</v>
      </c>
      <c r="D34" s="1151"/>
      <c r="E34" s="1152"/>
      <c r="F34" s="32" t="s">
        <v>524</v>
      </c>
      <c r="G34" s="33" t="s">
        <v>524</v>
      </c>
      <c r="H34" s="33" t="s">
        <v>525</v>
      </c>
      <c r="I34" s="33" t="s">
        <v>526</v>
      </c>
      <c r="J34" s="34" t="s">
        <v>527</v>
      </c>
      <c r="K34" s="22"/>
      <c r="L34" s="22"/>
      <c r="M34" s="22"/>
      <c r="N34" s="22"/>
      <c r="O34" s="22"/>
      <c r="P34" s="22"/>
    </row>
    <row r="35" spans="1:16" ht="39" customHeight="1" x14ac:dyDescent="0.15">
      <c r="A35" s="22"/>
      <c r="B35" s="35"/>
      <c r="C35" s="1145" t="s">
        <v>528</v>
      </c>
      <c r="D35" s="1146"/>
      <c r="E35" s="1147"/>
      <c r="F35" s="36">
        <v>16.350000000000001</v>
      </c>
      <c r="G35" s="37">
        <v>17.329999999999998</v>
      </c>
      <c r="H35" s="37">
        <v>18.170000000000002</v>
      </c>
      <c r="I35" s="37">
        <v>0</v>
      </c>
      <c r="J35" s="38">
        <v>17.39</v>
      </c>
      <c r="K35" s="22"/>
      <c r="L35" s="22"/>
      <c r="M35" s="22"/>
      <c r="N35" s="22"/>
      <c r="O35" s="22"/>
      <c r="P35" s="22"/>
    </row>
    <row r="36" spans="1:16" ht="39" customHeight="1" x14ac:dyDescent="0.15">
      <c r="A36" s="22"/>
      <c r="B36" s="35"/>
      <c r="C36" s="1145" t="s">
        <v>529</v>
      </c>
      <c r="D36" s="1146"/>
      <c r="E36" s="1147"/>
      <c r="F36" s="36">
        <v>9.1199999999999992</v>
      </c>
      <c r="G36" s="37">
        <v>9.9</v>
      </c>
      <c r="H36" s="37">
        <v>10.94</v>
      </c>
      <c r="I36" s="37">
        <v>0</v>
      </c>
      <c r="J36" s="38">
        <v>10.43</v>
      </c>
      <c r="K36" s="22"/>
      <c r="L36" s="22"/>
      <c r="M36" s="22"/>
      <c r="N36" s="22"/>
      <c r="O36" s="22"/>
      <c r="P36" s="22"/>
    </row>
    <row r="37" spans="1:16" ht="39" customHeight="1" x14ac:dyDescent="0.15">
      <c r="A37" s="22"/>
      <c r="B37" s="35"/>
      <c r="C37" s="1145" t="s">
        <v>530</v>
      </c>
      <c r="D37" s="1146"/>
      <c r="E37" s="1147"/>
      <c r="F37" s="36">
        <v>6.28</v>
      </c>
      <c r="G37" s="37">
        <v>4.88</v>
      </c>
      <c r="H37" s="37">
        <v>5.35</v>
      </c>
      <c r="I37" s="37">
        <v>5.97</v>
      </c>
      <c r="J37" s="38">
        <v>4.93</v>
      </c>
      <c r="K37" s="22"/>
      <c r="L37" s="22"/>
      <c r="M37" s="22"/>
      <c r="N37" s="22"/>
      <c r="O37" s="22"/>
      <c r="P37" s="22"/>
    </row>
    <row r="38" spans="1:16" ht="39" customHeight="1" x14ac:dyDescent="0.15">
      <c r="A38" s="22"/>
      <c r="B38" s="35"/>
      <c r="C38" s="1145" t="s">
        <v>531</v>
      </c>
      <c r="D38" s="1146"/>
      <c r="E38" s="1147"/>
      <c r="F38" s="36">
        <v>1.74</v>
      </c>
      <c r="G38" s="37">
        <v>2.57</v>
      </c>
      <c r="H38" s="37">
        <v>3.48</v>
      </c>
      <c r="I38" s="37">
        <v>1.06</v>
      </c>
      <c r="J38" s="38">
        <v>2.36</v>
      </c>
      <c r="K38" s="22"/>
      <c r="L38" s="22"/>
      <c r="M38" s="22"/>
      <c r="N38" s="22"/>
      <c r="O38" s="22"/>
      <c r="P38" s="22"/>
    </row>
    <row r="39" spans="1:16" ht="39" customHeight="1" x14ac:dyDescent="0.15">
      <c r="A39" s="22"/>
      <c r="B39" s="35"/>
      <c r="C39" s="1145" t="s">
        <v>532</v>
      </c>
      <c r="D39" s="1146"/>
      <c r="E39" s="1147"/>
      <c r="F39" s="36">
        <v>3.14</v>
      </c>
      <c r="G39" s="37">
        <v>4.12</v>
      </c>
      <c r="H39" s="37">
        <v>4.05</v>
      </c>
      <c r="I39" s="37">
        <v>0</v>
      </c>
      <c r="J39" s="38">
        <v>0.59</v>
      </c>
      <c r="K39" s="22"/>
      <c r="L39" s="22"/>
      <c r="M39" s="22"/>
      <c r="N39" s="22"/>
      <c r="O39" s="22"/>
      <c r="P39" s="22"/>
    </row>
    <row r="40" spans="1:16" ht="39" customHeight="1" x14ac:dyDescent="0.15">
      <c r="A40" s="22"/>
      <c r="B40" s="35"/>
      <c r="C40" s="1145" t="s">
        <v>533</v>
      </c>
      <c r="D40" s="1146"/>
      <c r="E40" s="1147"/>
      <c r="F40" s="36">
        <v>3.38</v>
      </c>
      <c r="G40" s="37">
        <v>2.62</v>
      </c>
      <c r="H40" s="37">
        <v>2.4700000000000002</v>
      </c>
      <c r="I40" s="37">
        <v>0</v>
      </c>
      <c r="J40" s="38">
        <v>0.56999999999999995</v>
      </c>
      <c r="K40" s="22"/>
      <c r="L40" s="22"/>
      <c r="M40" s="22"/>
      <c r="N40" s="22"/>
      <c r="O40" s="22"/>
      <c r="P40" s="22"/>
    </row>
    <row r="41" spans="1:16" ht="39" customHeight="1" x14ac:dyDescent="0.15">
      <c r="A41" s="22"/>
      <c r="B41" s="35"/>
      <c r="C41" s="1145" t="s">
        <v>534</v>
      </c>
      <c r="D41" s="1146"/>
      <c r="E41" s="1147"/>
      <c r="F41" s="36">
        <v>0.11</v>
      </c>
      <c r="G41" s="37">
        <v>0</v>
      </c>
      <c r="H41" s="37">
        <v>0.46</v>
      </c>
      <c r="I41" s="37">
        <v>0.23</v>
      </c>
      <c r="J41" s="38">
        <v>0.45</v>
      </c>
      <c r="K41" s="22"/>
      <c r="L41" s="22"/>
      <c r="M41" s="22"/>
      <c r="N41" s="22"/>
      <c r="O41" s="22"/>
      <c r="P41" s="22"/>
    </row>
    <row r="42" spans="1:16" ht="39" customHeight="1" x14ac:dyDescent="0.15">
      <c r="A42" s="22"/>
      <c r="B42" s="39"/>
      <c r="C42" s="1145" t="s">
        <v>535</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536</v>
      </c>
      <c r="D43" s="1149"/>
      <c r="E43" s="1150"/>
      <c r="F43" s="41">
        <v>0.08</v>
      </c>
      <c r="G43" s="42">
        <v>0.12</v>
      </c>
      <c r="H43" s="42">
        <v>0.14000000000000001</v>
      </c>
      <c r="I43" s="42">
        <v>0.12</v>
      </c>
      <c r="J43" s="43">
        <v>0.44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9" zoomScale="70" zoomScaleNormal="70" zoomScaleSheetLayoutView="55" workbookViewId="0">
      <selection activeCell="M43" sqref="M43"/>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504</v>
      </c>
      <c r="L45" s="60">
        <v>497</v>
      </c>
      <c r="M45" s="60">
        <v>489</v>
      </c>
      <c r="N45" s="60">
        <v>453</v>
      </c>
      <c r="O45" s="61">
        <v>450</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208</v>
      </c>
      <c r="L48" s="64">
        <v>222</v>
      </c>
      <c r="M48" s="64">
        <v>192</v>
      </c>
      <c r="N48" s="64">
        <v>291</v>
      </c>
      <c r="O48" s="65">
        <v>316</v>
      </c>
      <c r="P48" s="48"/>
      <c r="Q48" s="48"/>
      <c r="R48" s="48"/>
      <c r="S48" s="48"/>
      <c r="T48" s="48"/>
      <c r="U48" s="48"/>
    </row>
    <row r="49" spans="1:21" ht="30.75" customHeight="1" x14ac:dyDescent="0.15">
      <c r="A49" s="48"/>
      <c r="B49" s="1163"/>
      <c r="C49" s="1164"/>
      <c r="D49" s="62"/>
      <c r="E49" s="1155" t="s">
        <v>16</v>
      </c>
      <c r="F49" s="1155"/>
      <c r="G49" s="1155"/>
      <c r="H49" s="1155"/>
      <c r="I49" s="1155"/>
      <c r="J49" s="1156"/>
      <c r="K49" s="63">
        <v>36</v>
      </c>
      <c r="L49" s="64">
        <v>40</v>
      </c>
      <c r="M49" s="64">
        <v>49</v>
      </c>
      <c r="N49" s="64">
        <v>67</v>
      </c>
      <c r="O49" s="65">
        <v>46</v>
      </c>
      <c r="P49" s="48"/>
      <c r="Q49" s="48"/>
      <c r="R49" s="48"/>
      <c r="S49" s="48"/>
      <c r="T49" s="48"/>
      <c r="U49" s="48"/>
    </row>
    <row r="50" spans="1:21" ht="30.75" customHeight="1" x14ac:dyDescent="0.15">
      <c r="A50" s="48"/>
      <c r="B50" s="1163"/>
      <c r="C50" s="1164"/>
      <c r="D50" s="62"/>
      <c r="E50" s="1155" t="s">
        <v>17</v>
      </c>
      <c r="F50" s="1155"/>
      <c r="G50" s="1155"/>
      <c r="H50" s="1155"/>
      <c r="I50" s="1155"/>
      <c r="J50" s="1156"/>
      <c r="K50" s="63">
        <v>7</v>
      </c>
      <c r="L50" s="64" t="s">
        <v>478</v>
      </c>
      <c r="M50" s="64" t="s">
        <v>478</v>
      </c>
      <c r="N50" s="64" t="s">
        <v>478</v>
      </c>
      <c r="O50" s="65" t="s">
        <v>478</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446</v>
      </c>
      <c r="L52" s="64">
        <v>466</v>
      </c>
      <c r="M52" s="64">
        <v>492</v>
      </c>
      <c r="N52" s="64">
        <v>518</v>
      </c>
      <c r="O52" s="65">
        <v>558</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309</v>
      </c>
      <c r="L53" s="69">
        <v>293</v>
      </c>
      <c r="M53" s="69">
        <v>238</v>
      </c>
      <c r="N53" s="69">
        <v>293</v>
      </c>
      <c r="O53" s="70">
        <v>254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mieken</cp:lastModifiedBy>
  <cp:lastPrinted>2016-05-07T06:16:20Z</cp:lastPrinted>
  <dcterms:created xsi:type="dcterms:W3CDTF">2016-02-15T01:39:32Z</dcterms:created>
  <dcterms:modified xsi:type="dcterms:W3CDTF">2017-03-14T11:41:45Z</dcterms:modified>
</cp:coreProperties>
</file>