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<sst xmlns="http://schemas.openxmlformats.org/spreadsheetml/2006/main" count="221" uniqueCount="111">
  <si>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</si>
  <si>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</si>
  <si>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</si>
  <si>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</si>
  <si>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</si>
  <si>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</si>
  <si>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</si>
  <si>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</si>
  <si>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</si>
  <si>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</si>
  <si>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</si>
  <si>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</si>
  <si>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</si>
  <si>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</si>
  <si>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</si>
  <si>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</si>
  <si>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</si>
  <si>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</si>
  <si>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</si>
  <si>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</si>
  <si>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</si>
  <si>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</si>
  <si>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</si>
  <si>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</si>
  <si>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</si>
  <si>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</si>
  <si>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</si>
  <si>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</si>
  <si>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</si>
  <si>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</si>
  <si>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</si>
  <si>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</si>
  <si>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</si>
  <si>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</si>
  <si>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</si>
  <si>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</si>
  <si>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</si>
  <si>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</si>
  <si>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</si>
  <si>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</si>
  <si>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</si>
  <si>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</si>
  <si>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</si>
  <si>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</si>
  <si>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</si>
  <si>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</si>
  <si>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</si>
  <si>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</si>
  <si>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</si>
  <si>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</si>
  <si>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</si>
  <si>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</si>
  <si>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</si>
  <si>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</si>
  <si>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</si>
  <si>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</si>
  <si>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</si>
  <si>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</si>
  <si>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</si>
  <si>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</si>
  <si>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</si>
  <si>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</si>
  <si>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</si>
  <si>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</si>
  <si>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</si>
  <si>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</si>
  <si>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</si>
  <si>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</si>
  <si>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</si>
  <si>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</si>
  <si>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</si>
  <si>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</si>
  <si>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</si>
  <si>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</si>
  <si>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</si>
  <si>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</si>
  <si>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</si>
  <si>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</si>
  <si>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</si>
  <si>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</si>
  <si>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</si>
  <si>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</si>
  <si>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</si>
  <si>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</si>
  <si>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</si>
  <si>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</si>
  <si>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</si>
  <si>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</si>
  <si>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</si>
  <si>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</si>
  <si>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</si>
  <si>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</si>
  <si>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</si>
  <si>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</si>
  <si>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</si>
  <si>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</si>
  <si>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</si>
  <si>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法非適用</t>
  </si>
  <si>
    <t>下水道事業</t>
  </si>
  <si>
    <t>簡易排水</t>
  </si>
  <si>
    <t>J2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</si>
  <si>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</si>
  <si>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</si>
  <si>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</si>
  <si>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</si>
  <si>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</si>
  <si>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</si>
  <si>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</si>
  <si>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黒字となる指標となっているが、経費回収率の指標から簡易排水使用料で事業運営ができていない現状で一般会計からの繰入金に依存する事業となっている。このため、人口減少等による使用料収入の減少等を考慮し更なる費用縮減と適正な使用料の算定を行う必要がある。
　また、企業債残高対事業規模比率から企業債残高が少額であり必要な更新を先送りしている状況であるため、更新財源の確保を行い予防保全に努める必要がある。
　施設利用率、水洗化率で類似団体平均値を上回る状況ではあるが、将来の人口減少等に備え施設のダウンサイジングの検証を行う必要がある。</t>
    <phoneticPr fontId="4"/>
  </si>
  <si>
    <t>　整備はすべて完了しており維持管理の時期を迎えているが更新時期に備え更新計画の策定と更新財源の確保の必要がある。</t>
    <phoneticPr fontId="4"/>
  </si>
  <si>
    <t>　事業を安定的に継続するためには人口減少、使用料収入の伸び悩み等を考慮し、なお一層の費用縮減と収益の確保が必要である。
　また、更新時期に備え更新計画の策定と更新財源の確保の必要がある。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</si>
</sst>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498944"/>
        <c:axId val="932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0498944"/>
        <c:axId val="93270016"/>
      </c:lineChart>
      <c:dateAx>
        <c:axId val="90498944"/>
        <c:scaling>
          <c:orientation val="minMax"/>
        </c:scaling>
        <c:delete val="1"/>
        <c:axPos val="b"/>
        <c:numFmt formatCode="ge" sourceLinked="1"/>
        <c:majorTickMark val="none"/>
        <c:minorTickMark val="none"/>
        <c:tickLblPos val="none"/>
        <c:crossAx val="93270016"/>
        <c:crosses val="autoZero"/>
        <c:auto val="1"/>
        <c:lblOffset val="100"/>
        <c:baseTimeUnit val="years"/>
      </c:dateAx>
      <c:valAx>
        <c:axId val="932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9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93.33</c:v>
                </c:pt>
                <c:pt idx="2">
                  <c:v>93.33</c:v>
                </c:pt>
                <c:pt idx="3">
                  <c:v>86.67</c:v>
                </c:pt>
                <c:pt idx="4">
                  <c:v>86.67</c:v>
                </c:pt>
              </c:numCache>
            </c:numRef>
          </c:val>
        </c:ser>
        <c:dLbls>
          <c:showLegendKey val="0"/>
          <c:showVal val="0"/>
          <c:showCatName val="0"/>
          <c:showSerName val="0"/>
          <c:showPercent val="0"/>
          <c:showBubbleSize val="0"/>
        </c:dLbls>
        <c:gapWidth val="150"/>
        <c:axId val="93928448"/>
        <c:axId val="9394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45.29</c:v>
                </c:pt>
                <c:pt idx="2">
                  <c:v>28.6</c:v>
                </c:pt>
                <c:pt idx="3">
                  <c:v>28.81</c:v>
                </c:pt>
                <c:pt idx="4">
                  <c:v>27.46</c:v>
                </c:pt>
              </c:numCache>
            </c:numRef>
          </c:val>
          <c:smooth val="0"/>
        </c:ser>
        <c:dLbls>
          <c:showLegendKey val="0"/>
          <c:showVal val="0"/>
          <c:showCatName val="0"/>
          <c:showSerName val="0"/>
          <c:showPercent val="0"/>
          <c:showBubbleSize val="0"/>
        </c:dLbls>
        <c:marker val="1"/>
        <c:smooth val="0"/>
        <c:axId val="93928448"/>
        <c:axId val="93947008"/>
      </c:lineChart>
      <c:dateAx>
        <c:axId val="93928448"/>
        <c:scaling>
          <c:orientation val="minMax"/>
        </c:scaling>
        <c:delete val="1"/>
        <c:axPos val="b"/>
        <c:numFmt formatCode="ge" sourceLinked="1"/>
        <c:majorTickMark val="none"/>
        <c:minorTickMark val="none"/>
        <c:tickLblPos val="none"/>
        <c:crossAx val="93947008"/>
        <c:crosses val="autoZero"/>
        <c:auto val="1"/>
        <c:lblOffset val="100"/>
        <c:baseTimeUnit val="years"/>
      </c:dateAx>
      <c:valAx>
        <c:axId val="9394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3997696"/>
        <c:axId val="9399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c:v>
                </c:pt>
                <c:pt idx="1">
                  <c:v>86.25</c:v>
                </c:pt>
                <c:pt idx="2">
                  <c:v>95.3</c:v>
                </c:pt>
                <c:pt idx="3">
                  <c:v>95.8</c:v>
                </c:pt>
                <c:pt idx="4">
                  <c:v>94.81</c:v>
                </c:pt>
              </c:numCache>
            </c:numRef>
          </c:val>
          <c:smooth val="0"/>
        </c:ser>
        <c:dLbls>
          <c:showLegendKey val="0"/>
          <c:showVal val="0"/>
          <c:showCatName val="0"/>
          <c:showSerName val="0"/>
          <c:showPercent val="0"/>
          <c:showBubbleSize val="0"/>
        </c:dLbls>
        <c:marker val="1"/>
        <c:smooth val="0"/>
        <c:axId val="93997696"/>
        <c:axId val="93999872"/>
      </c:lineChart>
      <c:dateAx>
        <c:axId val="93997696"/>
        <c:scaling>
          <c:orientation val="minMax"/>
        </c:scaling>
        <c:delete val="1"/>
        <c:axPos val="b"/>
        <c:numFmt formatCode="ge" sourceLinked="1"/>
        <c:majorTickMark val="none"/>
        <c:minorTickMark val="none"/>
        <c:tickLblPos val="none"/>
        <c:crossAx val="93999872"/>
        <c:crosses val="autoZero"/>
        <c:auto val="1"/>
        <c:lblOffset val="100"/>
        <c:baseTimeUnit val="years"/>
      </c:dateAx>
      <c:valAx>
        <c:axId val="939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79.58</c:v>
                </c:pt>
                <c:pt idx="1">
                  <c:v>100</c:v>
                </c:pt>
                <c:pt idx="2">
                  <c:v>100</c:v>
                </c:pt>
                <c:pt idx="3">
                  <c:v>100</c:v>
                </c:pt>
                <c:pt idx="4">
                  <c:v>100</c:v>
                </c:pt>
              </c:numCache>
            </c:numRef>
          </c:val>
        </c:ser>
        <c:dLbls>
          <c:showLegendKey val="0"/>
          <c:showVal val="0"/>
          <c:showCatName val="0"/>
          <c:showSerName val="0"/>
          <c:showPercent val="0"/>
          <c:showBubbleSize val="0"/>
        </c:dLbls>
        <c:gapWidth val="150"/>
        <c:axId val="93304320"/>
        <c:axId val="933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304320"/>
        <c:axId val="93306240"/>
      </c:lineChart>
      <c:dateAx>
        <c:axId val="93304320"/>
        <c:scaling>
          <c:orientation val="minMax"/>
        </c:scaling>
        <c:delete val="1"/>
        <c:axPos val="b"/>
        <c:numFmt formatCode="ge" sourceLinked="1"/>
        <c:majorTickMark val="none"/>
        <c:minorTickMark val="none"/>
        <c:tickLblPos val="none"/>
        <c:crossAx val="93306240"/>
        <c:crosses val="autoZero"/>
        <c:auto val="1"/>
        <c:lblOffset val="100"/>
        <c:baseTimeUnit val="years"/>
      </c:dateAx>
      <c:valAx>
        <c:axId val="933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340800"/>
        <c:axId val="933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340800"/>
        <c:axId val="93342720"/>
      </c:lineChart>
      <c:dateAx>
        <c:axId val="93340800"/>
        <c:scaling>
          <c:orientation val="minMax"/>
        </c:scaling>
        <c:delete val="1"/>
        <c:axPos val="b"/>
        <c:numFmt formatCode="ge" sourceLinked="1"/>
        <c:majorTickMark val="none"/>
        <c:minorTickMark val="none"/>
        <c:tickLblPos val="none"/>
        <c:crossAx val="93342720"/>
        <c:crosses val="autoZero"/>
        <c:auto val="1"/>
        <c:lblOffset val="100"/>
        <c:baseTimeUnit val="years"/>
      </c:dateAx>
      <c:valAx>
        <c:axId val="933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4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385472"/>
        <c:axId val="933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385472"/>
        <c:axId val="93387392"/>
      </c:lineChart>
      <c:dateAx>
        <c:axId val="93385472"/>
        <c:scaling>
          <c:orientation val="minMax"/>
        </c:scaling>
        <c:delete val="1"/>
        <c:axPos val="b"/>
        <c:numFmt formatCode="ge" sourceLinked="1"/>
        <c:majorTickMark val="none"/>
        <c:minorTickMark val="none"/>
        <c:tickLblPos val="none"/>
        <c:crossAx val="93387392"/>
        <c:crosses val="autoZero"/>
        <c:auto val="1"/>
        <c:lblOffset val="100"/>
        <c:baseTimeUnit val="years"/>
      </c:dateAx>
      <c:valAx>
        <c:axId val="933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94208"/>
        <c:axId val="9370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94208"/>
        <c:axId val="93700480"/>
      </c:lineChart>
      <c:dateAx>
        <c:axId val="93694208"/>
        <c:scaling>
          <c:orientation val="minMax"/>
        </c:scaling>
        <c:delete val="1"/>
        <c:axPos val="b"/>
        <c:numFmt formatCode="ge" sourceLinked="1"/>
        <c:majorTickMark val="none"/>
        <c:minorTickMark val="none"/>
        <c:tickLblPos val="none"/>
        <c:crossAx val="93700480"/>
        <c:crosses val="autoZero"/>
        <c:auto val="1"/>
        <c:lblOffset val="100"/>
        <c:baseTimeUnit val="years"/>
      </c:dateAx>
      <c:valAx>
        <c:axId val="9370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9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065024"/>
        <c:axId val="940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065024"/>
        <c:axId val="94066944"/>
      </c:lineChart>
      <c:dateAx>
        <c:axId val="94065024"/>
        <c:scaling>
          <c:orientation val="minMax"/>
        </c:scaling>
        <c:delete val="1"/>
        <c:axPos val="b"/>
        <c:numFmt formatCode="ge" sourceLinked="1"/>
        <c:majorTickMark val="none"/>
        <c:minorTickMark val="none"/>
        <c:tickLblPos val="none"/>
        <c:crossAx val="94066944"/>
        <c:crosses val="autoZero"/>
        <c:auto val="1"/>
        <c:lblOffset val="100"/>
        <c:baseTimeUnit val="years"/>
      </c:dateAx>
      <c:valAx>
        <c:axId val="940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256.88</c:v>
                </c:pt>
                <c:pt idx="1">
                  <c:v>24.93</c:v>
                </c:pt>
                <c:pt idx="2">
                  <c:v>23.7</c:v>
                </c:pt>
                <c:pt idx="3">
                  <c:v>35.75</c:v>
                </c:pt>
                <c:pt idx="4">
                  <c:v>43.03</c:v>
                </c:pt>
              </c:numCache>
            </c:numRef>
          </c:val>
        </c:ser>
        <c:dLbls>
          <c:showLegendKey val="0"/>
          <c:showVal val="0"/>
          <c:showCatName val="0"/>
          <c:showSerName val="0"/>
          <c:showPercent val="0"/>
          <c:showBubbleSize val="0"/>
        </c:dLbls>
        <c:gapWidth val="150"/>
        <c:axId val="94101504"/>
        <c:axId val="941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383.32</c:v>
                </c:pt>
                <c:pt idx="1">
                  <c:v>760.75</c:v>
                </c:pt>
                <c:pt idx="2">
                  <c:v>183.02</c:v>
                </c:pt>
                <c:pt idx="3">
                  <c:v>163.30000000000001</c:v>
                </c:pt>
                <c:pt idx="4">
                  <c:v>332.28</c:v>
                </c:pt>
              </c:numCache>
            </c:numRef>
          </c:val>
          <c:smooth val="0"/>
        </c:ser>
        <c:dLbls>
          <c:showLegendKey val="0"/>
          <c:showVal val="0"/>
          <c:showCatName val="0"/>
          <c:showSerName val="0"/>
          <c:showPercent val="0"/>
          <c:showBubbleSize val="0"/>
        </c:dLbls>
        <c:marker val="1"/>
        <c:smooth val="0"/>
        <c:axId val="94101504"/>
        <c:axId val="94103424"/>
      </c:lineChart>
      <c:dateAx>
        <c:axId val="94101504"/>
        <c:scaling>
          <c:orientation val="minMax"/>
        </c:scaling>
        <c:delete val="1"/>
        <c:axPos val="b"/>
        <c:numFmt formatCode="ge" sourceLinked="1"/>
        <c:majorTickMark val="none"/>
        <c:minorTickMark val="none"/>
        <c:tickLblPos val="none"/>
        <c:crossAx val="94103424"/>
        <c:crosses val="autoZero"/>
        <c:auto val="1"/>
        <c:lblOffset val="100"/>
        <c:baseTimeUnit val="years"/>
      </c:dateAx>
      <c:valAx>
        <c:axId val="9410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0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68.430000000000007</c:v>
                </c:pt>
                <c:pt idx="1">
                  <c:v>43.85</c:v>
                </c:pt>
                <c:pt idx="2">
                  <c:v>43.94</c:v>
                </c:pt>
                <c:pt idx="3">
                  <c:v>45.31</c:v>
                </c:pt>
                <c:pt idx="4">
                  <c:v>41.6</c:v>
                </c:pt>
              </c:numCache>
            </c:numRef>
          </c:val>
        </c:ser>
        <c:dLbls>
          <c:showLegendKey val="0"/>
          <c:showVal val="0"/>
          <c:showCatName val="0"/>
          <c:showSerName val="0"/>
          <c:showPercent val="0"/>
          <c:showBubbleSize val="0"/>
        </c:dLbls>
        <c:gapWidth val="150"/>
        <c:axId val="93811072"/>
        <c:axId val="938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53.23</c:v>
                </c:pt>
                <c:pt idx="1">
                  <c:v>43.1</c:v>
                </c:pt>
                <c:pt idx="2">
                  <c:v>41.25</c:v>
                </c:pt>
                <c:pt idx="3">
                  <c:v>39.99</c:v>
                </c:pt>
                <c:pt idx="4">
                  <c:v>35.83</c:v>
                </c:pt>
              </c:numCache>
            </c:numRef>
          </c:val>
          <c:smooth val="0"/>
        </c:ser>
        <c:dLbls>
          <c:showLegendKey val="0"/>
          <c:showVal val="0"/>
          <c:showCatName val="0"/>
          <c:showSerName val="0"/>
          <c:showPercent val="0"/>
          <c:showBubbleSize val="0"/>
        </c:dLbls>
        <c:marker val="1"/>
        <c:smooth val="0"/>
        <c:axId val="93811072"/>
        <c:axId val="93812992"/>
      </c:lineChart>
      <c:dateAx>
        <c:axId val="93811072"/>
        <c:scaling>
          <c:orientation val="minMax"/>
        </c:scaling>
        <c:delete val="1"/>
        <c:axPos val="b"/>
        <c:numFmt formatCode="ge" sourceLinked="1"/>
        <c:majorTickMark val="none"/>
        <c:minorTickMark val="none"/>
        <c:tickLblPos val="none"/>
        <c:crossAx val="93812992"/>
        <c:crosses val="autoZero"/>
        <c:auto val="1"/>
        <c:lblOffset val="100"/>
        <c:baseTimeUnit val="years"/>
      </c:dateAx>
      <c:valAx>
        <c:axId val="938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203.84</c:v>
                </c:pt>
                <c:pt idx="1">
                  <c:v>327.14999999999998</c:v>
                </c:pt>
                <c:pt idx="2">
                  <c:v>331.01</c:v>
                </c:pt>
                <c:pt idx="3">
                  <c:v>352.58</c:v>
                </c:pt>
                <c:pt idx="4">
                  <c:v>392.57</c:v>
                </c:pt>
              </c:numCache>
            </c:numRef>
          </c:val>
        </c:ser>
        <c:dLbls>
          <c:showLegendKey val="0"/>
          <c:showVal val="0"/>
          <c:showCatName val="0"/>
          <c:showSerName val="0"/>
          <c:showPercent val="0"/>
          <c:showBubbleSize val="0"/>
        </c:dLbls>
        <c:gapWidth val="150"/>
        <c:axId val="93838720"/>
        <c:axId val="938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334.73</c:v>
                </c:pt>
                <c:pt idx="1">
                  <c:v>368.39</c:v>
                </c:pt>
                <c:pt idx="2">
                  <c:v>457.42</c:v>
                </c:pt>
                <c:pt idx="3">
                  <c:v>477.5</c:v>
                </c:pt>
                <c:pt idx="4">
                  <c:v>528.37</c:v>
                </c:pt>
              </c:numCache>
            </c:numRef>
          </c:val>
          <c:smooth val="0"/>
        </c:ser>
        <c:dLbls>
          <c:showLegendKey val="0"/>
          <c:showVal val="0"/>
          <c:showCatName val="0"/>
          <c:showSerName val="0"/>
          <c:showPercent val="0"/>
          <c:showBubbleSize val="0"/>
        </c:dLbls>
        <c:marker val="1"/>
        <c:smooth val="0"/>
        <c:axId val="93838720"/>
        <c:axId val="93844992"/>
      </c:lineChart>
      <c:dateAx>
        <c:axId val="93838720"/>
        <c:scaling>
          <c:orientation val="minMax"/>
        </c:scaling>
        <c:delete val="1"/>
        <c:axPos val="b"/>
        <c:numFmt formatCode="ge" sourceLinked="1"/>
        <c:majorTickMark val="none"/>
        <c:minorTickMark val="none"/>
        <c:tickLblPos val="none"/>
        <c:crossAx val="93844992"/>
        <c:crosses val="autoZero"/>
        <c:auto val="1"/>
        <c:lblOffset val="100"/>
        <c:baseTimeUnit val="years"/>
      </c:dateAx>
      <c:valAx>
        <c:axId val="938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3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【332.28】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【27.46】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【528.37】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【35.83】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簡易排水</v>
      </c>
      <c r="Q8" s="46"/>
      <c r="R8" s="46"/>
      <c r="S8" s="46"/>
      <c r="T8" s="46"/>
      <c r="U8" s="46"/>
      <c r="V8" s="46"/>
      <c r="W8" s="46" t="str">
        <f>データ!L6</f>
        <v>J2</v>
      </c>
      <c r="X8" s="46"/>
      <c r="Y8" s="46"/>
      <c r="Z8" s="46"/>
      <c r="AA8" s="46"/>
      <c r="AB8" s="46"/>
      <c r="AC8" s="46"/>
      <c r="AD8" s="3"/>
      <c r="AE8" s="3"/>
      <c r="AF8" s="3"/>
      <c r="AG8" s="3"/>
      <c r="AH8" s="3"/>
      <c r="AI8" s="3"/>
      <c r="AJ8" s="3"/>
      <c r="AK8" s="3"/>
      <c r="AL8" s="47">
        <f>データ!R6</f>
        <v>283031</v>
      </c>
      <c r="AM8" s="47"/>
      <c r="AN8" s="47"/>
      <c r="AO8" s="47"/>
      <c r="AP8" s="47"/>
      <c r="AQ8" s="47"/>
      <c r="AR8" s="47"/>
      <c r="AS8" s="47"/>
      <c r="AT8" s="43">
        <f>データ!S6</f>
        <v>711.11</v>
      </c>
      <c r="AU8" s="43"/>
      <c r="AV8" s="43"/>
      <c r="AW8" s="43"/>
      <c r="AX8" s="43"/>
      <c r="AY8" s="43"/>
      <c r="AZ8" s="43"/>
      <c r="BA8" s="43"/>
      <c r="BB8" s="43">
        <f>データ!T6</f>
        <v>398.01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0.02</v>
      </c>
      <c r="Q10" s="43"/>
      <c r="R10" s="43"/>
      <c r="S10" s="43"/>
      <c r="T10" s="43"/>
      <c r="U10" s="43"/>
      <c r="V10" s="43"/>
      <c r="W10" s="43">
        <f>データ!P6</f>
        <v>100</v>
      </c>
      <c r="X10" s="43"/>
      <c r="Y10" s="43"/>
      <c r="Z10" s="43"/>
      <c r="AA10" s="43"/>
      <c r="AB10" s="43"/>
      <c r="AC10" s="43"/>
      <c r="AD10" s="47">
        <f>データ!Q6</f>
        <v>3132</v>
      </c>
      <c r="AE10" s="47"/>
      <c r="AF10" s="47"/>
      <c r="AG10" s="47"/>
      <c r="AH10" s="47"/>
      <c r="AI10" s="47"/>
      <c r="AJ10" s="47"/>
      <c r="AK10" s="2"/>
      <c r="AL10" s="47">
        <f>データ!U6</f>
        <v>51</v>
      </c>
      <c r="AM10" s="47"/>
      <c r="AN10" s="47"/>
      <c r="AO10" s="47"/>
      <c r="AP10" s="47"/>
      <c r="AQ10" s="47"/>
      <c r="AR10" s="47"/>
      <c r="AS10" s="47"/>
      <c r="AT10" s="43">
        <f>データ!V6</f>
        <v>0.02</v>
      </c>
      <c r="AU10" s="43"/>
      <c r="AV10" s="43"/>
      <c r="AW10" s="43"/>
      <c r="AX10" s="43"/>
      <c r="AY10" s="43"/>
      <c r="AZ10" s="43"/>
      <c r="BA10" s="43"/>
      <c r="BB10" s="43">
        <f>データ!W6</f>
        <v>2550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242012</v>
      </c>
      <c r="D6" s="31">
        <f t="shared" si="3"/>
        <v>47</v>
      </c>
      <c r="E6" s="31">
        <f t="shared" si="3"/>
        <v>17</v>
      </c>
      <c r="F6" s="31">
        <f t="shared" si="3"/>
        <v>8</v>
      </c>
      <c r="G6" s="31">
        <f t="shared" si="3"/>
        <v>0</v>
      </c>
      <c r="H6" s="31" t="str">
        <f t="shared" si="3"/>
        <v>三重県　津市</v>
      </c>
      <c r="I6" s="31" t="str">
        <f t="shared" si="3"/>
        <v>法非適用</v>
      </c>
      <c r="J6" s="31" t="str">
        <f t="shared" si="3"/>
        <v>下水道事業</v>
      </c>
      <c r="K6" s="31" t="str">
        <f t="shared" si="3"/>
        <v>簡易排水</v>
      </c>
      <c r="L6" s="31" t="str">
        <f t="shared" si="3"/>
        <v>J2</v>
      </c>
      <c r="M6" s="32" t="str">
        <f t="shared" si="3"/>
        <v>-</v>
      </c>
      <c r="N6" s="32" t="str">
        <f t="shared" si="3"/>
        <v>該当数値なし</v>
      </c>
      <c r="O6" s="32">
        <f t="shared" si="3"/>
        <v>0.02</v>
      </c>
      <c r="P6" s="32">
        <f t="shared" si="3"/>
        <v>100</v>
      </c>
      <c r="Q6" s="32">
        <f t="shared" si="3"/>
        <v>3132</v>
      </c>
      <c r="R6" s="32">
        <f t="shared" si="3"/>
        <v>283031</v>
      </c>
      <c r="S6" s="32">
        <f t="shared" si="3"/>
        <v>711.11</v>
      </c>
      <c r="T6" s="32">
        <f t="shared" si="3"/>
        <v>398.01</v>
      </c>
      <c r="U6" s="32">
        <f t="shared" si="3"/>
        <v>51</v>
      </c>
      <c r="V6" s="32">
        <f t="shared" si="3"/>
        <v>0.02</v>
      </c>
      <c r="W6" s="32">
        <f t="shared" si="3"/>
        <v>2550</v>
      </c>
      <c r="X6" s="33">
        <f>IF(X7="",NA(),X7)</f>
        <v>79.58</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256.88</v>
      </c>
      <c r="BF6" s="33">
        <f t="shared" ref="BF6:BN6" si="7">IF(BF7="",NA(),BF7)</f>
        <v>24.93</v>
      </c>
      <c r="BG6" s="33">
        <f t="shared" si="7"/>
        <v>23.7</v>
      </c>
      <c r="BH6" s="33">
        <f t="shared" si="7"/>
        <v>35.75</v>
      </c>
      <c r="BI6" s="33">
        <f t="shared" si="7"/>
        <v>43.03</v>
      </c>
      <c r="BJ6" s="33">
        <f t="shared" si="7"/>
        <v>383.32</v>
      </c>
      <c r="BK6" s="33">
        <f t="shared" si="7"/>
        <v>760.75</v>
      </c>
      <c r="BL6" s="33">
        <f t="shared" si="7"/>
        <v>183.02</v>
      </c>
      <c r="BM6" s="33">
        <f t="shared" si="7"/>
        <v>163.30000000000001</v>
      </c>
      <c r="BN6" s="33">
        <f t="shared" si="7"/>
        <v>332.28</v>
      </c>
      <c r="BO6" s="32" t="str">
        <f>IF(BO7="","",IF(BO7="-","【-】","【"&amp;SUBSTITUTE(TEXT(BO7,"#,##0.00"),"-","△")&amp;"】"))</f>
        <v>【332.28】</v>
      </c>
      <c r="BP6" s="33">
        <f>IF(BP7="",NA(),BP7)</f>
        <v>68.430000000000007</v>
      </c>
      <c r="BQ6" s="33">
        <f t="shared" ref="BQ6:BY6" si="8">IF(BQ7="",NA(),BQ7)</f>
        <v>43.85</v>
      </c>
      <c r="BR6" s="33">
        <f t="shared" si="8"/>
        <v>43.94</v>
      </c>
      <c r="BS6" s="33">
        <f t="shared" si="8"/>
        <v>45.31</v>
      </c>
      <c r="BT6" s="33">
        <f t="shared" si="8"/>
        <v>41.6</v>
      </c>
      <c r="BU6" s="33">
        <f t="shared" si="8"/>
        <v>53.23</v>
      </c>
      <c r="BV6" s="33">
        <f t="shared" si="8"/>
        <v>43.1</v>
      </c>
      <c r="BW6" s="33">
        <f t="shared" si="8"/>
        <v>41.25</v>
      </c>
      <c r="BX6" s="33">
        <f t="shared" si="8"/>
        <v>39.99</v>
      </c>
      <c r="BY6" s="33">
        <f t="shared" si="8"/>
        <v>35.83</v>
      </c>
      <c r="BZ6" s="32" t="str">
        <f>IF(BZ7="","",IF(BZ7="-","【-】","【"&amp;SUBSTITUTE(TEXT(BZ7,"#,##0.00"),"-","△")&amp;"】"))</f>
        <v>【35.83】</v>
      </c>
      <c r="CA6" s="33">
        <f>IF(CA7="",NA(),CA7)</f>
        <v>203.84</v>
      </c>
      <c r="CB6" s="33">
        <f t="shared" ref="CB6:CJ6" si="9">IF(CB7="",NA(),CB7)</f>
        <v>327.14999999999998</v>
      </c>
      <c r="CC6" s="33">
        <f t="shared" si="9"/>
        <v>331.01</v>
      </c>
      <c r="CD6" s="33">
        <f t="shared" si="9"/>
        <v>352.58</v>
      </c>
      <c r="CE6" s="33">
        <f t="shared" si="9"/>
        <v>392.57</v>
      </c>
      <c r="CF6" s="33">
        <f t="shared" si="9"/>
        <v>334.73</v>
      </c>
      <c r="CG6" s="33">
        <f t="shared" si="9"/>
        <v>368.39</v>
      </c>
      <c r="CH6" s="33">
        <f t="shared" si="9"/>
        <v>457.42</v>
      </c>
      <c r="CI6" s="33">
        <f t="shared" si="9"/>
        <v>477.5</v>
      </c>
      <c r="CJ6" s="33">
        <f t="shared" si="9"/>
        <v>528.37</v>
      </c>
      <c r="CK6" s="32" t="str">
        <f>IF(CK7="","",IF(CK7="-","【-】","【"&amp;SUBSTITUTE(TEXT(CK7,"#,##0.00"),"-","△")&amp;"】"))</f>
        <v>【528.37】</v>
      </c>
      <c r="CL6" s="33">
        <f>IF(CL7="",NA(),CL7)</f>
        <v>100</v>
      </c>
      <c r="CM6" s="33">
        <f t="shared" ref="CM6:CU6" si="10">IF(CM7="",NA(),CM7)</f>
        <v>93.33</v>
      </c>
      <c r="CN6" s="33">
        <f t="shared" si="10"/>
        <v>93.33</v>
      </c>
      <c r="CO6" s="33">
        <f t="shared" si="10"/>
        <v>86.67</v>
      </c>
      <c r="CP6" s="33">
        <f t="shared" si="10"/>
        <v>86.67</v>
      </c>
      <c r="CQ6" s="33">
        <f t="shared" si="10"/>
        <v>46.9</v>
      </c>
      <c r="CR6" s="33">
        <f t="shared" si="10"/>
        <v>45.29</v>
      </c>
      <c r="CS6" s="33">
        <f t="shared" si="10"/>
        <v>28.6</v>
      </c>
      <c r="CT6" s="33">
        <f t="shared" si="10"/>
        <v>28.81</v>
      </c>
      <c r="CU6" s="33">
        <f t="shared" si="10"/>
        <v>27.46</v>
      </c>
      <c r="CV6" s="32" t="str">
        <f>IF(CV7="","",IF(CV7="-","【-】","【"&amp;SUBSTITUTE(TEXT(CV7,"#,##0.00"),"-","△")&amp;"】"))</f>
        <v>【27.46】</v>
      </c>
      <c r="CW6" s="33">
        <f>IF(CW7="",NA(),CW7)</f>
        <v>100</v>
      </c>
      <c r="CX6" s="33">
        <f t="shared" ref="CX6:DF6" si="11">IF(CX7="",NA(),CX7)</f>
        <v>100</v>
      </c>
      <c r="CY6" s="33">
        <f t="shared" si="11"/>
        <v>100</v>
      </c>
      <c r="CZ6" s="33">
        <f t="shared" si="11"/>
        <v>100</v>
      </c>
      <c r="DA6" s="33">
        <f t="shared" si="11"/>
        <v>100</v>
      </c>
      <c r="DB6" s="33">
        <f t="shared" si="11"/>
        <v>89.7</v>
      </c>
      <c r="DC6" s="33">
        <f t="shared" si="11"/>
        <v>86.25</v>
      </c>
      <c r="DD6" s="33">
        <f t="shared" si="11"/>
        <v>95.3</v>
      </c>
      <c r="DE6" s="33">
        <f t="shared" si="11"/>
        <v>95.8</v>
      </c>
      <c r="DF6" s="33">
        <f t="shared" si="11"/>
        <v>94.81</v>
      </c>
      <c r="DG6" s="32" t="str">
        <f>IF(DG7="","",IF(DG7="-","【-】","【"&amp;SUBSTITUTE(TEXT(DG7,"#,##0.00"),"-","△")&amp;"】"))</f>
        <v>【94.81】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2015</v>
      </c>
      <c r="C7" s="35">
        <v>242012</v>
      </c>
      <c r="D7" s="35">
        <v>47</v>
      </c>
      <c r="E7" s="35">
        <v>17</v>
      </c>
      <c r="F7" s="35">
        <v>8</v>
      </c>
      <c r="G7" s="35">
        <v>0</v>
      </c>
      <c r="H7" s="35" t="s">
        <v>96</v>
      </c>
      <c r="I7" s="35" t="s">
        <v>97</v>
      </c>
      <c r="J7" s="35" t="s">
        <v>98</v>
      </c>
      <c r="K7" s="35" t="s">
        <v>99</v>
      </c>
      <c r="L7" s="35" t="s">
        <v>100</v>
      </c>
      <c r="M7" s="36" t="s">
        <v>101</v>
      </c>
      <c r="N7" s="36" t="s">
        <v>102</v>
      </c>
      <c r="O7" s="36">
        <v>0.02</v>
      </c>
      <c r="P7" s="36">
        <v>100</v>
      </c>
      <c r="Q7" s="36">
        <v>3132</v>
      </c>
      <c r="R7" s="36">
        <v>283031</v>
      </c>
      <c r="S7" s="36">
        <v>711.11</v>
      </c>
      <c r="T7" s="36">
        <v>398.01</v>
      </c>
      <c r="U7" s="36">
        <v>51</v>
      </c>
      <c r="V7" s="36">
        <v>0.02</v>
      </c>
      <c r="W7" s="36">
        <v>2550</v>
      </c>
      <c r="X7" s="36">
        <v>79.58</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256.88</v>
      </c>
      <c r="BF7" s="36">
        <v>24.93</v>
      </c>
      <c r="BG7" s="36">
        <v>23.7</v>
      </c>
      <c r="BH7" s="36">
        <v>35.75</v>
      </c>
      <c r="BI7" s="36">
        <v>43.03</v>
      </c>
      <c r="BJ7" s="36">
        <v>383.32</v>
      </c>
      <c r="BK7" s="36">
        <v>760.75</v>
      </c>
      <c r="BL7" s="36">
        <v>183.02</v>
      </c>
      <c r="BM7" s="36">
        <v>163.30000000000001</v>
      </c>
      <c r="BN7" s="36">
        <v>332.28</v>
      </c>
      <c r="BO7" s="36">
        <v>332.28</v>
      </c>
      <c r="BP7" s="36">
        <v>68.430000000000007</v>
      </c>
      <c r="BQ7" s="36">
        <v>43.85</v>
      </c>
      <c r="BR7" s="36">
        <v>43.94</v>
      </c>
      <c r="BS7" s="36">
        <v>45.31</v>
      </c>
      <c r="BT7" s="36">
        <v>41.6</v>
      </c>
      <c r="BU7" s="36">
        <v>53.23</v>
      </c>
      <c r="BV7" s="36">
        <v>43.1</v>
      </c>
      <c r="BW7" s="36">
        <v>41.25</v>
      </c>
      <c r="BX7" s="36">
        <v>39.99</v>
      </c>
      <c r="BY7" s="36">
        <v>35.83</v>
      </c>
      <c r="BZ7" s="36">
        <v>35.83</v>
      </c>
      <c r="CA7" s="36">
        <v>203.84</v>
      </c>
      <c r="CB7" s="36">
        <v>327.14999999999998</v>
      </c>
      <c r="CC7" s="36">
        <v>331.01</v>
      </c>
      <c r="CD7" s="36">
        <v>352.58</v>
      </c>
      <c r="CE7" s="36">
        <v>392.57</v>
      </c>
      <c r="CF7" s="36">
        <v>334.73</v>
      </c>
      <c r="CG7" s="36">
        <v>368.39</v>
      </c>
      <c r="CH7" s="36">
        <v>457.42</v>
      </c>
      <c r="CI7" s="36">
        <v>477.5</v>
      </c>
      <c r="CJ7" s="36">
        <v>528.37</v>
      </c>
      <c r="CK7" s="36">
        <v>528.37</v>
      </c>
      <c r="CL7" s="36">
        <v>100</v>
      </c>
      <c r="CM7" s="36">
        <v>93.33</v>
      </c>
      <c r="CN7" s="36">
        <v>93.33</v>
      </c>
      <c r="CO7" s="36">
        <v>86.67</v>
      </c>
      <c r="CP7" s="36">
        <v>86.67</v>
      </c>
      <c r="CQ7" s="36">
        <v>46.9</v>
      </c>
      <c r="CR7" s="36">
        <v>45.29</v>
      </c>
      <c r="CS7" s="36">
        <v>28.6</v>
      </c>
      <c r="CT7" s="36">
        <v>28.81</v>
      </c>
      <c r="CU7" s="36">
        <v>27.46</v>
      </c>
      <c r="CV7" s="36">
        <v>27.46</v>
      </c>
      <c r="CW7" s="36">
        <v>100</v>
      </c>
      <c r="CX7" s="36">
        <v>100</v>
      </c>
      <c r="CY7" s="36">
        <v>100</v>
      </c>
      <c r="CZ7" s="36">
        <v>100</v>
      </c>
      <c r="DA7" s="36">
        <v>100</v>
      </c>
      <c r="DB7" s="36">
        <v>89.7</v>
      </c>
      <c r="DC7" s="36">
        <v>86.25</v>
      </c>
      <c r="DD7" s="36">
        <v>95.3</v>
      </c>
      <c r="DE7" s="36">
        <v>95.8</v>
      </c>
      <c r="DF7" s="36">
        <v>94.81</v>
      </c>
      <c r="DG7" s="36">
        <v>94.81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2017-02-08T03:20:05Z</dcterms:created>
  <dcterms:modified xsi:type="dcterms:W3CDTF">2017-02-22T02:57:43Z</dcterms:modified>
  <cp:category/>
</cp:coreProperties>
</file>