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<sst xmlns="http://schemas.openxmlformats.org/spreadsheetml/2006/main" count="221" uniqueCount="111">
  <si>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</si>
  <si>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</si>
  <si>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</si>
  <si>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</si>
  <si>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</si>
  <si>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</si>
  <si>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</si>
  <si>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</si>
  <si>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</si>
  <si>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</si>
  <si>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</si>
  <si>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</si>
  <si>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</si>
  <si>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</si>
  <si>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</si>
  <si>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</si>
  <si>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</si>
  <si>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</si>
  <si>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</si>
  <si>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</si>
  <si>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</si>
  <si>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</si>
  <si>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</si>
  <si>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</si>
  <si>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</si>
  <si>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</si>
  <si>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</si>
  <si>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</si>
  <si>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</si>
  <si>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</si>
  <si>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</si>
  <si>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</si>
  <si>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</si>
  <si>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</si>
  <si>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</si>
  <si>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</si>
  <si>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</si>
  <si>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</si>
  <si>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</si>
  <si>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</si>
  <si>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</si>
  <si>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</si>
  <si>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</si>
  <si>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</si>
  <si>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</si>
  <si>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</si>
  <si>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</si>
  <si>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</si>
  <si>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</si>
  <si>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</si>
  <si>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</si>
  <si>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</si>
  <si>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</si>
  <si>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</si>
  <si>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</si>
  <si>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</si>
  <si>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</si>
  <si>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</si>
  <si>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</si>
  <si>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</si>
  <si>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</si>
  <si>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</si>
  <si>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</si>
  <si>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</si>
  <si>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</si>
  <si>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</si>
  <si>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</si>
  <si>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</si>
  <si>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</si>
  <si>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</si>
  <si>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</si>
  <si>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</si>
  <si>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</si>
  <si>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</si>
  <si>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</si>
  <si>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</si>
  <si>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</si>
  <si>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</si>
  <si>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</si>
  <si>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</si>
  <si>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</si>
  <si>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</si>
  <si>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</si>
  <si>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</si>
  <si>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</si>
  <si>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</si>
  <si>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</si>
  <si>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</si>
  <si>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</si>
  <si>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</si>
  <si>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</si>
  <si>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</si>
  <si>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</si>
  <si>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</si>
  <si>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</si>
  <si>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</si>
  <si>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</si>
  <si>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</si>
  <si>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</si>
  <si>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</si>
  <si>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</si>
  <si>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</si>
  <si>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</si>
  <si>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</si>
  <si>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</si>
  <si>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</si>
  <si>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</si>
  <si>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</si>
  <si>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経費回収率は、類似団体と比べ上回っているが、人口減少に伴い、回収率の減少が予測される。</t>
    <rPh sb="0" eb="2">
      <t>ケイヒ</t>
    </rPh>
    <rPh sb="2" eb="4">
      <t>カイシュウ</t>
    </rPh>
    <rPh sb="4" eb="5">
      <t>リツ</t>
    </rPh>
    <rPh sb="7" eb="9">
      <t>ルイジ</t>
    </rPh>
    <rPh sb="9" eb="11">
      <t>ダンタイ</t>
    </rPh>
    <rPh sb="12" eb="13">
      <t>クラ</t>
    </rPh>
    <rPh sb="14" eb="16">
      <t>ウワマワ</t>
    </rPh>
    <rPh sb="22" eb="24">
      <t>ジンコウ</t>
    </rPh>
    <rPh sb="24" eb="26">
      <t>ゲンショウ</t>
    </rPh>
    <rPh sb="27" eb="28">
      <t>トモナ</t>
    </rPh>
    <rPh sb="30" eb="32">
      <t>カイシュウ</t>
    </rPh>
    <rPh sb="32" eb="33">
      <t>リツ</t>
    </rPh>
    <rPh sb="34" eb="36">
      <t>ゲンショウ</t>
    </rPh>
    <rPh sb="37" eb="39">
      <t>ヨソク</t>
    </rPh>
    <phoneticPr fontId="4"/>
  </si>
  <si>
    <t>現時点では、管渠の更新等の必要が無いため、適切な維持管理を行うことで、修繕等の経費を削減していく。</t>
    <rPh sb="0" eb="3">
      <t>ゲンジテン</t>
    </rPh>
    <rPh sb="6" eb="7">
      <t>カン</t>
    </rPh>
    <rPh sb="7" eb="8">
      <t>キョ</t>
    </rPh>
    <rPh sb="9" eb="12">
      <t>コウシントウ</t>
    </rPh>
    <rPh sb="13" eb="15">
      <t>ヒツヨウ</t>
    </rPh>
    <rPh sb="16" eb="17">
      <t>ナ</t>
    </rPh>
    <rPh sb="21" eb="23">
      <t>テキセツ</t>
    </rPh>
    <rPh sb="24" eb="26">
      <t>イジ</t>
    </rPh>
    <rPh sb="26" eb="28">
      <t>カンリ</t>
    </rPh>
    <rPh sb="29" eb="30">
      <t>オコナ</t>
    </rPh>
    <rPh sb="35" eb="38">
      <t>シュウゼントウ</t>
    </rPh>
    <rPh sb="39" eb="41">
      <t>ケイヒ</t>
    </rPh>
    <rPh sb="42" eb="44">
      <t>サクゲン</t>
    </rPh>
    <phoneticPr fontId="4"/>
  </si>
  <si>
    <t>今後も人口減少が想定されるため、経費回収率及び施設利用率の減少が考えられることから、加入促進により有収率を向上させ、維持管理費用を軽減させる必要がある。</t>
    <rPh sb="0" eb="2">
      <t>コンゴ</t>
    </rPh>
    <rPh sb="3" eb="5">
      <t>ジンコウ</t>
    </rPh>
    <rPh sb="5" eb="7">
      <t>ゲンショウ</t>
    </rPh>
    <rPh sb="8" eb="10">
      <t>ソウテイ</t>
    </rPh>
    <rPh sb="16" eb="18">
      <t>ケイヒ</t>
    </rPh>
    <rPh sb="18" eb="20">
      <t>カイシュウ</t>
    </rPh>
    <rPh sb="20" eb="21">
      <t>リツ</t>
    </rPh>
    <rPh sb="21" eb="22">
      <t>オヨ</t>
    </rPh>
    <rPh sb="23" eb="25">
      <t>シセツ</t>
    </rPh>
    <rPh sb="25" eb="28">
      <t>リヨウリツ</t>
    </rPh>
    <rPh sb="29" eb="31">
      <t>ゲンショウ</t>
    </rPh>
    <rPh sb="32" eb="33">
      <t>カンガ</t>
    </rPh>
    <rPh sb="42" eb="44">
      <t>カニュウ</t>
    </rPh>
    <rPh sb="44" eb="46">
      <t>ソクシン</t>
    </rPh>
    <rPh sb="49" eb="50">
      <t>ユウ</t>
    </rPh>
    <rPh sb="50" eb="51">
      <t>シュウ</t>
    </rPh>
    <rPh sb="51" eb="52">
      <t>リツ</t>
    </rPh>
    <rPh sb="53" eb="55">
      <t>コウジョウ</t>
    </rPh>
    <rPh sb="58" eb="60">
      <t>イジ</t>
    </rPh>
    <rPh sb="60" eb="62">
      <t>カンリ</t>
    </rPh>
    <rPh sb="62" eb="64">
      <t>ヒヨウ</t>
    </rPh>
    <rPh sb="65" eb="67">
      <t>ケイゲン</t>
    </rPh>
    <rPh sb="70" eb="7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</si>
</sst>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0288"/>
        <c:axId val="3298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0288"/>
        <c:axId val="32980992"/>
      </c:lineChart>
      <c:dateAx>
        <c:axId val="3270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980992"/>
        <c:crosses val="autoZero"/>
        <c:auto val="1"/>
        <c:lblOffset val="100"/>
        <c:baseTimeUnit val="years"/>
      </c:dateAx>
      <c:valAx>
        <c:axId val="3298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0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41.71</c:v>
                </c:pt>
                <c:pt idx="1">
                  <c:v>41.71</c:v>
                </c:pt>
                <c:pt idx="2">
                  <c:v>41.71</c:v>
                </c:pt>
                <c:pt idx="3">
                  <c:v>38.630000000000003</c:v>
                </c:pt>
                <c:pt idx="4">
                  <c:v>39.1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40384"/>
        <c:axId val="8745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40384"/>
        <c:axId val="87450752"/>
      </c:lineChart>
      <c:dateAx>
        <c:axId val="8744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50752"/>
        <c:crosses val="autoZero"/>
        <c:auto val="1"/>
        <c:lblOffset val="100"/>
        <c:baseTimeUnit val="years"/>
      </c:dateAx>
      <c:valAx>
        <c:axId val="8745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440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82.19</c:v>
                </c:pt>
                <c:pt idx="1">
                  <c:v>83.7</c:v>
                </c:pt>
                <c:pt idx="2">
                  <c:v>85.24</c:v>
                </c:pt>
                <c:pt idx="3">
                  <c:v>91.3</c:v>
                </c:pt>
                <c:pt idx="4">
                  <c:v>93.17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71776"/>
        <c:axId val="8777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1776"/>
        <c:axId val="87773952"/>
      </c:lineChart>
      <c:dateAx>
        <c:axId val="8777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73952"/>
        <c:crosses val="autoZero"/>
        <c:auto val="1"/>
        <c:lblOffset val="100"/>
        <c:baseTimeUnit val="years"/>
      </c:dateAx>
      <c:valAx>
        <c:axId val="8777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7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97.16</c:v>
                </c:pt>
                <c:pt idx="1">
                  <c:v>98.62</c:v>
                </c:pt>
                <c:pt idx="2">
                  <c:v>86.16</c:v>
                </c:pt>
                <c:pt idx="3">
                  <c:v>91.21</c:v>
                </c:pt>
                <c:pt idx="4">
                  <c:v>91.55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15296"/>
        <c:axId val="3301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96"/>
        <c:axId val="33017216"/>
      </c:lineChart>
      <c:dateAx>
        <c:axId val="3301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017216"/>
        <c:crosses val="autoZero"/>
        <c:auto val="1"/>
        <c:lblOffset val="100"/>
        <c:baseTimeUnit val="years"/>
      </c:dateAx>
      <c:valAx>
        <c:axId val="3301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015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04864"/>
        <c:axId val="8600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04864"/>
        <c:axId val="86006784"/>
      </c:lineChart>
      <c:dateAx>
        <c:axId val="8600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06784"/>
        <c:crosses val="autoZero"/>
        <c:auto val="1"/>
        <c:lblOffset val="100"/>
        <c:baseTimeUnit val="years"/>
      </c:dateAx>
      <c:valAx>
        <c:axId val="8600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0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49536"/>
        <c:axId val="8605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49536"/>
        <c:axId val="86051456"/>
      </c:lineChart>
      <c:dateAx>
        <c:axId val="8604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51456"/>
        <c:crosses val="autoZero"/>
        <c:auto val="1"/>
        <c:lblOffset val="100"/>
        <c:baseTimeUnit val="years"/>
      </c:dateAx>
      <c:valAx>
        <c:axId val="8605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4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91264"/>
        <c:axId val="86093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91264"/>
        <c:axId val="86093184"/>
      </c:lineChart>
      <c:dateAx>
        <c:axId val="8609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93184"/>
        <c:crosses val="autoZero"/>
        <c:auto val="1"/>
        <c:lblOffset val="100"/>
        <c:baseTimeUnit val="years"/>
      </c:dateAx>
      <c:valAx>
        <c:axId val="86093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91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97376"/>
        <c:axId val="8619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97376"/>
        <c:axId val="86199296"/>
      </c:lineChart>
      <c:dateAx>
        <c:axId val="86197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99296"/>
        <c:crosses val="autoZero"/>
        <c:auto val="1"/>
        <c:lblOffset val="100"/>
        <c:baseTimeUnit val="years"/>
      </c:dateAx>
      <c:valAx>
        <c:axId val="8619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9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191.23</c:v>
                </c:pt>
                <c:pt idx="1">
                  <c:v>82.05</c:v>
                </c:pt>
                <c:pt idx="2">
                  <c:v>30.96</c:v>
                </c:pt>
                <c:pt idx="3">
                  <c:v>12.95</c:v>
                </c:pt>
                <c:pt idx="4">
                  <c:v>17.100000000000001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37952"/>
        <c:axId val="8623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7952"/>
        <c:axId val="86239872"/>
      </c:lineChart>
      <c:dateAx>
        <c:axId val="8623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239872"/>
        <c:crosses val="autoZero"/>
        <c:auto val="1"/>
        <c:lblOffset val="100"/>
        <c:baseTimeUnit val="years"/>
      </c:dateAx>
      <c:valAx>
        <c:axId val="8623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23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95.64</c:v>
                </c:pt>
                <c:pt idx="1">
                  <c:v>93.59</c:v>
                </c:pt>
                <c:pt idx="2">
                  <c:v>64.64</c:v>
                </c:pt>
                <c:pt idx="3">
                  <c:v>61.76</c:v>
                </c:pt>
                <c:pt idx="4">
                  <c:v>81.02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3008"/>
        <c:axId val="8732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008"/>
        <c:axId val="87324928"/>
      </c:lineChart>
      <c:dateAx>
        <c:axId val="8732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324928"/>
        <c:crosses val="autoZero"/>
        <c:auto val="1"/>
        <c:lblOffset val="100"/>
        <c:baseTimeUnit val="years"/>
      </c:dateAx>
      <c:valAx>
        <c:axId val="8732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32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183.28</c:v>
                </c:pt>
                <c:pt idx="1">
                  <c:v>188.87</c:v>
                </c:pt>
                <c:pt idx="2">
                  <c:v>275.73</c:v>
                </c:pt>
                <c:pt idx="3">
                  <c:v>302.92</c:v>
                </c:pt>
                <c:pt idx="4">
                  <c:v>229.07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54752"/>
        <c:axId val="8742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4752"/>
        <c:axId val="87426560"/>
      </c:lineChart>
      <c:dateAx>
        <c:axId val="8735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26560"/>
        <c:crosses val="autoZero"/>
        <c:auto val="1"/>
        <c:lblOffset val="100"/>
        <c:baseTimeUnit val="years"/>
      </c:dateAx>
      <c:valAx>
        <c:axId val="8742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35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南伊勢町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13915</v>
      </c>
      <c r="AM8" s="47"/>
      <c r="AN8" s="47"/>
      <c r="AO8" s="47"/>
      <c r="AP8" s="47"/>
      <c r="AQ8" s="47"/>
      <c r="AR8" s="47"/>
      <c r="AS8" s="47"/>
      <c r="AT8" s="43">
        <f>データ!S6</f>
        <v>241.89</v>
      </c>
      <c r="AU8" s="43"/>
      <c r="AV8" s="43"/>
      <c r="AW8" s="43"/>
      <c r="AX8" s="43"/>
      <c r="AY8" s="43"/>
      <c r="AZ8" s="43"/>
      <c r="BA8" s="43"/>
      <c r="BB8" s="43">
        <f>データ!T6</f>
        <v>57.53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6.04</v>
      </c>
      <c r="Q10" s="43"/>
      <c r="R10" s="43"/>
      <c r="S10" s="43"/>
      <c r="T10" s="43"/>
      <c r="U10" s="43"/>
      <c r="V10" s="43"/>
      <c r="W10" s="43">
        <f>データ!P6</f>
        <v>93.81</v>
      </c>
      <c r="X10" s="43"/>
      <c r="Y10" s="43"/>
      <c r="Z10" s="43"/>
      <c r="AA10" s="43"/>
      <c r="AB10" s="43"/>
      <c r="AC10" s="43"/>
      <c r="AD10" s="47">
        <f>データ!Q6</f>
        <v>3348</v>
      </c>
      <c r="AE10" s="47"/>
      <c r="AF10" s="47"/>
      <c r="AG10" s="47"/>
      <c r="AH10" s="47"/>
      <c r="AI10" s="47"/>
      <c r="AJ10" s="47"/>
      <c r="AK10" s="2"/>
      <c r="AL10" s="47">
        <f>データ!U6</f>
        <v>834</v>
      </c>
      <c r="AM10" s="47"/>
      <c r="AN10" s="47"/>
      <c r="AO10" s="47"/>
      <c r="AP10" s="47"/>
      <c r="AQ10" s="47"/>
      <c r="AR10" s="47"/>
      <c r="AS10" s="47"/>
      <c r="AT10" s="43">
        <f>データ!V6</f>
        <v>0.66</v>
      </c>
      <c r="AU10" s="43"/>
      <c r="AV10" s="43"/>
      <c r="AW10" s="43"/>
      <c r="AX10" s="43"/>
      <c r="AY10" s="43"/>
      <c r="AZ10" s="43"/>
      <c r="BA10" s="43"/>
      <c r="BB10" s="43">
        <f>データ!W6</f>
        <v>1263.6400000000001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244724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6.04</v>
      </c>
      <c r="P6" s="32">
        <f t="shared" si="3"/>
        <v>93.81</v>
      </c>
      <c r="Q6" s="32">
        <f t="shared" si="3"/>
        <v>3348</v>
      </c>
      <c r="R6" s="32">
        <f t="shared" si="3"/>
        <v>13915</v>
      </c>
      <c r="S6" s="32">
        <f t="shared" si="3"/>
        <v>241.89</v>
      </c>
      <c r="T6" s="32">
        <f t="shared" si="3"/>
        <v>57.53</v>
      </c>
      <c r="U6" s="32">
        <f t="shared" si="3"/>
        <v>834</v>
      </c>
      <c r="V6" s="32">
        <f t="shared" si="3"/>
        <v>0.66</v>
      </c>
      <c r="W6" s="32">
        <f t="shared" si="3"/>
        <v>1263.6400000000001</v>
      </c>
      <c r="X6" s="33">
        <f>IF(X7="",NA(),X7)</f>
        <v>97.16</v>
      </c>
      <c r="Y6" s="33">
        <f t="shared" ref="Y6:AG6" si="4">IF(Y7="",NA(),Y7)</f>
        <v>98.62</v>
      </c>
      <c r="Z6" s="33">
        <f t="shared" si="4"/>
        <v>86.16</v>
      </c>
      <c r="AA6" s="33">
        <f t="shared" si="4"/>
        <v>91.21</v>
      </c>
      <c r="AB6" s="33">
        <f t="shared" si="4"/>
        <v>91.55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191.23</v>
      </c>
      <c r="BF6" s="33">
        <f t="shared" ref="BF6:BN6" si="7">IF(BF7="",NA(),BF7)</f>
        <v>82.05</v>
      </c>
      <c r="BG6" s="33">
        <f t="shared" si="7"/>
        <v>30.96</v>
      </c>
      <c r="BH6" s="33">
        <f t="shared" si="7"/>
        <v>12.95</v>
      </c>
      <c r="BI6" s="33">
        <f t="shared" si="7"/>
        <v>17.100000000000001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95.64</v>
      </c>
      <c r="BQ6" s="33">
        <f t="shared" ref="BQ6:BY6" si="8">IF(BQ7="",NA(),BQ7)</f>
        <v>93.59</v>
      </c>
      <c r="BR6" s="33">
        <f t="shared" si="8"/>
        <v>64.64</v>
      </c>
      <c r="BS6" s="33">
        <f t="shared" si="8"/>
        <v>61.76</v>
      </c>
      <c r="BT6" s="33">
        <f t="shared" si="8"/>
        <v>81.02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183.28</v>
      </c>
      <c r="CB6" s="33">
        <f t="shared" ref="CB6:CJ6" si="9">IF(CB7="",NA(),CB7)</f>
        <v>188.87</v>
      </c>
      <c r="CC6" s="33">
        <f t="shared" si="9"/>
        <v>275.73</v>
      </c>
      <c r="CD6" s="33">
        <f t="shared" si="9"/>
        <v>302.92</v>
      </c>
      <c r="CE6" s="33">
        <f t="shared" si="9"/>
        <v>229.07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>
        <f>IF(CL7="",NA(),CL7)</f>
        <v>41.71</v>
      </c>
      <c r="CM6" s="33">
        <f t="shared" ref="CM6:CU6" si="10">IF(CM7="",NA(),CM7)</f>
        <v>41.71</v>
      </c>
      <c r="CN6" s="33">
        <f t="shared" si="10"/>
        <v>41.71</v>
      </c>
      <c r="CO6" s="33">
        <f t="shared" si="10"/>
        <v>38.630000000000003</v>
      </c>
      <c r="CP6" s="33">
        <f t="shared" si="10"/>
        <v>39.1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82.19</v>
      </c>
      <c r="CX6" s="33">
        <f t="shared" ref="CX6:DF6" si="11">IF(CX7="",NA(),CX7)</f>
        <v>83.7</v>
      </c>
      <c r="CY6" s="33">
        <f t="shared" si="11"/>
        <v>85.24</v>
      </c>
      <c r="CZ6" s="33">
        <f t="shared" si="11"/>
        <v>91.3</v>
      </c>
      <c r="DA6" s="33">
        <f t="shared" si="11"/>
        <v>93.17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244724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6.04</v>
      </c>
      <c r="P7" s="36">
        <v>93.81</v>
      </c>
      <c r="Q7" s="36">
        <v>3348</v>
      </c>
      <c r="R7" s="36">
        <v>13915</v>
      </c>
      <c r="S7" s="36">
        <v>241.89</v>
      </c>
      <c r="T7" s="36">
        <v>57.53</v>
      </c>
      <c r="U7" s="36">
        <v>834</v>
      </c>
      <c r="V7" s="36">
        <v>0.66</v>
      </c>
      <c r="W7" s="36">
        <v>1263.6400000000001</v>
      </c>
      <c r="X7" s="36">
        <v>97.16</v>
      </c>
      <c r="Y7" s="36">
        <v>98.62</v>
      </c>
      <c r="Z7" s="36">
        <v>86.16</v>
      </c>
      <c r="AA7" s="36">
        <v>91.21</v>
      </c>
      <c r="AB7" s="36">
        <v>91.55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191.23</v>
      </c>
      <c r="BF7" s="36">
        <v>82.05</v>
      </c>
      <c r="BG7" s="36">
        <v>30.96</v>
      </c>
      <c r="BH7" s="36">
        <v>12.95</v>
      </c>
      <c r="BI7" s="36">
        <v>17.100000000000001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95.64</v>
      </c>
      <c r="BQ7" s="36">
        <v>93.59</v>
      </c>
      <c r="BR7" s="36">
        <v>64.64</v>
      </c>
      <c r="BS7" s="36">
        <v>61.76</v>
      </c>
      <c r="BT7" s="36">
        <v>81.02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183.28</v>
      </c>
      <c r="CB7" s="36">
        <v>188.87</v>
      </c>
      <c r="CC7" s="36">
        <v>275.73</v>
      </c>
      <c r="CD7" s="36">
        <v>302.92</v>
      </c>
      <c r="CE7" s="36">
        <v>229.07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>
        <v>41.71</v>
      </c>
      <c r="CM7" s="36">
        <v>41.71</v>
      </c>
      <c r="CN7" s="36">
        <v>41.71</v>
      </c>
      <c r="CO7" s="36">
        <v>38.630000000000003</v>
      </c>
      <c r="CP7" s="36">
        <v>39.1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82.19</v>
      </c>
      <c r="CX7" s="36">
        <v>83.7</v>
      </c>
      <c r="CY7" s="36">
        <v>85.24</v>
      </c>
      <c r="CZ7" s="36">
        <v>91.3</v>
      </c>
      <c r="DA7" s="36">
        <v>93.17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2017-02-08T03:12:36Z</dcterms:created>
  <dcterms:modified xsi:type="dcterms:W3CDTF">2017-02-22T02:57:02Z</dcterms:modified>
  <cp:category/>
</cp:coreProperties>
</file>