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<sst xmlns="http://schemas.openxmlformats.org/spreadsheetml/2006/main" count="221" uniqueCount="111">
  <si>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</si>
  <si>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</si>
  <si>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</si>
  <si>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</si>
  <si>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</si>
  <si>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</si>
  <si>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</si>
  <si>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</si>
  <si>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</si>
  <si>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</si>
  <si>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</si>
  <si>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</si>
  <si>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</si>
  <si>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</si>
  <si>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</si>
  <si>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</si>
  <si>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</si>
  <si>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</si>
  <si>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</si>
  <si>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</si>
  <si>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</si>
  <si>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</si>
  <si>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</si>
  <si>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</si>
  <si>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</si>
  <si>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</si>
  <si>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</si>
  <si>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</si>
  <si>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</si>
  <si>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</si>
  <si>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</si>
  <si>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</si>
  <si>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</si>
  <si>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</si>
  <si>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</si>
  <si>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</si>
  <si>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</si>
  <si>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</si>
  <si>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</si>
  <si>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</si>
  <si>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</si>
  <si>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</si>
  <si>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</si>
  <si>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</si>
  <si>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</si>
  <si>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</si>
  <si>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</si>
  <si>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</si>
  <si>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</si>
  <si>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</si>
  <si>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</si>
  <si>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</si>
  <si>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</si>
  <si>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</si>
  <si>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</si>
  <si>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</si>
  <si>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</si>
  <si>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</si>
  <si>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</si>
  <si>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</si>
  <si>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</si>
  <si>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</si>
  <si>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</si>
  <si>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</si>
  <si>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</si>
  <si>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</si>
  <si>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</si>
  <si>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</si>
  <si>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</si>
  <si>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</si>
  <si>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</si>
  <si>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</si>
  <si>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</si>
  <si>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</si>
  <si>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</si>
  <si>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</si>
  <si>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</si>
  <si>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</si>
  <si>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</si>
  <si>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</si>
  <si>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</si>
  <si>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</si>
  <si>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</si>
  <si>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</si>
  <si>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</si>
  <si>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</si>
  <si>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</si>
  <si>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</si>
  <si>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</si>
  <si>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</si>
  <si>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</si>
  <si>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</si>
  <si>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</si>
  <si>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</si>
  <si>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</si>
  <si>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</si>
  <si>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名張市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</si>
  <si>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</si>
  <si>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</si>
  <si>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</si>
  <si>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</si>
  <si>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</si>
  <si>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</si>
  <si>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</si>
  <si>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</si>
  <si>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</si>
  <si>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</si>
  <si>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</si>
  <si>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市の農業集落排水事業では、最も古い地区での供用開始が平成3年となっており、管渠については耐用年数にまで経過していないことから、管渠の破損などは発生していないため更新は行っていないが、耐用年数の短い処理施設の機器の更新・修繕を行っている。今後、管渠・処理施設等の更新に向けて、効率よく実施できるよう、投資計画等の検討・見直しを行う必要がある。</t>
    <phoneticPr fontId="4"/>
  </si>
  <si>
    <t>　名張市下水道整備マスタープランにおいて、農業集落排水事業11処理区の整備を位置づけており、現在10処理区において供用を行い、残り1処理区の整備を現在実施している。H30年度以降には全11処理区の供用が行われることから、すべての処理区において、引き続き接続率の向上に取り組むと共に、今後、公共下水道事業と共に公営企業会計化を行い、収益的収支比率・経費回収率の増加に向けて、下水道事業として一体的に使用料の適正化について検討を行う必要がある。</t>
    <rPh sb="141" eb="143">
      <t>コンゴ</t>
    </rPh>
    <rPh sb="144" eb="146">
      <t>コウキョウ</t>
    </rPh>
    <rPh sb="146" eb="149">
      <t>ゲスイドウ</t>
    </rPh>
    <rPh sb="149" eb="151">
      <t>ジギョウ</t>
    </rPh>
    <rPh sb="152" eb="153">
      <t>トモ</t>
    </rPh>
    <rPh sb="154" eb="156">
      <t>コウエイ</t>
    </rPh>
    <rPh sb="156" eb="158">
      <t>キギョウ</t>
    </rPh>
    <rPh sb="158" eb="160">
      <t>カイケイ</t>
    </rPh>
    <rPh sb="160" eb="161">
      <t>カ</t>
    </rPh>
    <rPh sb="162" eb="163">
      <t>オコナ</t>
    </rPh>
    <rPh sb="186" eb="189">
      <t>ゲスイドウ</t>
    </rPh>
    <rPh sb="189" eb="191">
      <t>ジギョウ</t>
    </rPh>
    <rPh sb="194" eb="197">
      <t>イッタイテキ</t>
    </rPh>
    <rPh sb="198" eb="201">
      <t>シヨウリョウ</t>
    </rPh>
    <rPh sb="202" eb="205">
      <t>テキセイカ</t>
    </rPh>
    <rPh sb="209" eb="211">
      <t>ケントウ</t>
    </rPh>
    <rPh sb="212" eb="213">
      <t>オコナ</t>
    </rPh>
    <rPh sb="214" eb="216">
      <t>ヒツヨウ</t>
    </rPh>
    <phoneticPr fontId="4"/>
  </si>
  <si>
    <t xml:space="preserve"> ①収益的収支比率については、H24年度に行った公共下水道使用料への一元化により算定方法が人数制から従量制へ変わったことで、使用料収入はH23年度以前と比べて大幅な減収となっているが、H25～H27年度は新規加入金の収入や一般会計繰入金により全体での大幅な減収となることは避けられた。しかし、新規加入金は不確定な収入であり、また、将来にわたって安定的に事業を継続していくためには他会計繰入金に過度に依存せず、自立・安定した経営基盤を築く必要があることから、使用料での収入増加が求められる。また、支出においては汚水処理費用や企業債の償還費用が年々増加しているため、経営状況の健全化へ向けて、維持管理費用削減の検討並びに公共下水道も含めた使用料単価の検討が必要である。なお、H24年度の数値が低いのは下水道使用料一元化の移行年度であり、収入期間が10ヶ月分となったためである。
 ④企業債残高対事業規模比率については、現在、比奈知地区を整備しており、事業完了予定年度であるH30年度まで企業債を借入れることからほとんど企業債残高は減少しないが、企業債の償還のほとんどを繰入金で賄っているため、H24年度以外の年度では類似団体と比べると小規模となっている。また、H24年度については、使用料収入が減収したことから料金収入に対しての企業債残高が大規模であるため、極端に数値が大きくなっている。
 ⑤経費回収率については、使用料収入に対して汚水処理等に係る費用が上回っているため、使用料単価の検討を行う必要がある。
 ⑥汚水処理原価については、H26・H27年度とも類似団体の平均とほぼ変わらないが、汚水処理費用の増加により年々増加することが見込まれるため、接続率の向上への取り組みが必要である。
 ⑦施設利用率について、当市では類似団体に比べ利用率が低くなっており、引き続き接続率向上の取り組みの他、合理的な処理区の統廃合の検討が必要である。
 ⑧水洗率については、H26年度より水洗化率の算定方法を見直したことにより、類似団体と同水準となっている。健全な経営へ向けて引き続き接続率の向上に取り組みたい。
</t>
    <rPh sb="111" eb="113">
      <t>イッパン</t>
    </rPh>
    <rPh sb="113" eb="115">
      <t>カイケイ</t>
    </rPh>
    <rPh sb="115" eb="117">
      <t>クリイレ</t>
    </rPh>
    <rPh sb="117" eb="118">
      <t>キン</t>
    </rPh>
    <rPh sb="165" eb="167">
      <t>ショウライ</t>
    </rPh>
    <rPh sb="172" eb="175">
      <t>アンテイテキ</t>
    </rPh>
    <rPh sb="176" eb="178">
      <t>ジギョウ</t>
    </rPh>
    <rPh sb="179" eb="181">
      <t>ケイゾク</t>
    </rPh>
    <rPh sb="189" eb="190">
      <t>タ</t>
    </rPh>
    <rPh sb="190" eb="192">
      <t>カイケイ</t>
    </rPh>
    <rPh sb="192" eb="194">
      <t>クリイレ</t>
    </rPh>
    <rPh sb="194" eb="195">
      <t>キン</t>
    </rPh>
    <rPh sb="196" eb="198">
      <t>カド</t>
    </rPh>
    <rPh sb="199" eb="201">
      <t>イゾン</t>
    </rPh>
    <rPh sb="204" eb="206">
      <t>ジリツ</t>
    </rPh>
    <rPh sb="207" eb="209">
      <t>アンテイ</t>
    </rPh>
    <rPh sb="211" eb="213">
      <t>ケイエイ</t>
    </rPh>
    <rPh sb="213" eb="215">
      <t>キバン</t>
    </rPh>
    <rPh sb="216" eb="217">
      <t>キズ</t>
    </rPh>
    <rPh sb="218" eb="220">
      <t>ヒツヨウ</t>
    </rPh>
    <rPh sb="796" eb="799">
      <t>ゴウリテキ</t>
    </rPh>
    <rPh sb="800" eb="802">
      <t>ショリ</t>
    </rPh>
    <rPh sb="802" eb="803">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</si>
</sst>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866048"/>
        <c:axId val="3153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30866048"/>
        <c:axId val="31539968"/>
      </c:lineChart>
      <c:dateAx>
        <c:axId val="30866048"/>
        <c:scaling>
          <c:orientation val="minMax"/>
        </c:scaling>
        <c:delete val="1"/>
        <c:axPos val="b"/>
        <c:numFmt formatCode="ge" sourceLinked="1"/>
        <c:majorTickMark val="none"/>
        <c:minorTickMark val="none"/>
        <c:tickLblPos val="none"/>
        <c:crossAx val="31539968"/>
        <c:crosses val="autoZero"/>
        <c:auto val="1"/>
        <c:lblOffset val="100"/>
        <c:baseTimeUnit val="years"/>
      </c:dateAx>
      <c:valAx>
        <c:axId val="3153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6604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52.03</c:v>
                </c:pt>
                <c:pt idx="1">
                  <c:v>51.31</c:v>
                </c:pt>
                <c:pt idx="2">
                  <c:v>52.46</c:v>
                </c:pt>
                <c:pt idx="3">
                  <c:v>48.72</c:v>
                </c:pt>
                <c:pt idx="4">
                  <c:v>50.19</c:v>
                </c:pt>
              </c:numCache>
            </c:numRef>
          </c:val>
        </c:ser>
        <c:dLbls>
          <c:showLegendKey val="0"/>
          <c:showVal val="0"/>
          <c:showCatName val="0"/>
          <c:showSerName val="0"/>
          <c:showPercent val="0"/>
          <c:showBubbleSize val="0"/>
        </c:dLbls>
        <c:gapWidth val="150"/>
        <c:axId val="31799552"/>
        <c:axId val="3182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31799552"/>
        <c:axId val="31826304"/>
      </c:lineChart>
      <c:dateAx>
        <c:axId val="31799552"/>
        <c:scaling>
          <c:orientation val="minMax"/>
        </c:scaling>
        <c:delete val="1"/>
        <c:axPos val="b"/>
        <c:numFmt formatCode="ge" sourceLinked="1"/>
        <c:majorTickMark val="none"/>
        <c:minorTickMark val="none"/>
        <c:tickLblPos val="none"/>
        <c:crossAx val="31826304"/>
        <c:crosses val="autoZero"/>
        <c:auto val="1"/>
        <c:lblOffset val="100"/>
        <c:baseTimeUnit val="years"/>
      </c:dateAx>
      <c:valAx>
        <c:axId val="3182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9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91.26</c:v>
                </c:pt>
                <c:pt idx="1">
                  <c:v>94.55</c:v>
                </c:pt>
                <c:pt idx="2">
                  <c:v>97.81</c:v>
                </c:pt>
                <c:pt idx="3">
                  <c:v>84.91</c:v>
                </c:pt>
                <c:pt idx="4">
                  <c:v>85.38</c:v>
                </c:pt>
              </c:numCache>
            </c:numRef>
          </c:val>
        </c:ser>
        <c:dLbls>
          <c:showLegendKey val="0"/>
          <c:showVal val="0"/>
          <c:showCatName val="0"/>
          <c:showSerName val="0"/>
          <c:showPercent val="0"/>
          <c:showBubbleSize val="0"/>
        </c:dLbls>
        <c:gapWidth val="150"/>
        <c:axId val="31868800"/>
        <c:axId val="3187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31868800"/>
        <c:axId val="31870976"/>
      </c:lineChart>
      <c:dateAx>
        <c:axId val="31868800"/>
        <c:scaling>
          <c:orientation val="minMax"/>
        </c:scaling>
        <c:delete val="1"/>
        <c:axPos val="b"/>
        <c:numFmt formatCode="ge" sourceLinked="1"/>
        <c:majorTickMark val="none"/>
        <c:minorTickMark val="none"/>
        <c:tickLblPos val="none"/>
        <c:crossAx val="31870976"/>
        <c:crosses val="autoZero"/>
        <c:auto val="1"/>
        <c:lblOffset val="100"/>
        <c:baseTimeUnit val="years"/>
      </c:dateAx>
      <c:valAx>
        <c:axId val="3187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6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83.5</c:v>
                </c:pt>
                <c:pt idx="1">
                  <c:v>63.27</c:v>
                </c:pt>
                <c:pt idx="2">
                  <c:v>85.87</c:v>
                </c:pt>
                <c:pt idx="3">
                  <c:v>80.540000000000006</c:v>
                </c:pt>
                <c:pt idx="4">
                  <c:v>84.1</c:v>
                </c:pt>
              </c:numCache>
            </c:numRef>
          </c:val>
        </c:ser>
        <c:dLbls>
          <c:showLegendKey val="0"/>
          <c:showVal val="0"/>
          <c:showCatName val="0"/>
          <c:showSerName val="0"/>
          <c:showPercent val="0"/>
          <c:showBubbleSize val="0"/>
        </c:dLbls>
        <c:gapWidth val="150"/>
        <c:axId val="31570176"/>
        <c:axId val="3158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70176"/>
        <c:axId val="31580544"/>
      </c:lineChart>
      <c:dateAx>
        <c:axId val="31570176"/>
        <c:scaling>
          <c:orientation val="minMax"/>
        </c:scaling>
        <c:delete val="1"/>
        <c:axPos val="b"/>
        <c:numFmt formatCode="ge" sourceLinked="1"/>
        <c:majorTickMark val="none"/>
        <c:minorTickMark val="none"/>
        <c:tickLblPos val="none"/>
        <c:crossAx val="31580544"/>
        <c:crosses val="autoZero"/>
        <c:auto val="1"/>
        <c:lblOffset val="100"/>
        <c:baseTimeUnit val="years"/>
      </c:dateAx>
      <c:valAx>
        <c:axId val="3158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7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414144"/>
        <c:axId val="3141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414144"/>
        <c:axId val="31416320"/>
      </c:lineChart>
      <c:dateAx>
        <c:axId val="31414144"/>
        <c:scaling>
          <c:orientation val="minMax"/>
        </c:scaling>
        <c:delete val="1"/>
        <c:axPos val="b"/>
        <c:numFmt formatCode="ge" sourceLinked="1"/>
        <c:majorTickMark val="none"/>
        <c:minorTickMark val="none"/>
        <c:tickLblPos val="none"/>
        <c:crossAx val="31416320"/>
        <c:crosses val="autoZero"/>
        <c:auto val="1"/>
        <c:lblOffset val="100"/>
        <c:baseTimeUnit val="years"/>
      </c:dateAx>
      <c:valAx>
        <c:axId val="3141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1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589888"/>
        <c:axId val="3159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89888"/>
        <c:axId val="31591808"/>
      </c:lineChart>
      <c:dateAx>
        <c:axId val="31589888"/>
        <c:scaling>
          <c:orientation val="minMax"/>
        </c:scaling>
        <c:delete val="1"/>
        <c:axPos val="b"/>
        <c:numFmt formatCode="ge" sourceLinked="1"/>
        <c:majorTickMark val="none"/>
        <c:minorTickMark val="none"/>
        <c:tickLblPos val="none"/>
        <c:crossAx val="31591808"/>
        <c:crosses val="autoZero"/>
        <c:auto val="1"/>
        <c:lblOffset val="100"/>
        <c:baseTimeUnit val="years"/>
      </c:dateAx>
      <c:valAx>
        <c:axId val="3159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632384"/>
        <c:axId val="3164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632384"/>
        <c:axId val="31642752"/>
      </c:lineChart>
      <c:dateAx>
        <c:axId val="31632384"/>
        <c:scaling>
          <c:orientation val="minMax"/>
        </c:scaling>
        <c:delete val="1"/>
        <c:axPos val="b"/>
        <c:numFmt formatCode="ge" sourceLinked="1"/>
        <c:majorTickMark val="none"/>
        <c:minorTickMark val="none"/>
        <c:tickLblPos val="none"/>
        <c:crossAx val="31642752"/>
        <c:crosses val="autoZero"/>
        <c:auto val="1"/>
        <c:lblOffset val="100"/>
        <c:baseTimeUnit val="years"/>
      </c:dateAx>
      <c:valAx>
        <c:axId val="3164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3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939584"/>
        <c:axId val="3194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939584"/>
        <c:axId val="31945856"/>
      </c:lineChart>
      <c:dateAx>
        <c:axId val="31939584"/>
        <c:scaling>
          <c:orientation val="minMax"/>
        </c:scaling>
        <c:delete val="1"/>
        <c:axPos val="b"/>
        <c:numFmt formatCode="ge" sourceLinked="1"/>
        <c:majorTickMark val="none"/>
        <c:minorTickMark val="none"/>
        <c:tickLblPos val="none"/>
        <c:crossAx val="31945856"/>
        <c:crosses val="autoZero"/>
        <c:auto val="1"/>
        <c:lblOffset val="100"/>
        <c:baseTimeUnit val="years"/>
      </c:dateAx>
      <c:valAx>
        <c:axId val="3194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3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707.68</c:v>
                </c:pt>
                <c:pt idx="1">
                  <c:v>1566.23</c:v>
                </c:pt>
                <c:pt idx="2">
                  <c:v>342.11</c:v>
                </c:pt>
                <c:pt idx="3">
                  <c:v>790.05</c:v>
                </c:pt>
                <c:pt idx="4">
                  <c:v>458.93</c:v>
                </c:pt>
              </c:numCache>
            </c:numRef>
          </c:val>
        </c:ser>
        <c:dLbls>
          <c:showLegendKey val="0"/>
          <c:showVal val="0"/>
          <c:showCatName val="0"/>
          <c:showSerName val="0"/>
          <c:showPercent val="0"/>
          <c:showBubbleSize val="0"/>
        </c:dLbls>
        <c:gapWidth val="150"/>
        <c:axId val="31967872"/>
        <c:axId val="3165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31967872"/>
        <c:axId val="31658752"/>
      </c:lineChart>
      <c:dateAx>
        <c:axId val="31967872"/>
        <c:scaling>
          <c:orientation val="minMax"/>
        </c:scaling>
        <c:delete val="1"/>
        <c:axPos val="b"/>
        <c:numFmt formatCode="ge" sourceLinked="1"/>
        <c:majorTickMark val="none"/>
        <c:minorTickMark val="none"/>
        <c:tickLblPos val="none"/>
        <c:crossAx val="31658752"/>
        <c:crosses val="autoZero"/>
        <c:auto val="1"/>
        <c:lblOffset val="100"/>
        <c:baseTimeUnit val="years"/>
      </c:dateAx>
      <c:valAx>
        <c:axId val="3165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6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74.61</c:v>
                </c:pt>
                <c:pt idx="1">
                  <c:v>45.27</c:v>
                </c:pt>
                <c:pt idx="2">
                  <c:v>69.27</c:v>
                </c:pt>
                <c:pt idx="3">
                  <c:v>57.91</c:v>
                </c:pt>
                <c:pt idx="4">
                  <c:v>62.27</c:v>
                </c:pt>
              </c:numCache>
            </c:numRef>
          </c:val>
        </c:ser>
        <c:dLbls>
          <c:showLegendKey val="0"/>
          <c:showVal val="0"/>
          <c:showCatName val="0"/>
          <c:showSerName val="0"/>
          <c:showPercent val="0"/>
          <c:showBubbleSize val="0"/>
        </c:dLbls>
        <c:gapWidth val="150"/>
        <c:axId val="31686656"/>
        <c:axId val="3168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31686656"/>
        <c:axId val="31688576"/>
      </c:lineChart>
      <c:dateAx>
        <c:axId val="31686656"/>
        <c:scaling>
          <c:orientation val="minMax"/>
        </c:scaling>
        <c:delete val="1"/>
        <c:axPos val="b"/>
        <c:numFmt formatCode="ge" sourceLinked="1"/>
        <c:majorTickMark val="none"/>
        <c:minorTickMark val="none"/>
        <c:tickLblPos val="none"/>
        <c:crossAx val="31688576"/>
        <c:crosses val="autoZero"/>
        <c:auto val="1"/>
        <c:lblOffset val="100"/>
        <c:baseTimeUnit val="years"/>
      </c:dateAx>
      <c:valAx>
        <c:axId val="3168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8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264.22000000000003</c:v>
                </c:pt>
                <c:pt idx="1">
                  <c:v>401.45</c:v>
                </c:pt>
                <c:pt idx="2">
                  <c:v>263.47000000000003</c:v>
                </c:pt>
                <c:pt idx="3">
                  <c:v>318.25</c:v>
                </c:pt>
                <c:pt idx="4">
                  <c:v>297.02</c:v>
                </c:pt>
              </c:numCache>
            </c:numRef>
          </c:val>
        </c:ser>
        <c:dLbls>
          <c:showLegendKey val="0"/>
          <c:showVal val="0"/>
          <c:showCatName val="0"/>
          <c:showSerName val="0"/>
          <c:showPercent val="0"/>
          <c:showBubbleSize val="0"/>
        </c:dLbls>
        <c:gapWidth val="150"/>
        <c:axId val="31714304"/>
        <c:axId val="3178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31714304"/>
        <c:axId val="31786112"/>
      </c:lineChart>
      <c:dateAx>
        <c:axId val="31714304"/>
        <c:scaling>
          <c:orientation val="minMax"/>
        </c:scaling>
        <c:delete val="1"/>
        <c:axPos val="b"/>
        <c:numFmt formatCode="ge" sourceLinked="1"/>
        <c:majorTickMark val="none"/>
        <c:minorTickMark val="none"/>
        <c:tickLblPos val="none"/>
        <c:crossAx val="31786112"/>
        <c:crosses val="autoZero"/>
        <c:auto val="1"/>
        <c:lblOffset val="100"/>
        <c:baseTimeUnit val="years"/>
      </c:dateAx>
      <c:valAx>
        <c:axId val="3178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1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4" t="str">
        <f>データ!H6</f>
        <v>三重県　名張市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1" t="s">
        <v>1</v>
      </c>
      <c r="C7" s="81"/>
      <c r="D7" s="81"/>
      <c r="E7" s="81"/>
      <c r="F7" s="81"/>
      <c r="G7" s="81"/>
      <c r="H7" s="81"/>
      <c r="I7" s="81" t="s">
        <v>2</v>
      </c>
      <c r="J7" s="81"/>
      <c r="K7" s="81"/>
      <c r="L7" s="81"/>
      <c r="M7" s="81"/>
      <c r="N7" s="81"/>
      <c r="O7" s="81"/>
      <c r="P7" s="81" t="s">
        <v>3</v>
      </c>
      <c r="Q7" s="81"/>
      <c r="R7" s="81"/>
      <c r="S7" s="81"/>
      <c r="T7" s="81"/>
      <c r="U7" s="81"/>
      <c r="V7" s="81"/>
      <c r="W7" s="81" t="s">
        <v>4</v>
      </c>
      <c r="X7" s="81"/>
      <c r="Y7" s="81"/>
      <c r="Z7" s="81"/>
      <c r="AA7" s="81"/>
      <c r="AB7" s="81"/>
      <c r="AC7" s="81"/>
      <c r="AD7" s="3"/>
      <c r="AE7" s="3"/>
      <c r="AF7" s="3"/>
      <c r="AG7" s="3"/>
      <c r="AH7" s="3"/>
      <c r="AI7" s="3"/>
      <c r="AJ7" s="3"/>
      <c r="AK7" s="3"/>
      <c r="AL7" s="81" t="s">
        <v>5</v>
      </c>
      <c r="AM7" s="81"/>
      <c r="AN7" s="81"/>
      <c r="AO7" s="81"/>
      <c r="AP7" s="81"/>
      <c r="AQ7" s="81"/>
      <c r="AR7" s="81"/>
      <c r="AS7" s="81"/>
      <c r="AT7" s="81" t="s">
        <v>6</v>
      </c>
      <c r="AU7" s="81"/>
      <c r="AV7" s="81"/>
      <c r="AW7" s="81"/>
      <c r="AX7" s="81"/>
      <c r="AY7" s="81"/>
      <c r="AZ7" s="81"/>
      <c r="BA7" s="81"/>
      <c r="BB7" s="81" t="s">
        <v>7</v>
      </c>
      <c r="BC7" s="81"/>
      <c r="BD7" s="81"/>
      <c r="BE7" s="81"/>
      <c r="BF7" s="81"/>
      <c r="BG7" s="81"/>
      <c r="BH7" s="81"/>
      <c r="BI7" s="81"/>
      <c r="BJ7" s="3"/>
      <c r="BK7" s="3"/>
      <c r="BL7" s="4" t="s">
        <v>8</v>
      </c>
      <c r="BM7" s="5"/>
      <c r="BN7" s="5"/>
      <c r="BO7" s="5"/>
      <c r="BP7" s="5"/>
      <c r="BQ7" s="5"/>
      <c r="BR7" s="5"/>
      <c r="BS7" s="5"/>
      <c r="BT7" s="5"/>
      <c r="BU7" s="5"/>
      <c r="BV7" s="5"/>
      <c r="BW7" s="5"/>
      <c r="BX7" s="5"/>
      <c r="BY7" s="6"/>
    </row>
    <row r="8" spans="1:78" ht="18.75" customHeight="1">
      <c r="A8" s="2"/>
      <c r="B8" s="82" t="str">
        <f>データ!I6</f>
        <v>法非適用</v>
      </c>
      <c r="C8" s="82"/>
      <c r="D8" s="82"/>
      <c r="E8" s="82"/>
      <c r="F8" s="82"/>
      <c r="G8" s="82"/>
      <c r="H8" s="82"/>
      <c r="I8" s="82" t="str">
        <f>データ!J6</f>
        <v>下水道事業</v>
      </c>
      <c r="J8" s="82"/>
      <c r="K8" s="82"/>
      <c r="L8" s="82"/>
      <c r="M8" s="82"/>
      <c r="N8" s="82"/>
      <c r="O8" s="82"/>
      <c r="P8" s="82" t="str">
        <f>データ!K6</f>
        <v>農業集落排水</v>
      </c>
      <c r="Q8" s="82"/>
      <c r="R8" s="82"/>
      <c r="S8" s="82"/>
      <c r="T8" s="82"/>
      <c r="U8" s="82"/>
      <c r="V8" s="82"/>
      <c r="W8" s="82" t="str">
        <f>データ!L6</f>
        <v>F2</v>
      </c>
      <c r="X8" s="82"/>
      <c r="Y8" s="82"/>
      <c r="Z8" s="82"/>
      <c r="AA8" s="82"/>
      <c r="AB8" s="82"/>
      <c r="AC8" s="82"/>
      <c r="AD8" s="3"/>
      <c r="AE8" s="3"/>
      <c r="AF8" s="3"/>
      <c r="AG8" s="3"/>
      <c r="AH8" s="3"/>
      <c r="AI8" s="3"/>
      <c r="AJ8" s="3"/>
      <c r="AK8" s="3"/>
      <c r="AL8" s="76">
        <f>データ!R6</f>
        <v>80482</v>
      </c>
      <c r="AM8" s="76"/>
      <c r="AN8" s="76"/>
      <c r="AO8" s="76"/>
      <c r="AP8" s="76"/>
      <c r="AQ8" s="76"/>
      <c r="AR8" s="76"/>
      <c r="AS8" s="76"/>
      <c r="AT8" s="75">
        <f>データ!S6</f>
        <v>129.77000000000001</v>
      </c>
      <c r="AU8" s="75"/>
      <c r="AV8" s="75"/>
      <c r="AW8" s="75"/>
      <c r="AX8" s="75"/>
      <c r="AY8" s="75"/>
      <c r="AZ8" s="75"/>
      <c r="BA8" s="75"/>
      <c r="BB8" s="75">
        <f>データ!T6</f>
        <v>620.19000000000005</v>
      </c>
      <c r="BC8" s="75"/>
      <c r="BD8" s="75"/>
      <c r="BE8" s="75"/>
      <c r="BF8" s="75"/>
      <c r="BG8" s="75"/>
      <c r="BH8" s="75"/>
      <c r="BI8" s="75"/>
      <c r="BJ8" s="3"/>
      <c r="BK8" s="3"/>
      <c r="BL8" s="79" t="s">
        <v>9</v>
      </c>
      <c r="BM8" s="80"/>
      <c r="BN8" s="7" t="s">
        <v>10</v>
      </c>
      <c r="BO8" s="8"/>
      <c r="BP8" s="8"/>
      <c r="BQ8" s="8"/>
      <c r="BR8" s="8"/>
      <c r="BS8" s="8"/>
      <c r="BT8" s="8"/>
      <c r="BU8" s="8"/>
      <c r="BV8" s="8"/>
      <c r="BW8" s="8"/>
      <c r="BX8" s="8"/>
      <c r="BY8" s="9"/>
    </row>
    <row r="9" spans="1:78" ht="18.75" customHeight="1">
      <c r="A9" s="2"/>
      <c r="B9" s="81" t="s">
        <v>11</v>
      </c>
      <c r="C9" s="81"/>
      <c r="D9" s="81"/>
      <c r="E9" s="81"/>
      <c r="F9" s="81"/>
      <c r="G9" s="81"/>
      <c r="H9" s="81"/>
      <c r="I9" s="81" t="s">
        <v>12</v>
      </c>
      <c r="J9" s="81"/>
      <c r="K9" s="81"/>
      <c r="L9" s="81"/>
      <c r="M9" s="81"/>
      <c r="N9" s="81"/>
      <c r="O9" s="81"/>
      <c r="P9" s="81" t="s">
        <v>13</v>
      </c>
      <c r="Q9" s="81"/>
      <c r="R9" s="81"/>
      <c r="S9" s="81"/>
      <c r="T9" s="81"/>
      <c r="U9" s="81"/>
      <c r="V9" s="81"/>
      <c r="W9" s="81" t="s">
        <v>14</v>
      </c>
      <c r="X9" s="81"/>
      <c r="Y9" s="81"/>
      <c r="Z9" s="81"/>
      <c r="AA9" s="81"/>
      <c r="AB9" s="81"/>
      <c r="AC9" s="81"/>
      <c r="AD9" s="81" t="s">
        <v>15</v>
      </c>
      <c r="AE9" s="81"/>
      <c r="AF9" s="81"/>
      <c r="AG9" s="81"/>
      <c r="AH9" s="81"/>
      <c r="AI9" s="81"/>
      <c r="AJ9" s="81"/>
      <c r="AK9" s="3"/>
      <c r="AL9" s="81" t="s">
        <v>16</v>
      </c>
      <c r="AM9" s="81"/>
      <c r="AN9" s="81"/>
      <c r="AO9" s="81"/>
      <c r="AP9" s="81"/>
      <c r="AQ9" s="81"/>
      <c r="AR9" s="81"/>
      <c r="AS9" s="81"/>
      <c r="AT9" s="81" t="s">
        <v>17</v>
      </c>
      <c r="AU9" s="81"/>
      <c r="AV9" s="81"/>
      <c r="AW9" s="81"/>
      <c r="AX9" s="81"/>
      <c r="AY9" s="81"/>
      <c r="AZ9" s="81"/>
      <c r="BA9" s="81"/>
      <c r="BB9" s="81" t="s">
        <v>18</v>
      </c>
      <c r="BC9" s="81"/>
      <c r="BD9" s="81"/>
      <c r="BE9" s="81"/>
      <c r="BF9" s="81"/>
      <c r="BG9" s="81"/>
      <c r="BH9" s="81"/>
      <c r="BI9" s="81"/>
      <c r="BJ9" s="3"/>
      <c r="BK9" s="3"/>
      <c r="BL9" s="73" t="s">
        <v>19</v>
      </c>
      <c r="BM9" s="74"/>
      <c r="BN9" s="10" t="s">
        <v>20</v>
      </c>
      <c r="BO9" s="11"/>
      <c r="BP9" s="11"/>
      <c r="BQ9" s="11"/>
      <c r="BR9" s="11"/>
      <c r="BS9" s="11"/>
      <c r="BT9" s="11"/>
      <c r="BU9" s="11"/>
      <c r="BV9" s="11"/>
      <c r="BW9" s="11"/>
      <c r="BX9" s="11"/>
      <c r="BY9" s="12"/>
    </row>
    <row r="10" spans="1:78" ht="18.75" customHeight="1">
      <c r="A10" s="2"/>
      <c r="B10" s="75" t="str">
        <f>データ!M6</f>
        <v>-</v>
      </c>
      <c r="C10" s="75"/>
      <c r="D10" s="75"/>
      <c r="E10" s="75"/>
      <c r="F10" s="75"/>
      <c r="G10" s="75"/>
      <c r="H10" s="75"/>
      <c r="I10" s="75" t="str">
        <f>データ!N6</f>
        <v>該当数値なし</v>
      </c>
      <c r="J10" s="75"/>
      <c r="K10" s="75"/>
      <c r="L10" s="75"/>
      <c r="M10" s="75"/>
      <c r="N10" s="75"/>
      <c r="O10" s="75"/>
      <c r="P10" s="75">
        <f>データ!O6</f>
        <v>9.07</v>
      </c>
      <c r="Q10" s="75"/>
      <c r="R10" s="75"/>
      <c r="S10" s="75"/>
      <c r="T10" s="75"/>
      <c r="U10" s="75"/>
      <c r="V10" s="75"/>
      <c r="W10" s="75">
        <f>データ!P6</f>
        <v>100</v>
      </c>
      <c r="X10" s="75"/>
      <c r="Y10" s="75"/>
      <c r="Z10" s="75"/>
      <c r="AA10" s="75"/>
      <c r="AB10" s="75"/>
      <c r="AC10" s="75"/>
      <c r="AD10" s="76">
        <f>データ!Q6</f>
        <v>3283</v>
      </c>
      <c r="AE10" s="76"/>
      <c r="AF10" s="76"/>
      <c r="AG10" s="76"/>
      <c r="AH10" s="76"/>
      <c r="AI10" s="76"/>
      <c r="AJ10" s="76"/>
      <c r="AK10" s="2"/>
      <c r="AL10" s="76">
        <f>データ!U6</f>
        <v>7266</v>
      </c>
      <c r="AM10" s="76"/>
      <c r="AN10" s="76"/>
      <c r="AO10" s="76"/>
      <c r="AP10" s="76"/>
      <c r="AQ10" s="76"/>
      <c r="AR10" s="76"/>
      <c r="AS10" s="76"/>
      <c r="AT10" s="75">
        <f>データ!V6</f>
        <v>4.87</v>
      </c>
      <c r="AU10" s="75"/>
      <c r="AV10" s="75"/>
      <c r="AW10" s="75"/>
      <c r="AX10" s="75"/>
      <c r="AY10" s="75"/>
      <c r="AZ10" s="75"/>
      <c r="BA10" s="75"/>
      <c r="BB10" s="75">
        <f>データ!W6</f>
        <v>1491.99</v>
      </c>
      <c r="BC10" s="75"/>
      <c r="BD10" s="75"/>
      <c r="BE10" s="75"/>
      <c r="BF10" s="75"/>
      <c r="BG10" s="75"/>
      <c r="BH10" s="75"/>
      <c r="BI10" s="75"/>
      <c r="BJ10" s="2"/>
      <c r="BK10" s="2"/>
      <c r="BL10" s="77" t="s">
        <v>21</v>
      </c>
      <c r="BM10" s="78"/>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0" t="s">
        <v>25</v>
      </c>
      <c r="BM14" s="41"/>
      <c r="BN14" s="41"/>
      <c r="BO14" s="41"/>
      <c r="BP14" s="41"/>
      <c r="BQ14" s="41"/>
      <c r="BR14" s="41"/>
      <c r="BS14" s="41"/>
      <c r="BT14" s="41"/>
      <c r="BU14" s="41"/>
      <c r="BV14" s="41"/>
      <c r="BW14" s="41"/>
      <c r="BX14" s="41"/>
      <c r="BY14" s="41"/>
      <c r="BZ14" s="42"/>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7" t="s">
        <v>110</v>
      </c>
      <c r="BM16" s="68"/>
      <c r="BN16" s="68"/>
      <c r="BO16" s="68"/>
      <c r="BP16" s="68"/>
      <c r="BQ16" s="68"/>
      <c r="BR16" s="68"/>
      <c r="BS16" s="68"/>
      <c r="BT16" s="68"/>
      <c r="BU16" s="68"/>
      <c r="BV16" s="68"/>
      <c r="BW16" s="68"/>
      <c r="BX16" s="68"/>
      <c r="BY16" s="68"/>
      <c r="BZ16" s="6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7"/>
      <c r="BM17" s="68"/>
      <c r="BN17" s="68"/>
      <c r="BO17" s="68"/>
      <c r="BP17" s="68"/>
      <c r="BQ17" s="68"/>
      <c r="BR17" s="68"/>
      <c r="BS17" s="68"/>
      <c r="BT17" s="68"/>
      <c r="BU17" s="68"/>
      <c r="BV17" s="68"/>
      <c r="BW17" s="68"/>
      <c r="BX17" s="68"/>
      <c r="BY17" s="68"/>
      <c r="BZ17" s="6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7"/>
      <c r="BM18" s="68"/>
      <c r="BN18" s="68"/>
      <c r="BO18" s="68"/>
      <c r="BP18" s="68"/>
      <c r="BQ18" s="68"/>
      <c r="BR18" s="68"/>
      <c r="BS18" s="68"/>
      <c r="BT18" s="68"/>
      <c r="BU18" s="68"/>
      <c r="BV18" s="68"/>
      <c r="BW18" s="68"/>
      <c r="BX18" s="68"/>
      <c r="BY18" s="68"/>
      <c r="BZ18" s="6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7"/>
      <c r="BM19" s="68"/>
      <c r="BN19" s="68"/>
      <c r="BO19" s="68"/>
      <c r="BP19" s="68"/>
      <c r="BQ19" s="68"/>
      <c r="BR19" s="68"/>
      <c r="BS19" s="68"/>
      <c r="BT19" s="68"/>
      <c r="BU19" s="68"/>
      <c r="BV19" s="68"/>
      <c r="BW19" s="68"/>
      <c r="BX19" s="68"/>
      <c r="BY19" s="68"/>
      <c r="BZ19" s="6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7"/>
      <c r="BM20" s="68"/>
      <c r="BN20" s="68"/>
      <c r="BO20" s="68"/>
      <c r="BP20" s="68"/>
      <c r="BQ20" s="68"/>
      <c r="BR20" s="68"/>
      <c r="BS20" s="68"/>
      <c r="BT20" s="68"/>
      <c r="BU20" s="68"/>
      <c r="BV20" s="68"/>
      <c r="BW20" s="68"/>
      <c r="BX20" s="68"/>
      <c r="BY20" s="68"/>
      <c r="BZ20" s="6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7"/>
      <c r="BM21" s="68"/>
      <c r="BN21" s="68"/>
      <c r="BO21" s="68"/>
      <c r="BP21" s="68"/>
      <c r="BQ21" s="68"/>
      <c r="BR21" s="68"/>
      <c r="BS21" s="68"/>
      <c r="BT21" s="68"/>
      <c r="BU21" s="68"/>
      <c r="BV21" s="68"/>
      <c r="BW21" s="68"/>
      <c r="BX21" s="68"/>
      <c r="BY21" s="68"/>
      <c r="BZ21" s="6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7"/>
      <c r="BM22" s="68"/>
      <c r="BN22" s="68"/>
      <c r="BO22" s="68"/>
      <c r="BP22" s="68"/>
      <c r="BQ22" s="68"/>
      <c r="BR22" s="68"/>
      <c r="BS22" s="68"/>
      <c r="BT22" s="68"/>
      <c r="BU22" s="68"/>
      <c r="BV22" s="68"/>
      <c r="BW22" s="68"/>
      <c r="BX22" s="68"/>
      <c r="BY22" s="68"/>
      <c r="BZ22" s="6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7"/>
      <c r="BM23" s="68"/>
      <c r="BN23" s="68"/>
      <c r="BO23" s="68"/>
      <c r="BP23" s="68"/>
      <c r="BQ23" s="68"/>
      <c r="BR23" s="68"/>
      <c r="BS23" s="68"/>
      <c r="BT23" s="68"/>
      <c r="BU23" s="68"/>
      <c r="BV23" s="68"/>
      <c r="BW23" s="68"/>
      <c r="BX23" s="68"/>
      <c r="BY23" s="68"/>
      <c r="BZ23" s="6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7"/>
      <c r="BM24" s="68"/>
      <c r="BN24" s="68"/>
      <c r="BO24" s="68"/>
      <c r="BP24" s="68"/>
      <c r="BQ24" s="68"/>
      <c r="BR24" s="68"/>
      <c r="BS24" s="68"/>
      <c r="BT24" s="68"/>
      <c r="BU24" s="68"/>
      <c r="BV24" s="68"/>
      <c r="BW24" s="68"/>
      <c r="BX24" s="68"/>
      <c r="BY24" s="68"/>
      <c r="BZ24" s="6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7"/>
      <c r="BM25" s="68"/>
      <c r="BN25" s="68"/>
      <c r="BO25" s="68"/>
      <c r="BP25" s="68"/>
      <c r="BQ25" s="68"/>
      <c r="BR25" s="68"/>
      <c r="BS25" s="68"/>
      <c r="BT25" s="68"/>
      <c r="BU25" s="68"/>
      <c r="BV25" s="68"/>
      <c r="BW25" s="68"/>
      <c r="BX25" s="68"/>
      <c r="BY25" s="68"/>
      <c r="BZ25" s="6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7"/>
      <c r="BM26" s="68"/>
      <c r="BN26" s="68"/>
      <c r="BO26" s="68"/>
      <c r="BP26" s="68"/>
      <c r="BQ26" s="68"/>
      <c r="BR26" s="68"/>
      <c r="BS26" s="68"/>
      <c r="BT26" s="68"/>
      <c r="BU26" s="68"/>
      <c r="BV26" s="68"/>
      <c r="BW26" s="68"/>
      <c r="BX26" s="68"/>
      <c r="BY26" s="68"/>
      <c r="BZ26" s="6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7"/>
      <c r="BM27" s="68"/>
      <c r="BN27" s="68"/>
      <c r="BO27" s="68"/>
      <c r="BP27" s="68"/>
      <c r="BQ27" s="68"/>
      <c r="BR27" s="68"/>
      <c r="BS27" s="68"/>
      <c r="BT27" s="68"/>
      <c r="BU27" s="68"/>
      <c r="BV27" s="68"/>
      <c r="BW27" s="68"/>
      <c r="BX27" s="68"/>
      <c r="BY27" s="68"/>
      <c r="BZ27" s="6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7"/>
      <c r="BM28" s="68"/>
      <c r="BN28" s="68"/>
      <c r="BO28" s="68"/>
      <c r="BP28" s="68"/>
      <c r="BQ28" s="68"/>
      <c r="BR28" s="68"/>
      <c r="BS28" s="68"/>
      <c r="BT28" s="68"/>
      <c r="BU28" s="68"/>
      <c r="BV28" s="68"/>
      <c r="BW28" s="68"/>
      <c r="BX28" s="68"/>
      <c r="BY28" s="68"/>
      <c r="BZ28" s="6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7"/>
      <c r="BM29" s="68"/>
      <c r="BN29" s="68"/>
      <c r="BO29" s="68"/>
      <c r="BP29" s="68"/>
      <c r="BQ29" s="68"/>
      <c r="BR29" s="68"/>
      <c r="BS29" s="68"/>
      <c r="BT29" s="68"/>
      <c r="BU29" s="68"/>
      <c r="BV29" s="68"/>
      <c r="BW29" s="68"/>
      <c r="BX29" s="68"/>
      <c r="BY29" s="68"/>
      <c r="BZ29" s="6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7"/>
      <c r="BM30" s="68"/>
      <c r="BN30" s="68"/>
      <c r="BO30" s="68"/>
      <c r="BP30" s="68"/>
      <c r="BQ30" s="68"/>
      <c r="BR30" s="68"/>
      <c r="BS30" s="68"/>
      <c r="BT30" s="68"/>
      <c r="BU30" s="68"/>
      <c r="BV30" s="68"/>
      <c r="BW30" s="68"/>
      <c r="BX30" s="68"/>
      <c r="BY30" s="68"/>
      <c r="BZ30" s="6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7"/>
      <c r="BM31" s="68"/>
      <c r="BN31" s="68"/>
      <c r="BO31" s="68"/>
      <c r="BP31" s="68"/>
      <c r="BQ31" s="68"/>
      <c r="BR31" s="68"/>
      <c r="BS31" s="68"/>
      <c r="BT31" s="68"/>
      <c r="BU31" s="68"/>
      <c r="BV31" s="68"/>
      <c r="BW31" s="68"/>
      <c r="BX31" s="68"/>
      <c r="BY31" s="68"/>
      <c r="BZ31" s="6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7"/>
      <c r="BM32" s="68"/>
      <c r="BN32" s="68"/>
      <c r="BO32" s="68"/>
      <c r="BP32" s="68"/>
      <c r="BQ32" s="68"/>
      <c r="BR32" s="68"/>
      <c r="BS32" s="68"/>
      <c r="BT32" s="68"/>
      <c r="BU32" s="68"/>
      <c r="BV32" s="68"/>
      <c r="BW32" s="68"/>
      <c r="BX32" s="68"/>
      <c r="BY32" s="68"/>
      <c r="BZ32" s="6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7"/>
      <c r="BM33" s="68"/>
      <c r="BN33" s="68"/>
      <c r="BO33" s="68"/>
      <c r="BP33" s="68"/>
      <c r="BQ33" s="68"/>
      <c r="BR33" s="68"/>
      <c r="BS33" s="68"/>
      <c r="BT33" s="68"/>
      <c r="BU33" s="68"/>
      <c r="BV33" s="68"/>
      <c r="BW33" s="68"/>
      <c r="BX33" s="68"/>
      <c r="BY33" s="68"/>
      <c r="BZ33" s="69"/>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7"/>
      <c r="BM34" s="68"/>
      <c r="BN34" s="68"/>
      <c r="BO34" s="68"/>
      <c r="BP34" s="68"/>
      <c r="BQ34" s="68"/>
      <c r="BR34" s="68"/>
      <c r="BS34" s="68"/>
      <c r="BT34" s="68"/>
      <c r="BU34" s="68"/>
      <c r="BV34" s="68"/>
      <c r="BW34" s="68"/>
      <c r="BX34" s="68"/>
      <c r="BY34" s="68"/>
      <c r="BZ34" s="69"/>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7"/>
      <c r="BM35" s="68"/>
      <c r="BN35" s="68"/>
      <c r="BO35" s="68"/>
      <c r="BP35" s="68"/>
      <c r="BQ35" s="68"/>
      <c r="BR35" s="68"/>
      <c r="BS35" s="68"/>
      <c r="BT35" s="68"/>
      <c r="BU35" s="68"/>
      <c r="BV35" s="68"/>
      <c r="BW35" s="68"/>
      <c r="BX35" s="68"/>
      <c r="BY35" s="68"/>
      <c r="BZ35" s="6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7"/>
      <c r="BM36" s="68"/>
      <c r="BN36" s="68"/>
      <c r="BO36" s="68"/>
      <c r="BP36" s="68"/>
      <c r="BQ36" s="68"/>
      <c r="BR36" s="68"/>
      <c r="BS36" s="68"/>
      <c r="BT36" s="68"/>
      <c r="BU36" s="68"/>
      <c r="BV36" s="68"/>
      <c r="BW36" s="68"/>
      <c r="BX36" s="68"/>
      <c r="BY36" s="68"/>
      <c r="BZ36" s="6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7"/>
      <c r="BM37" s="68"/>
      <c r="BN37" s="68"/>
      <c r="BO37" s="68"/>
      <c r="BP37" s="68"/>
      <c r="BQ37" s="68"/>
      <c r="BR37" s="68"/>
      <c r="BS37" s="68"/>
      <c r="BT37" s="68"/>
      <c r="BU37" s="68"/>
      <c r="BV37" s="68"/>
      <c r="BW37" s="68"/>
      <c r="BX37" s="68"/>
      <c r="BY37" s="68"/>
      <c r="BZ37" s="6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7"/>
      <c r="BM38" s="68"/>
      <c r="BN38" s="68"/>
      <c r="BO38" s="68"/>
      <c r="BP38" s="68"/>
      <c r="BQ38" s="68"/>
      <c r="BR38" s="68"/>
      <c r="BS38" s="68"/>
      <c r="BT38" s="68"/>
      <c r="BU38" s="68"/>
      <c r="BV38" s="68"/>
      <c r="BW38" s="68"/>
      <c r="BX38" s="68"/>
      <c r="BY38" s="68"/>
      <c r="BZ38" s="6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7"/>
      <c r="BM39" s="68"/>
      <c r="BN39" s="68"/>
      <c r="BO39" s="68"/>
      <c r="BP39" s="68"/>
      <c r="BQ39" s="68"/>
      <c r="BR39" s="68"/>
      <c r="BS39" s="68"/>
      <c r="BT39" s="68"/>
      <c r="BU39" s="68"/>
      <c r="BV39" s="68"/>
      <c r="BW39" s="68"/>
      <c r="BX39" s="68"/>
      <c r="BY39" s="68"/>
      <c r="BZ39" s="6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7"/>
      <c r="BM40" s="68"/>
      <c r="BN40" s="68"/>
      <c r="BO40" s="68"/>
      <c r="BP40" s="68"/>
      <c r="BQ40" s="68"/>
      <c r="BR40" s="68"/>
      <c r="BS40" s="68"/>
      <c r="BT40" s="68"/>
      <c r="BU40" s="68"/>
      <c r="BV40" s="68"/>
      <c r="BW40" s="68"/>
      <c r="BX40" s="68"/>
      <c r="BY40" s="68"/>
      <c r="BZ40" s="6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7"/>
      <c r="BM41" s="68"/>
      <c r="BN41" s="68"/>
      <c r="BO41" s="68"/>
      <c r="BP41" s="68"/>
      <c r="BQ41" s="68"/>
      <c r="BR41" s="68"/>
      <c r="BS41" s="68"/>
      <c r="BT41" s="68"/>
      <c r="BU41" s="68"/>
      <c r="BV41" s="68"/>
      <c r="BW41" s="68"/>
      <c r="BX41" s="68"/>
      <c r="BY41" s="68"/>
      <c r="BZ41" s="6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7"/>
      <c r="BM42" s="68"/>
      <c r="BN42" s="68"/>
      <c r="BO42" s="68"/>
      <c r="BP42" s="68"/>
      <c r="BQ42" s="68"/>
      <c r="BR42" s="68"/>
      <c r="BS42" s="68"/>
      <c r="BT42" s="68"/>
      <c r="BU42" s="68"/>
      <c r="BV42" s="68"/>
      <c r="BW42" s="68"/>
      <c r="BX42" s="68"/>
      <c r="BY42" s="68"/>
      <c r="BZ42" s="6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7"/>
      <c r="BM43" s="68"/>
      <c r="BN43" s="68"/>
      <c r="BO43" s="68"/>
      <c r="BP43" s="68"/>
      <c r="BQ43" s="68"/>
      <c r="BR43" s="68"/>
      <c r="BS43" s="68"/>
      <c r="BT43" s="68"/>
      <c r="BU43" s="68"/>
      <c r="BV43" s="68"/>
      <c r="BW43" s="68"/>
      <c r="BX43" s="68"/>
      <c r="BY43" s="68"/>
      <c r="BZ43" s="6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0"/>
      <c r="BM44" s="71"/>
      <c r="BN44" s="71"/>
      <c r="BO44" s="71"/>
      <c r="BP44" s="71"/>
      <c r="BQ44" s="71"/>
      <c r="BR44" s="71"/>
      <c r="BS44" s="71"/>
      <c r="BT44" s="71"/>
      <c r="BU44" s="71"/>
      <c r="BV44" s="71"/>
      <c r="BW44" s="71"/>
      <c r="BX44" s="71"/>
      <c r="BY44" s="71"/>
      <c r="BZ44" s="7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53"/>
      <c r="BM56" s="54"/>
      <c r="BN56" s="54"/>
      <c r="BO56" s="54"/>
      <c r="BP56" s="54"/>
      <c r="BQ56" s="54"/>
      <c r="BR56" s="54"/>
      <c r="BS56" s="54"/>
      <c r="BT56" s="54"/>
      <c r="BU56" s="54"/>
      <c r="BV56" s="54"/>
      <c r="BW56" s="54"/>
      <c r="BX56" s="54"/>
      <c r="BY56" s="54"/>
      <c r="BZ56" s="55"/>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53"/>
      <c r="BM57" s="54"/>
      <c r="BN57" s="54"/>
      <c r="BO57" s="54"/>
      <c r="BP57" s="54"/>
      <c r="BQ57" s="54"/>
      <c r="BR57" s="54"/>
      <c r="BS57" s="54"/>
      <c r="BT57" s="54"/>
      <c r="BU57" s="54"/>
      <c r="BV57" s="54"/>
      <c r="BW57" s="54"/>
      <c r="BX57" s="54"/>
      <c r="BY57" s="54"/>
      <c r="BZ57" s="5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3"/>
      <c r="BM58" s="54"/>
      <c r="BN58" s="54"/>
      <c r="BO58" s="54"/>
      <c r="BP58" s="54"/>
      <c r="BQ58" s="54"/>
      <c r="BR58" s="54"/>
      <c r="BS58" s="54"/>
      <c r="BT58" s="54"/>
      <c r="BU58" s="54"/>
      <c r="BV58" s="54"/>
      <c r="BW58" s="54"/>
      <c r="BX58" s="54"/>
      <c r="BY58" s="54"/>
      <c r="BZ58" s="5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3"/>
      <c r="BM59" s="54"/>
      <c r="BN59" s="54"/>
      <c r="BO59" s="54"/>
      <c r="BP59" s="54"/>
      <c r="BQ59" s="54"/>
      <c r="BR59" s="54"/>
      <c r="BS59" s="54"/>
      <c r="BT59" s="54"/>
      <c r="BU59" s="54"/>
      <c r="BV59" s="54"/>
      <c r="BW59" s="54"/>
      <c r="BX59" s="54"/>
      <c r="BY59" s="54"/>
      <c r="BZ59" s="55"/>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6" t="s">
        <v>51</v>
      </c>
      <c r="I3" s="87"/>
      <c r="J3" s="87"/>
      <c r="K3" s="87"/>
      <c r="L3" s="87"/>
      <c r="M3" s="87"/>
      <c r="N3" s="87"/>
      <c r="O3" s="87"/>
      <c r="P3" s="87"/>
      <c r="Q3" s="87"/>
      <c r="R3" s="87"/>
      <c r="S3" s="87"/>
      <c r="T3" s="87"/>
      <c r="U3" s="87"/>
      <c r="V3" s="87"/>
      <c r="W3" s="88"/>
      <c r="X3" s="92" t="s">
        <v>52</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53</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26" t="s">
        <v>54</v>
      </c>
      <c r="B4" s="28"/>
      <c r="C4" s="28"/>
      <c r="D4" s="28"/>
      <c r="E4" s="28"/>
      <c r="F4" s="28"/>
      <c r="G4" s="28"/>
      <c r="H4" s="89"/>
      <c r="I4" s="90"/>
      <c r="J4" s="90"/>
      <c r="K4" s="90"/>
      <c r="L4" s="90"/>
      <c r="M4" s="90"/>
      <c r="N4" s="90"/>
      <c r="O4" s="90"/>
      <c r="P4" s="90"/>
      <c r="Q4" s="90"/>
      <c r="R4" s="90"/>
      <c r="S4" s="90"/>
      <c r="T4" s="90"/>
      <c r="U4" s="90"/>
      <c r="V4" s="90"/>
      <c r="W4" s="91"/>
      <c r="X4" s="85" t="s">
        <v>55</v>
      </c>
      <c r="Y4" s="85"/>
      <c r="Z4" s="85"/>
      <c r="AA4" s="85"/>
      <c r="AB4" s="85"/>
      <c r="AC4" s="85"/>
      <c r="AD4" s="85"/>
      <c r="AE4" s="85"/>
      <c r="AF4" s="85"/>
      <c r="AG4" s="85"/>
      <c r="AH4" s="85"/>
      <c r="AI4" s="85" t="s">
        <v>56</v>
      </c>
      <c r="AJ4" s="85"/>
      <c r="AK4" s="85"/>
      <c r="AL4" s="85"/>
      <c r="AM4" s="85"/>
      <c r="AN4" s="85"/>
      <c r="AO4" s="85"/>
      <c r="AP4" s="85"/>
      <c r="AQ4" s="85"/>
      <c r="AR4" s="85"/>
      <c r="AS4" s="85"/>
      <c r="AT4" s="85" t="s">
        <v>57</v>
      </c>
      <c r="AU4" s="85"/>
      <c r="AV4" s="85"/>
      <c r="AW4" s="85"/>
      <c r="AX4" s="85"/>
      <c r="AY4" s="85"/>
      <c r="AZ4" s="85"/>
      <c r="BA4" s="85"/>
      <c r="BB4" s="85"/>
      <c r="BC4" s="85"/>
      <c r="BD4" s="85"/>
      <c r="BE4" s="85" t="s">
        <v>58</v>
      </c>
      <c r="BF4" s="85"/>
      <c r="BG4" s="85"/>
      <c r="BH4" s="85"/>
      <c r="BI4" s="85"/>
      <c r="BJ4" s="85"/>
      <c r="BK4" s="85"/>
      <c r="BL4" s="85"/>
      <c r="BM4" s="85"/>
      <c r="BN4" s="85"/>
      <c r="BO4" s="85"/>
      <c r="BP4" s="85" t="s">
        <v>59</v>
      </c>
      <c r="BQ4" s="85"/>
      <c r="BR4" s="85"/>
      <c r="BS4" s="85"/>
      <c r="BT4" s="85"/>
      <c r="BU4" s="85"/>
      <c r="BV4" s="85"/>
      <c r="BW4" s="85"/>
      <c r="BX4" s="85"/>
      <c r="BY4" s="85"/>
      <c r="BZ4" s="85"/>
      <c r="CA4" s="85" t="s">
        <v>60</v>
      </c>
      <c r="CB4" s="85"/>
      <c r="CC4" s="85"/>
      <c r="CD4" s="85"/>
      <c r="CE4" s="85"/>
      <c r="CF4" s="85"/>
      <c r="CG4" s="85"/>
      <c r="CH4" s="85"/>
      <c r="CI4" s="85"/>
      <c r="CJ4" s="85"/>
      <c r="CK4" s="85"/>
      <c r="CL4" s="85" t="s">
        <v>61</v>
      </c>
      <c r="CM4" s="85"/>
      <c r="CN4" s="85"/>
      <c r="CO4" s="85"/>
      <c r="CP4" s="85"/>
      <c r="CQ4" s="85"/>
      <c r="CR4" s="85"/>
      <c r="CS4" s="85"/>
      <c r="CT4" s="85"/>
      <c r="CU4" s="85"/>
      <c r="CV4" s="85"/>
      <c r="CW4" s="85" t="s">
        <v>62</v>
      </c>
      <c r="CX4" s="85"/>
      <c r="CY4" s="85"/>
      <c r="CZ4" s="85"/>
      <c r="DA4" s="85"/>
      <c r="DB4" s="85"/>
      <c r="DC4" s="85"/>
      <c r="DD4" s="85"/>
      <c r="DE4" s="85"/>
      <c r="DF4" s="85"/>
      <c r="DG4" s="85"/>
      <c r="DH4" s="85" t="s">
        <v>63</v>
      </c>
      <c r="DI4" s="85"/>
      <c r="DJ4" s="85"/>
      <c r="DK4" s="85"/>
      <c r="DL4" s="85"/>
      <c r="DM4" s="85"/>
      <c r="DN4" s="85"/>
      <c r="DO4" s="85"/>
      <c r="DP4" s="85"/>
      <c r="DQ4" s="85"/>
      <c r="DR4" s="85"/>
      <c r="DS4" s="85" t="s">
        <v>64</v>
      </c>
      <c r="DT4" s="85"/>
      <c r="DU4" s="85"/>
      <c r="DV4" s="85"/>
      <c r="DW4" s="85"/>
      <c r="DX4" s="85"/>
      <c r="DY4" s="85"/>
      <c r="DZ4" s="85"/>
      <c r="EA4" s="85"/>
      <c r="EB4" s="85"/>
      <c r="EC4" s="85"/>
      <c r="ED4" s="85" t="s">
        <v>65</v>
      </c>
      <c r="EE4" s="85"/>
      <c r="EF4" s="85"/>
      <c r="EG4" s="85"/>
      <c r="EH4" s="85"/>
      <c r="EI4" s="85"/>
      <c r="EJ4" s="85"/>
      <c r="EK4" s="85"/>
      <c r="EL4" s="85"/>
      <c r="EM4" s="85"/>
      <c r="EN4" s="85"/>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242080</v>
      </c>
      <c r="D6" s="31">
        <f t="shared" si="3"/>
        <v>47</v>
      </c>
      <c r="E6" s="31">
        <f t="shared" si="3"/>
        <v>17</v>
      </c>
      <c r="F6" s="31">
        <f t="shared" si="3"/>
        <v>5</v>
      </c>
      <c r="G6" s="31">
        <f t="shared" si="3"/>
        <v>0</v>
      </c>
      <c r="H6" s="31" t="str">
        <f t="shared" si="3"/>
        <v>三重県　名張市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9.07</v>
      </c>
      <c r="P6" s="32">
        <f t="shared" si="3"/>
        <v>100</v>
      </c>
      <c r="Q6" s="32">
        <f t="shared" si="3"/>
        <v>3283</v>
      </c>
      <c r="R6" s="32">
        <f t="shared" si="3"/>
        <v>80482</v>
      </c>
      <c r="S6" s="32">
        <f t="shared" si="3"/>
        <v>129.77000000000001</v>
      </c>
      <c r="T6" s="32">
        <f t="shared" si="3"/>
        <v>620.19000000000005</v>
      </c>
      <c r="U6" s="32">
        <f t="shared" si="3"/>
        <v>7266</v>
      </c>
      <c r="V6" s="32">
        <f t="shared" si="3"/>
        <v>4.87</v>
      </c>
      <c r="W6" s="32">
        <f t="shared" si="3"/>
        <v>1491.99</v>
      </c>
      <c r="X6" s="33">
        <f>IF(X7="",NA(),X7)</f>
        <v>83.5</v>
      </c>
      <c r="Y6" s="33">
        <f t="shared" ref="Y6:AG6" si="4">IF(Y7="",NA(),Y7)</f>
        <v>63.27</v>
      </c>
      <c r="Z6" s="33">
        <f t="shared" si="4"/>
        <v>85.87</v>
      </c>
      <c r="AA6" s="33">
        <f t="shared" si="4"/>
        <v>80.540000000000006</v>
      </c>
      <c r="AB6" s="33">
        <f t="shared" si="4"/>
        <v>84.1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707.68</v>
      </c>
      <c r="BF6" s="33">
        <f t="shared" ref="BF6:BN6" si="7">IF(BF7="",NA(),BF7)</f>
        <v>1566.23</v>
      </c>
      <c r="BG6" s="33">
        <f t="shared" si="7"/>
        <v>342.11</v>
      </c>
      <c r="BH6" s="33">
        <f t="shared" si="7"/>
        <v>790.05</v>
      </c>
      <c r="BI6" s="33">
        <f t="shared" si="7"/>
        <v>458.93</v>
      </c>
      <c r="BJ6" s="33">
        <f t="shared" si="7"/>
        <v>1239.2</v>
      </c>
      <c r="BK6" s="33">
        <f t="shared" si="7"/>
        <v>1197.82</v>
      </c>
      <c r="BL6" s="33">
        <f t="shared" si="7"/>
        <v>1126.77</v>
      </c>
      <c r="BM6" s="33">
        <f t="shared" si="7"/>
        <v>1044.8</v>
      </c>
      <c r="BN6" s="33">
        <f t="shared" si="7"/>
        <v>1081.8</v>
      </c>
      <c r="BO6" s="32" t="str">
        <f>IF(BO7="","",IF(BO7="-","【-】","【"&amp;SUBSTITUTE(TEXT(BO7,"#,##0.00"),"-","△")&amp;"】"))</f>
        <v>【1,015.77】</v>
      </c>
      <c r="BP6" s="33">
        <f>IF(BP7="",NA(),BP7)</f>
        <v>74.61</v>
      </c>
      <c r="BQ6" s="33">
        <f t="shared" ref="BQ6:BY6" si="8">IF(BQ7="",NA(),BQ7)</f>
        <v>45.27</v>
      </c>
      <c r="BR6" s="33">
        <f t="shared" si="8"/>
        <v>69.27</v>
      </c>
      <c r="BS6" s="33">
        <f t="shared" si="8"/>
        <v>57.91</v>
      </c>
      <c r="BT6" s="33">
        <f t="shared" si="8"/>
        <v>62.27</v>
      </c>
      <c r="BU6" s="33">
        <f t="shared" si="8"/>
        <v>51.56</v>
      </c>
      <c r="BV6" s="33">
        <f t="shared" si="8"/>
        <v>51.03</v>
      </c>
      <c r="BW6" s="33">
        <f t="shared" si="8"/>
        <v>50.9</v>
      </c>
      <c r="BX6" s="33">
        <f t="shared" si="8"/>
        <v>50.82</v>
      </c>
      <c r="BY6" s="33">
        <f t="shared" si="8"/>
        <v>52.19</v>
      </c>
      <c r="BZ6" s="32" t="str">
        <f>IF(BZ7="","",IF(BZ7="-","【-】","【"&amp;SUBSTITUTE(TEXT(BZ7,"#,##0.00"),"-","△")&amp;"】"))</f>
        <v>【52.78】</v>
      </c>
      <c r="CA6" s="33">
        <f>IF(CA7="",NA(),CA7)</f>
        <v>264.22000000000003</v>
      </c>
      <c r="CB6" s="33">
        <f t="shared" ref="CB6:CJ6" si="9">IF(CB7="",NA(),CB7)</f>
        <v>401.45</v>
      </c>
      <c r="CC6" s="33">
        <f t="shared" si="9"/>
        <v>263.47000000000003</v>
      </c>
      <c r="CD6" s="33">
        <f t="shared" si="9"/>
        <v>318.25</v>
      </c>
      <c r="CE6" s="33">
        <f t="shared" si="9"/>
        <v>297.02</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52.03</v>
      </c>
      <c r="CM6" s="33">
        <f t="shared" ref="CM6:CU6" si="10">IF(CM7="",NA(),CM7)</f>
        <v>51.31</v>
      </c>
      <c r="CN6" s="33">
        <f t="shared" si="10"/>
        <v>52.46</v>
      </c>
      <c r="CO6" s="33">
        <f t="shared" si="10"/>
        <v>48.72</v>
      </c>
      <c r="CP6" s="33">
        <f t="shared" si="10"/>
        <v>50.19</v>
      </c>
      <c r="CQ6" s="33">
        <f t="shared" si="10"/>
        <v>55.2</v>
      </c>
      <c r="CR6" s="33">
        <f t="shared" si="10"/>
        <v>54.74</v>
      </c>
      <c r="CS6" s="33">
        <f t="shared" si="10"/>
        <v>53.78</v>
      </c>
      <c r="CT6" s="33">
        <f t="shared" si="10"/>
        <v>53.24</v>
      </c>
      <c r="CU6" s="33">
        <f t="shared" si="10"/>
        <v>52.31</v>
      </c>
      <c r="CV6" s="32" t="str">
        <f>IF(CV7="","",IF(CV7="-","【-】","【"&amp;SUBSTITUTE(TEXT(CV7,"#,##0.00"),"-","△")&amp;"】"))</f>
        <v>【52.74】</v>
      </c>
      <c r="CW6" s="33">
        <f>IF(CW7="",NA(),CW7)</f>
        <v>91.26</v>
      </c>
      <c r="CX6" s="33">
        <f t="shared" ref="CX6:DF6" si="11">IF(CX7="",NA(),CX7)</f>
        <v>94.55</v>
      </c>
      <c r="CY6" s="33">
        <f t="shared" si="11"/>
        <v>97.81</v>
      </c>
      <c r="CZ6" s="33">
        <f t="shared" si="11"/>
        <v>84.91</v>
      </c>
      <c r="DA6" s="33">
        <f t="shared" si="11"/>
        <v>85.38</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242080</v>
      </c>
      <c r="D7" s="35">
        <v>47</v>
      </c>
      <c r="E7" s="35">
        <v>17</v>
      </c>
      <c r="F7" s="35">
        <v>5</v>
      </c>
      <c r="G7" s="35">
        <v>0</v>
      </c>
      <c r="H7" s="35" t="s">
        <v>96</v>
      </c>
      <c r="I7" s="35" t="s">
        <v>97</v>
      </c>
      <c r="J7" s="35" t="s">
        <v>98</v>
      </c>
      <c r="K7" s="35" t="s">
        <v>99</v>
      </c>
      <c r="L7" s="35" t="s">
        <v>100</v>
      </c>
      <c r="M7" s="36" t="s">
        <v>101</v>
      </c>
      <c r="N7" s="36" t="s">
        <v>102</v>
      </c>
      <c r="O7" s="36">
        <v>9.07</v>
      </c>
      <c r="P7" s="36">
        <v>100</v>
      </c>
      <c r="Q7" s="36">
        <v>3283</v>
      </c>
      <c r="R7" s="36">
        <v>80482</v>
      </c>
      <c r="S7" s="36">
        <v>129.77000000000001</v>
      </c>
      <c r="T7" s="36">
        <v>620.19000000000005</v>
      </c>
      <c r="U7" s="36">
        <v>7266</v>
      </c>
      <c r="V7" s="36">
        <v>4.87</v>
      </c>
      <c r="W7" s="36">
        <v>1491.99</v>
      </c>
      <c r="X7" s="36">
        <v>83.5</v>
      </c>
      <c r="Y7" s="36">
        <v>63.27</v>
      </c>
      <c r="Z7" s="36">
        <v>85.87</v>
      </c>
      <c r="AA7" s="36">
        <v>80.540000000000006</v>
      </c>
      <c r="AB7" s="36">
        <v>84.1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707.68</v>
      </c>
      <c r="BF7" s="36">
        <v>1566.23</v>
      </c>
      <c r="BG7" s="36">
        <v>342.11</v>
      </c>
      <c r="BH7" s="36">
        <v>790.05</v>
      </c>
      <c r="BI7" s="36">
        <v>458.93</v>
      </c>
      <c r="BJ7" s="36">
        <v>1239.2</v>
      </c>
      <c r="BK7" s="36">
        <v>1197.82</v>
      </c>
      <c r="BL7" s="36">
        <v>1126.77</v>
      </c>
      <c r="BM7" s="36">
        <v>1044.8</v>
      </c>
      <c r="BN7" s="36">
        <v>1081.8</v>
      </c>
      <c r="BO7" s="36">
        <v>1015.77</v>
      </c>
      <c r="BP7" s="36">
        <v>74.61</v>
      </c>
      <c r="BQ7" s="36">
        <v>45.27</v>
      </c>
      <c r="BR7" s="36">
        <v>69.27</v>
      </c>
      <c r="BS7" s="36">
        <v>57.91</v>
      </c>
      <c r="BT7" s="36">
        <v>62.27</v>
      </c>
      <c r="BU7" s="36">
        <v>51.56</v>
      </c>
      <c r="BV7" s="36">
        <v>51.03</v>
      </c>
      <c r="BW7" s="36">
        <v>50.9</v>
      </c>
      <c r="BX7" s="36">
        <v>50.82</v>
      </c>
      <c r="BY7" s="36">
        <v>52.19</v>
      </c>
      <c r="BZ7" s="36">
        <v>52.78</v>
      </c>
      <c r="CA7" s="36">
        <v>264.22000000000003</v>
      </c>
      <c r="CB7" s="36">
        <v>401.45</v>
      </c>
      <c r="CC7" s="36">
        <v>263.47000000000003</v>
      </c>
      <c r="CD7" s="36">
        <v>318.25</v>
      </c>
      <c r="CE7" s="36">
        <v>297.02</v>
      </c>
      <c r="CF7" s="36">
        <v>283.26</v>
      </c>
      <c r="CG7" s="36">
        <v>289.60000000000002</v>
      </c>
      <c r="CH7" s="36">
        <v>293.27</v>
      </c>
      <c r="CI7" s="36">
        <v>300.52</v>
      </c>
      <c r="CJ7" s="36">
        <v>296.14</v>
      </c>
      <c r="CK7" s="36">
        <v>289.81</v>
      </c>
      <c r="CL7" s="36">
        <v>52.03</v>
      </c>
      <c r="CM7" s="36">
        <v>51.31</v>
      </c>
      <c r="CN7" s="36">
        <v>52.46</v>
      </c>
      <c r="CO7" s="36">
        <v>48.72</v>
      </c>
      <c r="CP7" s="36">
        <v>50.19</v>
      </c>
      <c r="CQ7" s="36">
        <v>55.2</v>
      </c>
      <c r="CR7" s="36">
        <v>54.74</v>
      </c>
      <c r="CS7" s="36">
        <v>53.78</v>
      </c>
      <c r="CT7" s="36">
        <v>53.24</v>
      </c>
      <c r="CU7" s="36">
        <v>52.31</v>
      </c>
      <c r="CV7" s="36">
        <v>52.74</v>
      </c>
      <c r="CW7" s="36">
        <v>91.26</v>
      </c>
      <c r="CX7" s="36">
        <v>94.55</v>
      </c>
      <c r="CY7" s="36">
        <v>97.81</v>
      </c>
      <c r="CZ7" s="36">
        <v>84.91</v>
      </c>
      <c r="DA7" s="36">
        <v>85.38</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2017-02-14T06:36:54Z</cp:lastPrinted>
  <dcterms:created xsi:type="dcterms:W3CDTF">2017-02-08T03:12:27Z</dcterms:created>
  <dcterms:modified xsi:type="dcterms:W3CDTF">2017-02-22T02:55:08Z</dcterms:modified>
  <cp:category/>
</cp:coreProperties>
</file>