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660" yWindow="120" windowWidth="13110" windowHeight="117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<sst xmlns="http://schemas.openxmlformats.org/spreadsheetml/2006/main" count="221" uniqueCount="111">
  <si>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</si>
  <si>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</si>
  <si>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</si>
  <si>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</si>
  <si>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</si>
  <si>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</si>
  <si>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</si>
  <si>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</si>
  <si>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</si>
  <si>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</si>
  <si>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</si>
  <si>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</si>
  <si>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</si>
  <si>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</si>
  <si>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</si>
  <si>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</si>
  <si>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</si>
  <si>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</si>
  <si>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</si>
  <si>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</si>
  <si>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</si>
  <si>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</si>
  <si>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</si>
  <si>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</si>
  <si>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</si>
  <si>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</si>
  <si>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</si>
  <si>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</si>
  <si>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</si>
  <si>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</si>
  <si>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</si>
  <si>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</si>
  <si>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</si>
  <si>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</si>
  <si>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</si>
  <si>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</si>
  <si>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</si>
  <si>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</si>
  <si>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</si>
  <si>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</si>
  <si>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</si>
  <si>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</si>
  <si>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</si>
  <si>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</si>
  <si>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</si>
  <si>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</si>
  <si>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</si>
  <si>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</si>
  <si>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</si>
  <si>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</si>
  <si>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</si>
  <si>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</si>
  <si>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</si>
  <si>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</si>
  <si>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</si>
  <si>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</si>
  <si>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</si>
  <si>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</si>
  <si>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</si>
  <si>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</si>
  <si>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</si>
  <si>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</si>
  <si>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</si>
  <si>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</si>
  <si>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</si>
  <si>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</si>
  <si>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</si>
  <si>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</si>
  <si>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</si>
  <si>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</si>
  <si>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</si>
  <si>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</si>
  <si>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</si>
  <si>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</si>
  <si>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</si>
  <si>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</si>
  <si>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</si>
  <si>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</si>
  <si>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</si>
  <si>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</si>
  <si>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</si>
  <si>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</si>
  <si>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</si>
  <si>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</si>
  <si>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</si>
  <si>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</si>
  <si>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</si>
  <si>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</si>
  <si>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</si>
  <si>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</si>
  <si>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</si>
  <si>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</si>
  <si>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</si>
  <si>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</si>
  <si>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</si>
  <si>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</si>
  <si>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大台町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</si>
  <si>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</si>
  <si>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</si>
  <si>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</si>
  <si>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</si>
  <si>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</si>
  <si>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</si>
  <si>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</si>
  <si>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</si>
  <si>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</si>
  <si>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</si>
  <si>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</si>
  <si>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及び経費回収率については、前年度に比べ悪化の傾向がみられる。また、汚水処理原価についても前年度に比べ増大している。これらの要因としては平成２７年度に実施した管路の布設替え工事等による支出の増加が一因となっている。
　本来、料金収入で会計全体を賄う独立採算による経営が基本と考えるが、本町の地域実情等を勘案すると、現状の料金収入のみで運営することは困難な状況であり、一般会計からの繰入金に頼らざるを得ない状況である。
　以上のことから、今後も経営状況の改善に向けた取り組みは重要な課題であり、維持管理費等の節減に努めていく必要がある。</t>
    <rPh sb="22" eb="23">
      <t>ド</t>
    </rPh>
    <rPh sb="53" eb="54">
      <t>ド</t>
    </rPh>
    <rPh sb="267" eb="269">
      <t>ヒツヨウ</t>
    </rPh>
    <phoneticPr fontId="4"/>
  </si>
  <si>
    <t>本町の施設は平成１６年度に供用を開始した比較的新しい施設であるが、機械設備等の耐用年数が概ね１５年程度であることから、今後は設備更新等が必要となってくる。</t>
    <phoneticPr fontId="4"/>
  </si>
  <si>
    <t>　特定環境保全公共下水道事業は本町の荻原地区を対象とした事業で現在水洗化率は増加傾向にある。
　今後は高齢化・過疎化による人口減少が見込まれる地域であり、使用料収入の減少に対する検討が必要になってくると予測している。
　また、施設の機械設備等が耐用年数を迎えることから、ストックマネジメント計画の策定を実施し施設のダウンサイジングも視野に入れた計画的な維持管理を行い、維持管理費の節減に努めていく必要がある。</t>
    <rPh sb="198" eb="2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</si>
</sst>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0.02</c:v>
                </c:pt>
                <c:pt idx="3" formatCode="#,##0.00;&quot;△&quot;#,##0.00;&quot;-&quot;">
                  <c:v>0.18</c:v>
                </c:pt>
                <c:pt idx="4" formatCode="#,##0.00;&quot;△&quot;#,##0.00;&quot;-&quot;">
                  <c:v>0.32</c:v>
                </c:pt>
              </c:numCache>
            </c:numRef>
          </c:val>
        </c:ser>
        <c:dLbls>
          <c:showLegendKey val="0"/>
          <c:showVal val="0"/>
          <c:showCatName val="0"/>
          <c:showSerName val="0"/>
          <c:showPercent val="0"/>
          <c:showBubbleSize val="0"/>
        </c:dLbls>
        <c:gapWidth val="150"/>
        <c:axId val="95475584"/>
        <c:axId val="9576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95475584"/>
        <c:axId val="95760384"/>
      </c:lineChart>
      <c:dateAx>
        <c:axId val="95475584"/>
        <c:scaling>
          <c:orientation val="minMax"/>
        </c:scaling>
        <c:delete val="1"/>
        <c:axPos val="b"/>
        <c:numFmt formatCode="ge" sourceLinked="1"/>
        <c:majorTickMark val="none"/>
        <c:minorTickMark val="none"/>
        <c:tickLblPos val="none"/>
        <c:crossAx val="95760384"/>
        <c:crosses val="autoZero"/>
        <c:auto val="1"/>
        <c:lblOffset val="100"/>
        <c:baseTimeUnit val="years"/>
      </c:dateAx>
      <c:valAx>
        <c:axId val="957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7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41.34</c:v>
                </c:pt>
                <c:pt idx="1">
                  <c:v>40.67</c:v>
                </c:pt>
                <c:pt idx="2">
                  <c:v>38.51</c:v>
                </c:pt>
                <c:pt idx="3">
                  <c:v>38.28</c:v>
                </c:pt>
                <c:pt idx="4">
                  <c:v>41.34</c:v>
                </c:pt>
              </c:numCache>
            </c:numRef>
          </c:val>
        </c:ser>
        <c:dLbls>
          <c:showLegendKey val="0"/>
          <c:showVal val="0"/>
          <c:showCatName val="0"/>
          <c:showSerName val="0"/>
          <c:showPercent val="0"/>
          <c:showBubbleSize val="0"/>
        </c:dLbls>
        <c:gapWidth val="150"/>
        <c:axId val="97392896"/>
        <c:axId val="9741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97392896"/>
        <c:axId val="97411456"/>
      </c:lineChart>
      <c:dateAx>
        <c:axId val="97392896"/>
        <c:scaling>
          <c:orientation val="minMax"/>
        </c:scaling>
        <c:delete val="1"/>
        <c:axPos val="b"/>
        <c:numFmt formatCode="ge" sourceLinked="1"/>
        <c:majorTickMark val="none"/>
        <c:minorTickMark val="none"/>
        <c:tickLblPos val="none"/>
        <c:crossAx val="97411456"/>
        <c:crosses val="autoZero"/>
        <c:auto val="1"/>
        <c:lblOffset val="100"/>
        <c:baseTimeUnit val="years"/>
      </c:dateAx>
      <c:valAx>
        <c:axId val="9741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67.8</c:v>
                </c:pt>
                <c:pt idx="1">
                  <c:v>68.75</c:v>
                </c:pt>
                <c:pt idx="2">
                  <c:v>69.39</c:v>
                </c:pt>
                <c:pt idx="3">
                  <c:v>71.53</c:v>
                </c:pt>
                <c:pt idx="4">
                  <c:v>73.5</c:v>
                </c:pt>
              </c:numCache>
            </c:numRef>
          </c:val>
        </c:ser>
        <c:dLbls>
          <c:showLegendKey val="0"/>
          <c:showVal val="0"/>
          <c:showCatName val="0"/>
          <c:showSerName val="0"/>
          <c:showPercent val="0"/>
          <c:showBubbleSize val="0"/>
        </c:dLbls>
        <c:gapWidth val="150"/>
        <c:axId val="97449856"/>
        <c:axId val="9746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97449856"/>
        <c:axId val="97460224"/>
      </c:lineChart>
      <c:dateAx>
        <c:axId val="97449856"/>
        <c:scaling>
          <c:orientation val="minMax"/>
        </c:scaling>
        <c:delete val="1"/>
        <c:axPos val="b"/>
        <c:numFmt formatCode="ge" sourceLinked="1"/>
        <c:majorTickMark val="none"/>
        <c:minorTickMark val="none"/>
        <c:tickLblPos val="none"/>
        <c:crossAx val="97460224"/>
        <c:crosses val="autoZero"/>
        <c:auto val="1"/>
        <c:lblOffset val="100"/>
        <c:baseTimeUnit val="years"/>
      </c:dateAx>
      <c:valAx>
        <c:axId val="9746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86.35</c:v>
                </c:pt>
                <c:pt idx="1">
                  <c:v>89.68</c:v>
                </c:pt>
                <c:pt idx="2">
                  <c:v>88.89</c:v>
                </c:pt>
                <c:pt idx="3">
                  <c:v>89.91</c:v>
                </c:pt>
                <c:pt idx="4">
                  <c:v>82.44</c:v>
                </c:pt>
              </c:numCache>
            </c:numRef>
          </c:val>
        </c:ser>
        <c:dLbls>
          <c:showLegendKey val="0"/>
          <c:showVal val="0"/>
          <c:showCatName val="0"/>
          <c:showSerName val="0"/>
          <c:showPercent val="0"/>
          <c:showBubbleSize val="0"/>
        </c:dLbls>
        <c:gapWidth val="150"/>
        <c:axId val="95794688"/>
        <c:axId val="957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94688"/>
        <c:axId val="95796608"/>
      </c:lineChart>
      <c:dateAx>
        <c:axId val="95794688"/>
        <c:scaling>
          <c:orientation val="minMax"/>
        </c:scaling>
        <c:delete val="1"/>
        <c:axPos val="b"/>
        <c:numFmt formatCode="ge" sourceLinked="1"/>
        <c:majorTickMark val="none"/>
        <c:minorTickMark val="none"/>
        <c:tickLblPos val="none"/>
        <c:crossAx val="95796608"/>
        <c:crosses val="autoZero"/>
        <c:auto val="1"/>
        <c:lblOffset val="100"/>
        <c:baseTimeUnit val="years"/>
      </c:dateAx>
      <c:valAx>
        <c:axId val="957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9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006720"/>
        <c:axId val="970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006720"/>
        <c:axId val="97008640"/>
      </c:lineChart>
      <c:dateAx>
        <c:axId val="97006720"/>
        <c:scaling>
          <c:orientation val="minMax"/>
        </c:scaling>
        <c:delete val="1"/>
        <c:axPos val="b"/>
        <c:numFmt formatCode="ge" sourceLinked="1"/>
        <c:majorTickMark val="none"/>
        <c:minorTickMark val="none"/>
        <c:tickLblPos val="none"/>
        <c:crossAx val="97008640"/>
        <c:crosses val="autoZero"/>
        <c:auto val="1"/>
        <c:lblOffset val="100"/>
        <c:baseTimeUnit val="years"/>
      </c:dateAx>
      <c:valAx>
        <c:axId val="970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051392"/>
        <c:axId val="9705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051392"/>
        <c:axId val="97053312"/>
      </c:lineChart>
      <c:dateAx>
        <c:axId val="97051392"/>
        <c:scaling>
          <c:orientation val="minMax"/>
        </c:scaling>
        <c:delete val="1"/>
        <c:axPos val="b"/>
        <c:numFmt formatCode="ge" sourceLinked="1"/>
        <c:majorTickMark val="none"/>
        <c:minorTickMark val="none"/>
        <c:tickLblPos val="none"/>
        <c:crossAx val="97053312"/>
        <c:crosses val="autoZero"/>
        <c:auto val="1"/>
        <c:lblOffset val="100"/>
        <c:baseTimeUnit val="years"/>
      </c:dateAx>
      <c:valAx>
        <c:axId val="970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155328"/>
        <c:axId val="971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155328"/>
        <c:axId val="97165696"/>
      </c:lineChart>
      <c:dateAx>
        <c:axId val="97155328"/>
        <c:scaling>
          <c:orientation val="minMax"/>
        </c:scaling>
        <c:delete val="1"/>
        <c:axPos val="b"/>
        <c:numFmt formatCode="ge" sourceLinked="1"/>
        <c:majorTickMark val="none"/>
        <c:minorTickMark val="none"/>
        <c:tickLblPos val="none"/>
        <c:crossAx val="97165696"/>
        <c:crosses val="autoZero"/>
        <c:auto val="1"/>
        <c:lblOffset val="100"/>
        <c:baseTimeUnit val="years"/>
      </c:dateAx>
      <c:valAx>
        <c:axId val="971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261440"/>
        <c:axId val="9727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261440"/>
        <c:axId val="97271808"/>
      </c:lineChart>
      <c:dateAx>
        <c:axId val="97261440"/>
        <c:scaling>
          <c:orientation val="minMax"/>
        </c:scaling>
        <c:delete val="1"/>
        <c:axPos val="b"/>
        <c:numFmt formatCode="ge" sourceLinked="1"/>
        <c:majorTickMark val="none"/>
        <c:minorTickMark val="none"/>
        <c:tickLblPos val="none"/>
        <c:crossAx val="97271808"/>
        <c:crosses val="autoZero"/>
        <c:auto val="1"/>
        <c:lblOffset val="100"/>
        <c:baseTimeUnit val="years"/>
      </c:dateAx>
      <c:valAx>
        <c:axId val="9727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6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300480"/>
        <c:axId val="9730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97300480"/>
        <c:axId val="97302400"/>
      </c:lineChart>
      <c:dateAx>
        <c:axId val="97300480"/>
        <c:scaling>
          <c:orientation val="minMax"/>
        </c:scaling>
        <c:delete val="1"/>
        <c:axPos val="b"/>
        <c:numFmt formatCode="ge" sourceLinked="1"/>
        <c:majorTickMark val="none"/>
        <c:minorTickMark val="none"/>
        <c:tickLblPos val="none"/>
        <c:crossAx val="97302400"/>
        <c:crosses val="autoZero"/>
        <c:auto val="1"/>
        <c:lblOffset val="100"/>
        <c:baseTimeUnit val="years"/>
      </c:dateAx>
      <c:valAx>
        <c:axId val="9730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59.61</c:v>
                </c:pt>
                <c:pt idx="1">
                  <c:v>67.040000000000006</c:v>
                </c:pt>
                <c:pt idx="2">
                  <c:v>67.540000000000006</c:v>
                </c:pt>
                <c:pt idx="3">
                  <c:v>71.650000000000006</c:v>
                </c:pt>
                <c:pt idx="4">
                  <c:v>62.26</c:v>
                </c:pt>
              </c:numCache>
            </c:numRef>
          </c:val>
        </c:ser>
        <c:dLbls>
          <c:showLegendKey val="0"/>
          <c:showVal val="0"/>
          <c:showCatName val="0"/>
          <c:showSerName val="0"/>
          <c:showPercent val="0"/>
          <c:showBubbleSize val="0"/>
        </c:dLbls>
        <c:gapWidth val="150"/>
        <c:axId val="97205632"/>
        <c:axId val="9721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97205632"/>
        <c:axId val="97216000"/>
      </c:lineChart>
      <c:dateAx>
        <c:axId val="97205632"/>
        <c:scaling>
          <c:orientation val="minMax"/>
        </c:scaling>
        <c:delete val="1"/>
        <c:axPos val="b"/>
        <c:numFmt formatCode="ge" sourceLinked="1"/>
        <c:majorTickMark val="none"/>
        <c:minorTickMark val="none"/>
        <c:tickLblPos val="none"/>
        <c:crossAx val="97216000"/>
        <c:crosses val="autoZero"/>
        <c:auto val="1"/>
        <c:lblOffset val="100"/>
        <c:baseTimeUnit val="years"/>
      </c:dateAx>
      <c:valAx>
        <c:axId val="9721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332.74</c:v>
                </c:pt>
                <c:pt idx="1">
                  <c:v>295.39</c:v>
                </c:pt>
                <c:pt idx="2">
                  <c:v>293.45</c:v>
                </c:pt>
                <c:pt idx="3">
                  <c:v>294.82</c:v>
                </c:pt>
                <c:pt idx="4">
                  <c:v>344.72</c:v>
                </c:pt>
              </c:numCache>
            </c:numRef>
          </c:val>
        </c:ser>
        <c:dLbls>
          <c:showLegendKey val="0"/>
          <c:showVal val="0"/>
          <c:showCatName val="0"/>
          <c:showSerName val="0"/>
          <c:showPercent val="0"/>
          <c:showBubbleSize val="0"/>
        </c:dLbls>
        <c:gapWidth val="150"/>
        <c:axId val="97241728"/>
        <c:axId val="972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97241728"/>
        <c:axId val="97248000"/>
      </c:lineChart>
      <c:dateAx>
        <c:axId val="97241728"/>
        <c:scaling>
          <c:orientation val="minMax"/>
        </c:scaling>
        <c:delete val="1"/>
        <c:axPos val="b"/>
        <c:numFmt formatCode="ge" sourceLinked="1"/>
        <c:majorTickMark val="none"/>
        <c:minorTickMark val="none"/>
        <c:tickLblPos val="none"/>
        <c:crossAx val="97248000"/>
        <c:crosses val="autoZero"/>
        <c:auto val="1"/>
        <c:lblOffset val="100"/>
        <c:baseTimeUnit val="years"/>
      </c:dateAx>
      <c:valAx>
        <c:axId val="972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大台町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9894</v>
      </c>
      <c r="AM8" s="64"/>
      <c r="AN8" s="64"/>
      <c r="AO8" s="64"/>
      <c r="AP8" s="64"/>
      <c r="AQ8" s="64"/>
      <c r="AR8" s="64"/>
      <c r="AS8" s="64"/>
      <c r="AT8" s="63">
        <f>データ!S6</f>
        <v>362.86</v>
      </c>
      <c r="AU8" s="63"/>
      <c r="AV8" s="63"/>
      <c r="AW8" s="63"/>
      <c r="AX8" s="63"/>
      <c r="AY8" s="63"/>
      <c r="AZ8" s="63"/>
      <c r="BA8" s="63"/>
      <c r="BB8" s="63">
        <f>データ!T6</f>
        <v>27.27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19.440000000000001</v>
      </c>
      <c r="Q10" s="63"/>
      <c r="R10" s="63"/>
      <c r="S10" s="63"/>
      <c r="T10" s="63"/>
      <c r="U10" s="63"/>
      <c r="V10" s="63"/>
      <c r="W10" s="63">
        <f>データ!P6</f>
        <v>97.71</v>
      </c>
      <c r="X10" s="63"/>
      <c r="Y10" s="63"/>
      <c r="Z10" s="63"/>
      <c r="AA10" s="63"/>
      <c r="AB10" s="63"/>
      <c r="AC10" s="63"/>
      <c r="AD10" s="64">
        <f>データ!Q6</f>
        <v>4320</v>
      </c>
      <c r="AE10" s="64"/>
      <c r="AF10" s="64"/>
      <c r="AG10" s="64"/>
      <c r="AH10" s="64"/>
      <c r="AI10" s="64"/>
      <c r="AJ10" s="64"/>
      <c r="AK10" s="2"/>
      <c r="AL10" s="64">
        <f>データ!U6</f>
        <v>1913</v>
      </c>
      <c r="AM10" s="64"/>
      <c r="AN10" s="64"/>
      <c r="AO10" s="64"/>
      <c r="AP10" s="64"/>
      <c r="AQ10" s="64"/>
      <c r="AR10" s="64"/>
      <c r="AS10" s="64"/>
      <c r="AT10" s="63">
        <f>データ!V6</f>
        <v>0.78</v>
      </c>
      <c r="AU10" s="63"/>
      <c r="AV10" s="63"/>
      <c r="AW10" s="63"/>
      <c r="AX10" s="63"/>
      <c r="AY10" s="63"/>
      <c r="AZ10" s="63"/>
      <c r="BA10" s="63"/>
      <c r="BB10" s="63">
        <f>データ!W6</f>
        <v>2452.56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244431</v>
      </c>
      <c r="D6" s="31">
        <f t="shared" si="3"/>
        <v>47</v>
      </c>
      <c r="E6" s="31">
        <f t="shared" si="3"/>
        <v>17</v>
      </c>
      <c r="F6" s="31">
        <f t="shared" si="3"/>
        <v>4</v>
      </c>
      <c r="G6" s="31">
        <f t="shared" si="3"/>
        <v>0</v>
      </c>
      <c r="H6" s="31" t="str">
        <f t="shared" si="3"/>
        <v>三重県　大台町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19.440000000000001</v>
      </c>
      <c r="P6" s="32">
        <f t="shared" si="3"/>
        <v>97.71</v>
      </c>
      <c r="Q6" s="32">
        <f t="shared" si="3"/>
        <v>4320</v>
      </c>
      <c r="R6" s="32">
        <f t="shared" si="3"/>
        <v>9894</v>
      </c>
      <c r="S6" s="32">
        <f t="shared" si="3"/>
        <v>362.86</v>
      </c>
      <c r="T6" s="32">
        <f t="shared" si="3"/>
        <v>27.27</v>
      </c>
      <c r="U6" s="32">
        <f t="shared" si="3"/>
        <v>1913</v>
      </c>
      <c r="V6" s="32">
        <f t="shared" si="3"/>
        <v>0.78</v>
      </c>
      <c r="W6" s="32">
        <f t="shared" si="3"/>
        <v>2452.56</v>
      </c>
      <c r="X6" s="33">
        <f>IF(X7="",NA(),X7)</f>
        <v>86.35</v>
      </c>
      <c r="Y6" s="33">
        <f t="shared" ref="Y6:AG6" si="4">IF(Y7="",NA(),Y7)</f>
        <v>89.68</v>
      </c>
      <c r="Z6" s="33">
        <f t="shared" si="4"/>
        <v>88.89</v>
      </c>
      <c r="AA6" s="33">
        <f t="shared" si="4"/>
        <v>89.91</v>
      </c>
      <c r="AB6" s="33">
        <f t="shared" si="4"/>
        <v>82.44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59.61</v>
      </c>
      <c r="BQ6" s="33">
        <f t="shared" ref="BQ6:BY6" si="8">IF(BQ7="",NA(),BQ7)</f>
        <v>67.040000000000006</v>
      </c>
      <c r="BR6" s="33">
        <f t="shared" si="8"/>
        <v>67.540000000000006</v>
      </c>
      <c r="BS6" s="33">
        <f t="shared" si="8"/>
        <v>71.650000000000006</v>
      </c>
      <c r="BT6" s="33">
        <f t="shared" si="8"/>
        <v>62.26</v>
      </c>
      <c r="BU6" s="33">
        <f t="shared" si="8"/>
        <v>52.89</v>
      </c>
      <c r="BV6" s="33">
        <f t="shared" si="8"/>
        <v>51.73</v>
      </c>
      <c r="BW6" s="33">
        <f t="shared" si="8"/>
        <v>53.01</v>
      </c>
      <c r="BX6" s="33">
        <f t="shared" si="8"/>
        <v>50.54</v>
      </c>
      <c r="BY6" s="33">
        <f t="shared" si="8"/>
        <v>49.22</v>
      </c>
      <c r="BZ6" s="32" t="str">
        <f>IF(BZ7="","",IF(BZ7="-","【-】","【"&amp;SUBSTITUTE(TEXT(BZ7,"#,##0.00"),"-","△")&amp;"】"))</f>
        <v>【64.73】</v>
      </c>
      <c r="CA6" s="33">
        <f>IF(CA7="",NA(),CA7)</f>
        <v>332.74</v>
      </c>
      <c r="CB6" s="33">
        <f t="shared" ref="CB6:CJ6" si="9">IF(CB7="",NA(),CB7)</f>
        <v>295.39</v>
      </c>
      <c r="CC6" s="33">
        <f t="shared" si="9"/>
        <v>293.45</v>
      </c>
      <c r="CD6" s="33">
        <f t="shared" si="9"/>
        <v>294.82</v>
      </c>
      <c r="CE6" s="33">
        <f t="shared" si="9"/>
        <v>344.72</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41.34</v>
      </c>
      <c r="CM6" s="33">
        <f t="shared" ref="CM6:CU6" si="10">IF(CM7="",NA(),CM7)</f>
        <v>40.67</v>
      </c>
      <c r="CN6" s="33">
        <f t="shared" si="10"/>
        <v>38.51</v>
      </c>
      <c r="CO6" s="33">
        <f t="shared" si="10"/>
        <v>38.28</v>
      </c>
      <c r="CP6" s="33">
        <f t="shared" si="10"/>
        <v>41.34</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67.8</v>
      </c>
      <c r="CX6" s="33">
        <f t="shared" ref="CX6:DF6" si="11">IF(CX7="",NA(),CX7)</f>
        <v>68.75</v>
      </c>
      <c r="CY6" s="33">
        <f t="shared" si="11"/>
        <v>69.39</v>
      </c>
      <c r="CZ6" s="33">
        <f t="shared" si="11"/>
        <v>71.53</v>
      </c>
      <c r="DA6" s="33">
        <f t="shared" si="11"/>
        <v>73.5</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0.02</v>
      </c>
      <c r="EG6" s="33">
        <f t="shared" si="14"/>
        <v>0.18</v>
      </c>
      <c r="EH6" s="33">
        <f t="shared" si="14"/>
        <v>0.32</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244431</v>
      </c>
      <c r="D7" s="35">
        <v>47</v>
      </c>
      <c r="E7" s="35">
        <v>17</v>
      </c>
      <c r="F7" s="35">
        <v>4</v>
      </c>
      <c r="G7" s="35">
        <v>0</v>
      </c>
      <c r="H7" s="35" t="s">
        <v>96</v>
      </c>
      <c r="I7" s="35" t="s">
        <v>97</v>
      </c>
      <c r="J7" s="35" t="s">
        <v>98</v>
      </c>
      <c r="K7" s="35" t="s">
        <v>99</v>
      </c>
      <c r="L7" s="35" t="s">
        <v>100</v>
      </c>
      <c r="M7" s="36" t="s">
        <v>101</v>
      </c>
      <c r="N7" s="36" t="s">
        <v>102</v>
      </c>
      <c r="O7" s="36">
        <v>19.440000000000001</v>
      </c>
      <c r="P7" s="36">
        <v>97.71</v>
      </c>
      <c r="Q7" s="36">
        <v>4320</v>
      </c>
      <c r="R7" s="36">
        <v>9894</v>
      </c>
      <c r="S7" s="36">
        <v>362.86</v>
      </c>
      <c r="T7" s="36">
        <v>27.27</v>
      </c>
      <c r="U7" s="36">
        <v>1913</v>
      </c>
      <c r="V7" s="36">
        <v>0.78</v>
      </c>
      <c r="W7" s="36">
        <v>2452.56</v>
      </c>
      <c r="X7" s="36">
        <v>86.35</v>
      </c>
      <c r="Y7" s="36">
        <v>89.68</v>
      </c>
      <c r="Z7" s="36">
        <v>88.89</v>
      </c>
      <c r="AA7" s="36">
        <v>89.91</v>
      </c>
      <c r="AB7" s="36">
        <v>82.44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1835.56</v>
      </c>
      <c r="BK7" s="36">
        <v>1716.82</v>
      </c>
      <c r="BL7" s="36">
        <v>1554.05</v>
      </c>
      <c r="BM7" s="36">
        <v>1671.86</v>
      </c>
      <c r="BN7" s="36">
        <v>1673.47</v>
      </c>
      <c r="BO7" s="36">
        <v>1457.06</v>
      </c>
      <c r="BP7" s="36">
        <v>59.61</v>
      </c>
      <c r="BQ7" s="36">
        <v>67.040000000000006</v>
      </c>
      <c r="BR7" s="36">
        <v>67.540000000000006</v>
      </c>
      <c r="BS7" s="36">
        <v>71.650000000000006</v>
      </c>
      <c r="BT7" s="36">
        <v>62.26</v>
      </c>
      <c r="BU7" s="36">
        <v>52.89</v>
      </c>
      <c r="BV7" s="36">
        <v>51.73</v>
      </c>
      <c r="BW7" s="36">
        <v>53.01</v>
      </c>
      <c r="BX7" s="36">
        <v>50.54</v>
      </c>
      <c r="BY7" s="36">
        <v>49.22</v>
      </c>
      <c r="BZ7" s="36">
        <v>64.73</v>
      </c>
      <c r="CA7" s="36">
        <v>332.74</v>
      </c>
      <c r="CB7" s="36">
        <v>295.39</v>
      </c>
      <c r="CC7" s="36">
        <v>293.45</v>
      </c>
      <c r="CD7" s="36">
        <v>294.82</v>
      </c>
      <c r="CE7" s="36">
        <v>344.72</v>
      </c>
      <c r="CF7" s="36">
        <v>300.52</v>
      </c>
      <c r="CG7" s="36">
        <v>310.47000000000003</v>
      </c>
      <c r="CH7" s="36">
        <v>299.39</v>
      </c>
      <c r="CI7" s="36">
        <v>320.36</v>
      </c>
      <c r="CJ7" s="36">
        <v>332.02</v>
      </c>
      <c r="CK7" s="36">
        <v>250.25</v>
      </c>
      <c r="CL7" s="36">
        <v>41.34</v>
      </c>
      <c r="CM7" s="36">
        <v>40.67</v>
      </c>
      <c r="CN7" s="36">
        <v>38.51</v>
      </c>
      <c r="CO7" s="36">
        <v>38.28</v>
      </c>
      <c r="CP7" s="36">
        <v>41.34</v>
      </c>
      <c r="CQ7" s="36">
        <v>36.799999999999997</v>
      </c>
      <c r="CR7" s="36">
        <v>36.67</v>
      </c>
      <c r="CS7" s="36">
        <v>36.200000000000003</v>
      </c>
      <c r="CT7" s="36">
        <v>34.74</v>
      </c>
      <c r="CU7" s="36">
        <v>36.65</v>
      </c>
      <c r="CV7" s="36">
        <v>40.31</v>
      </c>
      <c r="CW7" s="36">
        <v>67.8</v>
      </c>
      <c r="CX7" s="36">
        <v>68.75</v>
      </c>
      <c r="CY7" s="36">
        <v>69.39</v>
      </c>
      <c r="CZ7" s="36">
        <v>71.53</v>
      </c>
      <c r="DA7" s="36">
        <v>73.5</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0.02</v>
      </c>
      <c r="EG7" s="36">
        <v>0.18</v>
      </c>
      <c r="EH7" s="36">
        <v>0.32</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2017-02-08T03:02:08Z</dcterms:created>
  <dcterms:modified xsi:type="dcterms:W3CDTF">2017-02-22T02:53:05Z</dcterms:modified>
  <cp:category/>
</cp:coreProperties>
</file>