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0" yWindow="-15" windowWidth="10305" windowHeight="810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<sst xmlns="http://schemas.openxmlformats.org/spreadsheetml/2006/main" count="226" uniqueCount="111">
  <si>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</si>
  <si>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</si>
  <si>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</si>
  <si>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</si>
  <si>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</si>
  <si>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</si>
  <si>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</si>
  <si>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</si>
  <si>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</si>
  <si>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</si>
  <si>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</si>
  <si>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</si>
  <si>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</si>
  <si>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</si>
  <si>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</si>
  <si>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</si>
  <si>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</si>
  <si>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</si>
  <si>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</si>
  <si>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</si>
  <si>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</si>
  <si>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</si>
  <si>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</si>
  <si>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</si>
  <si>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</si>
  <si>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</si>
  <si>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</si>
  <si>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</si>
  <si>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</si>
  <si>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</si>
  <si>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</si>
  <si>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</si>
  <si>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</si>
  <si>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</si>
  <si>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</si>
  <si>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</si>
  <si>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</si>
  <si>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</si>
  <si>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</si>
  <si>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</si>
  <si>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</si>
  <si>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</si>
  <si>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</si>
  <si>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</si>
  <si>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</si>
  <si>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</si>
  <si>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</si>
  <si>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</si>
  <si>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</si>
  <si>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</si>
  <si>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</si>
  <si>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</si>
  <si>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</si>
  <si>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</si>
  <si>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</si>
  <si>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</si>
  <si>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</si>
  <si>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</si>
  <si>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</si>
  <si>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</si>
  <si>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</si>
  <si>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</si>
  <si>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</si>
  <si>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</si>
  <si>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</si>
  <si>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</si>
  <si>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</si>
  <si>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</si>
  <si>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</si>
  <si>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</si>
  <si>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</si>
  <si>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</si>
  <si>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</si>
  <si>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</si>
  <si>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</si>
  <si>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</si>
  <si>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</si>
  <si>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</si>
  <si>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</si>
  <si>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</si>
  <si>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</si>
  <si>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</si>
  <si>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</si>
  <si>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</si>
  <si>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</si>
  <si>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</si>
  <si>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</si>
  <si>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</si>
  <si>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</si>
  <si>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</si>
  <si>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</si>
  <si>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</si>
  <si>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</si>
  <si>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</si>
  <si>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</si>
  <si>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</si>
  <si>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朝日町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</si>
  <si>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</si>
  <si>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</si>
  <si>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</si>
  <si>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</si>
  <si>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</si>
  <si>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</si>
  <si>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</si>
  <si>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</si>
  <si>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</si>
  <si>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</si>
  <si>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</si>
  <si>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下水道整備については、ほぼ完了となっている。また、平成２９年４月分から、料金改定を行う予定であるが、汚水処理費を下水道使用料で全て賄うことができない状況である。今後人口減少が予想され、財政は厳しくなると考えられるため、下水道管の更新を含め、総合的に計画を立てる必要がでてきている。</t>
    <rPh sb="1" eb="4">
      <t>ゲスイドウ</t>
    </rPh>
    <rPh sb="4" eb="6">
      <t>セイビ</t>
    </rPh>
    <rPh sb="14" eb="16">
      <t>カンリョウ</t>
    </rPh>
    <rPh sb="26" eb="28">
      <t>ヘイセイ</t>
    </rPh>
    <rPh sb="32" eb="33">
      <t>ツキ</t>
    </rPh>
    <rPh sb="33" eb="34">
      <t>ブン</t>
    </rPh>
    <rPh sb="37" eb="39">
      <t>リョウキン</t>
    </rPh>
    <rPh sb="39" eb="41">
      <t>カイテイ</t>
    </rPh>
    <rPh sb="42" eb="43">
      <t>オコナ</t>
    </rPh>
    <rPh sb="44" eb="45">
      <t>ヨ</t>
    </rPh>
    <rPh sb="45" eb="46">
      <t>テイ</t>
    </rPh>
    <rPh sb="51" eb="53">
      <t>オスイ</t>
    </rPh>
    <rPh sb="53" eb="55">
      <t>ショリ</t>
    </rPh>
    <rPh sb="57" eb="60">
      <t>ゲスイドウ</t>
    </rPh>
    <rPh sb="60" eb="63">
      <t>シヨウリョウ</t>
    </rPh>
    <rPh sb="64" eb="65">
      <t>スベ</t>
    </rPh>
    <rPh sb="66" eb="67">
      <t>マカナ</t>
    </rPh>
    <rPh sb="75" eb="77">
      <t>ジョウキョウ</t>
    </rPh>
    <rPh sb="93" eb="95">
      <t>ザイセイ</t>
    </rPh>
    <rPh sb="96" eb="97">
      <t>キビ</t>
    </rPh>
    <rPh sb="102" eb="103">
      <t>カンガ</t>
    </rPh>
    <rPh sb="110" eb="112">
      <t>ゲスイ</t>
    </rPh>
    <rPh sb="112" eb="113">
      <t>ドウ</t>
    </rPh>
    <rPh sb="115" eb="117">
      <t>コウシン</t>
    </rPh>
    <rPh sb="118" eb="119">
      <t>フク</t>
    </rPh>
    <rPh sb="121" eb="123">
      <t>ソウゴウ</t>
    </rPh>
    <rPh sb="123" eb="124">
      <t>テキ</t>
    </rPh>
    <rPh sb="125" eb="127">
      <t>ケイカク</t>
    </rPh>
    <rPh sb="128" eb="129">
      <t>タ</t>
    </rPh>
    <rPh sb="131" eb="133">
      <t>ヒツヨウ</t>
    </rPh>
    <phoneticPr fontId="4"/>
  </si>
  <si>
    <t xml:space="preserve"> 下水道の埋設状況は、布設から約３９年を経過しており、今後老朽化が進んでいく状況である。　　　　　　　　　　　　　　　　　　　　　　近い将来耐用年数を迎えるため、計画的に下水道管の更新計画を立てる必要がある。</t>
    <rPh sb="1" eb="4">
      <t>ゲスイドウ</t>
    </rPh>
    <rPh sb="5" eb="7">
      <t>マイセツ</t>
    </rPh>
    <rPh sb="7" eb="9">
      <t>ジョウキョウ</t>
    </rPh>
    <rPh sb="11" eb="13">
      <t>フセツ</t>
    </rPh>
    <rPh sb="15" eb="16">
      <t>ヤク</t>
    </rPh>
    <rPh sb="18" eb="19">
      <t>ネン</t>
    </rPh>
    <rPh sb="20" eb="22">
      <t>ケイカ</t>
    </rPh>
    <rPh sb="27" eb="29">
      <t>コンゴ</t>
    </rPh>
    <rPh sb="29" eb="32">
      <t>ロウキュウカ</t>
    </rPh>
    <rPh sb="33" eb="34">
      <t>スス</t>
    </rPh>
    <rPh sb="38" eb="40">
      <t>ジョウキョウ</t>
    </rPh>
    <rPh sb="66" eb="67">
      <t>チカ</t>
    </rPh>
    <rPh sb="68" eb="70">
      <t>ショウライ</t>
    </rPh>
    <rPh sb="70" eb="72">
      <t>タイヨウ</t>
    </rPh>
    <rPh sb="72" eb="74">
      <t>ネンスウ</t>
    </rPh>
    <rPh sb="75" eb="76">
      <t>ムカ</t>
    </rPh>
    <rPh sb="81" eb="84">
      <t>ケイカクテキ</t>
    </rPh>
    <rPh sb="85" eb="88">
      <t>ゲスイドウ</t>
    </rPh>
    <rPh sb="88" eb="89">
      <t>カン</t>
    </rPh>
    <rPh sb="90" eb="92">
      <t>コウシン</t>
    </rPh>
    <rPh sb="92" eb="94">
      <t>ケイカク</t>
    </rPh>
    <rPh sb="95" eb="96">
      <t>タ</t>
    </rPh>
    <rPh sb="98" eb="100">
      <t>ヒツヨウ</t>
    </rPh>
    <phoneticPr fontId="4"/>
  </si>
  <si>
    <t>　料金収入、使用水量ともに上昇はしているが、一般会計からの繰入による経営状態に変わりは無い。また、企業債償還は平成２７年度が最大であり、以降においても、雨水関連事業による起債事業を予定しているため、償還額は、本年度と変わりない厳しい状態が続いていく。   　　　　　　　　　　　</t>
    <rPh sb="1" eb="3">
      <t>リョウキン</t>
    </rPh>
    <rPh sb="3" eb="5">
      <t>シュウニュウ</t>
    </rPh>
    <rPh sb="6" eb="8">
      <t>シヨウ</t>
    </rPh>
    <rPh sb="8" eb="10">
      <t>スイリョウ</t>
    </rPh>
    <rPh sb="13" eb="15">
      <t>ジョウショウ</t>
    </rPh>
    <rPh sb="22" eb="24">
      <t>イッパン</t>
    </rPh>
    <rPh sb="24" eb="26">
      <t>カイケイ</t>
    </rPh>
    <rPh sb="29" eb="31">
      <t>クリイレ</t>
    </rPh>
    <rPh sb="34" eb="36">
      <t>ケイエイ</t>
    </rPh>
    <rPh sb="36" eb="38">
      <t>ジョウタイ</t>
    </rPh>
    <rPh sb="39" eb="40">
      <t>カ</t>
    </rPh>
    <rPh sb="43" eb="44">
      <t>ナ</t>
    </rPh>
    <rPh sb="49" eb="51">
      <t>キギョウ</t>
    </rPh>
    <rPh sb="51" eb="52">
      <t>サイ</t>
    </rPh>
    <rPh sb="52" eb="54">
      <t>ショウカン</t>
    </rPh>
    <rPh sb="55" eb="57">
      <t>ヘイセイ</t>
    </rPh>
    <rPh sb="59" eb="61">
      <t>ネンド</t>
    </rPh>
    <rPh sb="62" eb="64">
      <t>サイダイ</t>
    </rPh>
    <rPh sb="68" eb="70">
      <t>イコウ</t>
    </rPh>
    <rPh sb="76" eb="78">
      <t>ウスイ</t>
    </rPh>
    <rPh sb="80" eb="82">
      <t>ジギョウ</t>
    </rPh>
    <rPh sb="85" eb="87">
      <t>キサイ</t>
    </rPh>
    <rPh sb="87" eb="89">
      <t>ジギョウ</t>
    </rPh>
    <rPh sb="90" eb="92">
      <t>ヨテイ</t>
    </rPh>
    <rPh sb="99" eb="101">
      <t>ショウカン</t>
    </rPh>
    <rPh sb="101" eb="102">
      <t>ガク</t>
    </rPh>
    <rPh sb="104" eb="106">
      <t>ホンネン</t>
    </rPh>
    <rPh sb="108" eb="109">
      <t>カ</t>
    </rPh>
    <rPh sb="113" eb="114">
      <t>キビ</t>
    </rPh>
    <rPh sb="116" eb="118">
      <t>ジョウタイ</t>
    </rPh>
    <rPh sb="119" eb="120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</si>
</sst>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53344"/>
        <c:axId val="7636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53344"/>
        <c:axId val="76365824"/>
      </c:lineChart>
      <c:dateAx>
        <c:axId val="75753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365824"/>
        <c:crosses val="autoZero"/>
        <c:auto val="1"/>
        <c:lblOffset val="100"/>
        <c:baseTimeUnit val="years"/>
      </c:dateAx>
      <c:valAx>
        <c:axId val="7636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753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9088"/>
        <c:axId val="8667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53.79</c:v>
                </c:pt>
                <c:pt idx="1">
                  <c:v>55.41</c:v>
                </c:pt>
                <c:pt idx="2">
                  <c:v>55.81</c:v>
                </c:pt>
                <c:pt idx="3">
                  <c:v>54.44</c:v>
                </c:pt>
                <c:pt idx="4">
                  <c:v>54.67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9088"/>
        <c:axId val="86671744"/>
      </c:lineChart>
      <c:dateAx>
        <c:axId val="86649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71744"/>
        <c:crosses val="autoZero"/>
        <c:auto val="1"/>
        <c:lblOffset val="100"/>
        <c:baseTimeUnit val="years"/>
      </c:dateAx>
      <c:valAx>
        <c:axId val="8667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49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96.38</c:v>
                </c:pt>
                <c:pt idx="1">
                  <c:v>96.65</c:v>
                </c:pt>
                <c:pt idx="2">
                  <c:v>96.49</c:v>
                </c:pt>
                <c:pt idx="3">
                  <c:v>96.81</c:v>
                </c:pt>
                <c:pt idx="4">
                  <c:v>97.12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80480"/>
        <c:axId val="8698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83.76</c:v>
                </c:pt>
                <c:pt idx="1">
                  <c:v>84.12</c:v>
                </c:pt>
                <c:pt idx="2">
                  <c:v>84.41</c:v>
                </c:pt>
                <c:pt idx="3">
                  <c:v>84.2</c:v>
                </c:pt>
                <c:pt idx="4">
                  <c:v>83.8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0480"/>
        <c:axId val="86986752"/>
      </c:lineChart>
      <c:dateAx>
        <c:axId val="8698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86752"/>
        <c:crosses val="autoZero"/>
        <c:auto val="1"/>
        <c:lblOffset val="100"/>
        <c:baseTimeUnit val="years"/>
      </c:dateAx>
      <c:valAx>
        <c:axId val="8698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8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88.29</c:v>
                </c:pt>
                <c:pt idx="1">
                  <c:v>89.62</c:v>
                </c:pt>
                <c:pt idx="2">
                  <c:v>90.08</c:v>
                </c:pt>
                <c:pt idx="3">
                  <c:v>90.09</c:v>
                </c:pt>
                <c:pt idx="4">
                  <c:v>74.8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96032"/>
        <c:axId val="7639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6032"/>
        <c:axId val="76397952"/>
      </c:lineChart>
      <c:dateAx>
        <c:axId val="7639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397952"/>
        <c:crosses val="autoZero"/>
        <c:auto val="1"/>
        <c:lblOffset val="100"/>
        <c:baseTimeUnit val="years"/>
      </c:dateAx>
      <c:valAx>
        <c:axId val="7639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39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14336"/>
        <c:axId val="8521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14336"/>
        <c:axId val="85216256"/>
      </c:lineChart>
      <c:dateAx>
        <c:axId val="8521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216256"/>
        <c:crosses val="autoZero"/>
        <c:auto val="1"/>
        <c:lblOffset val="100"/>
        <c:baseTimeUnit val="years"/>
      </c:dateAx>
      <c:valAx>
        <c:axId val="8521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214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59008"/>
        <c:axId val="8526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9008"/>
        <c:axId val="85260928"/>
      </c:lineChart>
      <c:dateAx>
        <c:axId val="8525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260928"/>
        <c:crosses val="autoZero"/>
        <c:auto val="1"/>
        <c:lblOffset val="100"/>
        <c:baseTimeUnit val="years"/>
      </c:dateAx>
      <c:valAx>
        <c:axId val="8526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259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04064"/>
        <c:axId val="8530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04064"/>
        <c:axId val="85305984"/>
      </c:lineChart>
      <c:dateAx>
        <c:axId val="8530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305984"/>
        <c:crosses val="autoZero"/>
        <c:auto val="1"/>
        <c:lblOffset val="100"/>
        <c:baseTimeUnit val="years"/>
      </c:dateAx>
      <c:valAx>
        <c:axId val="8530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30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11712"/>
        <c:axId val="8542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11712"/>
        <c:axId val="85422080"/>
      </c:lineChart>
      <c:dateAx>
        <c:axId val="8541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22080"/>
        <c:crosses val="autoZero"/>
        <c:auto val="1"/>
        <c:lblOffset val="100"/>
        <c:baseTimeUnit val="years"/>
      </c:dateAx>
      <c:valAx>
        <c:axId val="8542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1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1116.42</c:v>
                </c:pt>
                <c:pt idx="1">
                  <c:v>1095.46</c:v>
                </c:pt>
                <c:pt idx="2">
                  <c:v>1024.05</c:v>
                </c:pt>
                <c:pt idx="3">
                  <c:v>850.06</c:v>
                </c:pt>
                <c:pt idx="4">
                  <c:v>1300.25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48192"/>
        <c:axId val="8545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1334.01</c:v>
                </c:pt>
                <c:pt idx="1">
                  <c:v>1273.52</c:v>
                </c:pt>
                <c:pt idx="2">
                  <c:v>1209.95</c:v>
                </c:pt>
                <c:pt idx="3">
                  <c:v>1136.5</c:v>
                </c:pt>
                <c:pt idx="4">
                  <c:v>1118.56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48192"/>
        <c:axId val="85450112"/>
      </c:lineChart>
      <c:dateAx>
        <c:axId val="8544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50112"/>
        <c:crosses val="autoZero"/>
        <c:auto val="1"/>
        <c:lblOffset val="100"/>
        <c:baseTimeUnit val="years"/>
      </c:dateAx>
      <c:valAx>
        <c:axId val="8545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4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66.19</c:v>
                </c:pt>
                <c:pt idx="1">
                  <c:v>67.56</c:v>
                </c:pt>
                <c:pt idx="2">
                  <c:v>67.63</c:v>
                </c:pt>
                <c:pt idx="3">
                  <c:v>69.3</c:v>
                </c:pt>
                <c:pt idx="4">
                  <c:v>52.61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84672"/>
        <c:axId val="8548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67.14</c:v>
                </c:pt>
                <c:pt idx="1">
                  <c:v>67.849999999999994</c:v>
                </c:pt>
                <c:pt idx="2">
                  <c:v>69.48</c:v>
                </c:pt>
                <c:pt idx="3">
                  <c:v>71.650000000000006</c:v>
                </c:pt>
                <c:pt idx="4">
                  <c:v>72.33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84672"/>
        <c:axId val="85486592"/>
      </c:lineChart>
      <c:dateAx>
        <c:axId val="8548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86592"/>
        <c:crosses val="autoZero"/>
        <c:auto val="1"/>
        <c:lblOffset val="100"/>
        <c:baseTimeUnit val="years"/>
      </c:dateAx>
      <c:valAx>
        <c:axId val="8548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84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178.17</c:v>
                </c:pt>
                <c:pt idx="1">
                  <c:v>172.52</c:v>
                </c:pt>
                <c:pt idx="2">
                  <c:v>171.73</c:v>
                </c:pt>
                <c:pt idx="3">
                  <c:v>171.38</c:v>
                </c:pt>
                <c:pt idx="4">
                  <c:v>226.6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06688"/>
        <c:axId val="8552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224.83</c:v>
                </c:pt>
                <c:pt idx="1">
                  <c:v>224.94</c:v>
                </c:pt>
                <c:pt idx="2">
                  <c:v>220.67</c:v>
                </c:pt>
                <c:pt idx="3">
                  <c:v>217.82</c:v>
                </c:pt>
                <c:pt idx="4">
                  <c:v>215.28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06688"/>
        <c:axId val="85521152"/>
      </c:lineChart>
      <c:dateAx>
        <c:axId val="8550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521152"/>
        <c:crosses val="autoZero"/>
        <c:auto val="1"/>
        <c:lblOffset val="100"/>
        <c:baseTimeUnit val="years"/>
      </c:dateAx>
      <c:valAx>
        <c:axId val="8552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50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朝日町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10480</v>
      </c>
      <c r="AM8" s="47"/>
      <c r="AN8" s="47"/>
      <c r="AO8" s="47"/>
      <c r="AP8" s="47"/>
      <c r="AQ8" s="47"/>
      <c r="AR8" s="47"/>
      <c r="AS8" s="47"/>
      <c r="AT8" s="43">
        <f>データ!S6</f>
        <v>5.99</v>
      </c>
      <c r="AU8" s="43"/>
      <c r="AV8" s="43"/>
      <c r="AW8" s="43"/>
      <c r="AX8" s="43"/>
      <c r="AY8" s="43"/>
      <c r="AZ8" s="43"/>
      <c r="BA8" s="43"/>
      <c r="BB8" s="43">
        <f>データ!T6</f>
        <v>1749.58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99.08</v>
      </c>
      <c r="Q10" s="43"/>
      <c r="R10" s="43"/>
      <c r="S10" s="43"/>
      <c r="T10" s="43"/>
      <c r="U10" s="43"/>
      <c r="V10" s="43"/>
      <c r="W10" s="43">
        <f>データ!P6</f>
        <v>86.96</v>
      </c>
      <c r="X10" s="43"/>
      <c r="Y10" s="43"/>
      <c r="Z10" s="43"/>
      <c r="AA10" s="43"/>
      <c r="AB10" s="43"/>
      <c r="AC10" s="43"/>
      <c r="AD10" s="47">
        <f>データ!Q6</f>
        <v>1940</v>
      </c>
      <c r="AE10" s="47"/>
      <c r="AF10" s="47"/>
      <c r="AG10" s="47"/>
      <c r="AH10" s="47"/>
      <c r="AI10" s="47"/>
      <c r="AJ10" s="47"/>
      <c r="AK10" s="2"/>
      <c r="AL10" s="47">
        <f>データ!U6</f>
        <v>10442</v>
      </c>
      <c r="AM10" s="47"/>
      <c r="AN10" s="47"/>
      <c r="AO10" s="47"/>
      <c r="AP10" s="47"/>
      <c r="AQ10" s="47"/>
      <c r="AR10" s="47"/>
      <c r="AS10" s="47"/>
      <c r="AT10" s="43">
        <f>データ!V6</f>
        <v>2.78</v>
      </c>
      <c r="AU10" s="43"/>
      <c r="AV10" s="43"/>
      <c r="AW10" s="43"/>
      <c r="AX10" s="43"/>
      <c r="AY10" s="43"/>
      <c r="AZ10" s="43"/>
      <c r="BA10" s="43"/>
      <c r="BB10" s="43">
        <f>データ!W6</f>
        <v>3756.12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243434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三重県　朝日町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99.08</v>
      </c>
      <c r="P6" s="32">
        <f t="shared" si="3"/>
        <v>86.96</v>
      </c>
      <c r="Q6" s="32">
        <f t="shared" si="3"/>
        <v>1940</v>
      </c>
      <c r="R6" s="32">
        <f t="shared" si="3"/>
        <v>10480</v>
      </c>
      <c r="S6" s="32">
        <f t="shared" si="3"/>
        <v>5.99</v>
      </c>
      <c r="T6" s="32">
        <f t="shared" si="3"/>
        <v>1749.58</v>
      </c>
      <c r="U6" s="32">
        <f t="shared" si="3"/>
        <v>10442</v>
      </c>
      <c r="V6" s="32">
        <f t="shared" si="3"/>
        <v>2.78</v>
      </c>
      <c r="W6" s="32">
        <f t="shared" si="3"/>
        <v>3756.12</v>
      </c>
      <c r="X6" s="33">
        <f>IF(X7="",NA(),X7)</f>
        <v>88.29</v>
      </c>
      <c r="Y6" s="33">
        <f t="shared" ref="Y6:AG6" si="4">IF(Y7="",NA(),Y7)</f>
        <v>89.62</v>
      </c>
      <c r="Z6" s="33">
        <f t="shared" si="4"/>
        <v>90.08</v>
      </c>
      <c r="AA6" s="33">
        <f t="shared" si="4"/>
        <v>90.09</v>
      </c>
      <c r="AB6" s="33">
        <f t="shared" si="4"/>
        <v>74.8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1116.42</v>
      </c>
      <c r="BF6" s="33">
        <f t="shared" ref="BF6:BN6" si="7">IF(BF7="",NA(),BF7)</f>
        <v>1095.46</v>
      </c>
      <c r="BG6" s="33">
        <f t="shared" si="7"/>
        <v>1024.05</v>
      </c>
      <c r="BH6" s="33">
        <f t="shared" si="7"/>
        <v>850.06</v>
      </c>
      <c r="BI6" s="33">
        <f t="shared" si="7"/>
        <v>1300.25</v>
      </c>
      <c r="BJ6" s="33">
        <f t="shared" si="7"/>
        <v>1334.01</v>
      </c>
      <c r="BK6" s="33">
        <f t="shared" si="7"/>
        <v>1273.52</v>
      </c>
      <c r="BL6" s="33">
        <f t="shared" si="7"/>
        <v>1209.95</v>
      </c>
      <c r="BM6" s="33">
        <f t="shared" si="7"/>
        <v>1136.5</v>
      </c>
      <c r="BN6" s="33">
        <f t="shared" si="7"/>
        <v>1118.56</v>
      </c>
      <c r="BO6" s="32" t="str">
        <f>IF(BO7="","",IF(BO7="-","【-】","【"&amp;SUBSTITUTE(TEXT(BO7,"#,##0.00"),"-","△")&amp;"】"))</f>
        <v>【763.62】</v>
      </c>
      <c r="BP6" s="33">
        <f>IF(BP7="",NA(),BP7)</f>
        <v>66.19</v>
      </c>
      <c r="BQ6" s="33">
        <f t="shared" ref="BQ6:BY6" si="8">IF(BQ7="",NA(),BQ7)</f>
        <v>67.56</v>
      </c>
      <c r="BR6" s="33">
        <f t="shared" si="8"/>
        <v>67.63</v>
      </c>
      <c r="BS6" s="33">
        <f t="shared" si="8"/>
        <v>69.3</v>
      </c>
      <c r="BT6" s="33">
        <f t="shared" si="8"/>
        <v>52.61</v>
      </c>
      <c r="BU6" s="33">
        <f t="shared" si="8"/>
        <v>67.14</v>
      </c>
      <c r="BV6" s="33">
        <f t="shared" si="8"/>
        <v>67.849999999999994</v>
      </c>
      <c r="BW6" s="33">
        <f t="shared" si="8"/>
        <v>69.48</v>
      </c>
      <c r="BX6" s="33">
        <f t="shared" si="8"/>
        <v>71.650000000000006</v>
      </c>
      <c r="BY6" s="33">
        <f t="shared" si="8"/>
        <v>72.33</v>
      </c>
      <c r="BZ6" s="32" t="str">
        <f>IF(BZ7="","",IF(BZ7="-","【-】","【"&amp;SUBSTITUTE(TEXT(BZ7,"#,##0.00"),"-","△")&amp;"】"))</f>
        <v>【98.53】</v>
      </c>
      <c r="CA6" s="33">
        <f>IF(CA7="",NA(),CA7)</f>
        <v>178.17</v>
      </c>
      <c r="CB6" s="33">
        <f t="shared" ref="CB6:CJ6" si="9">IF(CB7="",NA(),CB7)</f>
        <v>172.52</v>
      </c>
      <c r="CC6" s="33">
        <f t="shared" si="9"/>
        <v>171.73</v>
      </c>
      <c r="CD6" s="33">
        <f t="shared" si="9"/>
        <v>171.38</v>
      </c>
      <c r="CE6" s="33">
        <f t="shared" si="9"/>
        <v>226.6</v>
      </c>
      <c r="CF6" s="33">
        <f t="shared" si="9"/>
        <v>224.83</v>
      </c>
      <c r="CG6" s="33">
        <f t="shared" si="9"/>
        <v>224.94</v>
      </c>
      <c r="CH6" s="33">
        <f t="shared" si="9"/>
        <v>220.67</v>
      </c>
      <c r="CI6" s="33">
        <f t="shared" si="9"/>
        <v>217.82</v>
      </c>
      <c r="CJ6" s="33">
        <f t="shared" si="9"/>
        <v>215.28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53.79</v>
      </c>
      <c r="CR6" s="33">
        <f t="shared" si="10"/>
        <v>55.41</v>
      </c>
      <c r="CS6" s="33">
        <f t="shared" si="10"/>
        <v>55.81</v>
      </c>
      <c r="CT6" s="33">
        <f t="shared" si="10"/>
        <v>54.44</v>
      </c>
      <c r="CU6" s="33">
        <f t="shared" si="10"/>
        <v>54.67</v>
      </c>
      <c r="CV6" s="32" t="str">
        <f>IF(CV7="","",IF(CV7="-","【-】","【"&amp;SUBSTITUTE(TEXT(CV7,"#,##0.00"),"-","△")&amp;"】"))</f>
        <v>【60.01】</v>
      </c>
      <c r="CW6" s="33">
        <f>IF(CW7="",NA(),CW7)</f>
        <v>96.38</v>
      </c>
      <c r="CX6" s="33">
        <f t="shared" ref="CX6:DF6" si="11">IF(CX7="",NA(),CX7)</f>
        <v>96.65</v>
      </c>
      <c r="CY6" s="33">
        <f t="shared" si="11"/>
        <v>96.49</v>
      </c>
      <c r="CZ6" s="33">
        <f t="shared" si="11"/>
        <v>96.81</v>
      </c>
      <c r="DA6" s="33">
        <f t="shared" si="11"/>
        <v>97.12</v>
      </c>
      <c r="DB6" s="33">
        <f t="shared" si="11"/>
        <v>83.76</v>
      </c>
      <c r="DC6" s="33">
        <f t="shared" si="11"/>
        <v>84.12</v>
      </c>
      <c r="DD6" s="33">
        <f t="shared" si="11"/>
        <v>84.41</v>
      </c>
      <c r="DE6" s="33">
        <f t="shared" si="11"/>
        <v>84.2</v>
      </c>
      <c r="DF6" s="33">
        <f t="shared" si="11"/>
        <v>83.8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0.01</v>
      </c>
      <c r="EJ6" s="33">
        <f t="shared" si="14"/>
        <v>0.1</v>
      </c>
      <c r="EK6" s="33">
        <f t="shared" si="14"/>
        <v>7.0000000000000007E-2</v>
      </c>
      <c r="EL6" s="33">
        <f t="shared" si="14"/>
        <v>0.04</v>
      </c>
      <c r="EM6" s="33">
        <f t="shared" si="14"/>
        <v>0.11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243434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99.08</v>
      </c>
      <c r="P7" s="36">
        <v>86.96</v>
      </c>
      <c r="Q7" s="36">
        <v>1940</v>
      </c>
      <c r="R7" s="36">
        <v>10480</v>
      </c>
      <c r="S7" s="36">
        <v>5.99</v>
      </c>
      <c r="T7" s="36">
        <v>1749.58</v>
      </c>
      <c r="U7" s="36">
        <v>10442</v>
      </c>
      <c r="V7" s="36">
        <v>2.78</v>
      </c>
      <c r="W7" s="36">
        <v>3756.12</v>
      </c>
      <c r="X7" s="36">
        <v>88.29</v>
      </c>
      <c r="Y7" s="36">
        <v>89.62</v>
      </c>
      <c r="Z7" s="36">
        <v>90.08</v>
      </c>
      <c r="AA7" s="36">
        <v>90.09</v>
      </c>
      <c r="AB7" s="36">
        <v>74.8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1116.42</v>
      </c>
      <c r="BF7" s="36">
        <v>1095.46</v>
      </c>
      <c r="BG7" s="36">
        <v>1024.05</v>
      </c>
      <c r="BH7" s="36">
        <v>850.06</v>
      </c>
      <c r="BI7" s="36">
        <v>1300.25</v>
      </c>
      <c r="BJ7" s="36">
        <v>1334.01</v>
      </c>
      <c r="BK7" s="36">
        <v>1273.52</v>
      </c>
      <c r="BL7" s="36">
        <v>1209.95</v>
      </c>
      <c r="BM7" s="36">
        <v>1136.5</v>
      </c>
      <c r="BN7" s="36">
        <v>1118.56</v>
      </c>
      <c r="BO7" s="36">
        <v>763.62</v>
      </c>
      <c r="BP7" s="36">
        <v>66.19</v>
      </c>
      <c r="BQ7" s="36">
        <v>67.56</v>
      </c>
      <c r="BR7" s="36">
        <v>67.63</v>
      </c>
      <c r="BS7" s="36">
        <v>69.3</v>
      </c>
      <c r="BT7" s="36">
        <v>52.61</v>
      </c>
      <c r="BU7" s="36">
        <v>67.14</v>
      </c>
      <c r="BV7" s="36">
        <v>67.849999999999994</v>
      </c>
      <c r="BW7" s="36">
        <v>69.48</v>
      </c>
      <c r="BX7" s="36">
        <v>71.650000000000006</v>
      </c>
      <c r="BY7" s="36">
        <v>72.33</v>
      </c>
      <c r="BZ7" s="36">
        <v>98.53</v>
      </c>
      <c r="CA7" s="36">
        <v>178.17</v>
      </c>
      <c r="CB7" s="36">
        <v>172.52</v>
      </c>
      <c r="CC7" s="36">
        <v>171.73</v>
      </c>
      <c r="CD7" s="36">
        <v>171.38</v>
      </c>
      <c r="CE7" s="36">
        <v>226.6</v>
      </c>
      <c r="CF7" s="36">
        <v>224.83</v>
      </c>
      <c r="CG7" s="36">
        <v>224.94</v>
      </c>
      <c r="CH7" s="36">
        <v>220.67</v>
      </c>
      <c r="CI7" s="36">
        <v>217.82</v>
      </c>
      <c r="CJ7" s="36">
        <v>215.28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53.79</v>
      </c>
      <c r="CR7" s="36">
        <v>55.41</v>
      </c>
      <c r="CS7" s="36">
        <v>55.81</v>
      </c>
      <c r="CT7" s="36">
        <v>54.44</v>
      </c>
      <c r="CU7" s="36">
        <v>54.67</v>
      </c>
      <c r="CV7" s="36">
        <v>60.01</v>
      </c>
      <c r="CW7" s="36">
        <v>96.38</v>
      </c>
      <c r="CX7" s="36">
        <v>96.65</v>
      </c>
      <c r="CY7" s="36">
        <v>96.49</v>
      </c>
      <c r="CZ7" s="36">
        <v>96.81</v>
      </c>
      <c r="DA7" s="36">
        <v>97.12</v>
      </c>
      <c r="DB7" s="36">
        <v>83.76</v>
      </c>
      <c r="DC7" s="36">
        <v>84.12</v>
      </c>
      <c r="DD7" s="36">
        <v>84.41</v>
      </c>
      <c r="DE7" s="36">
        <v>84.2</v>
      </c>
      <c r="DF7" s="36">
        <v>83.8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0.01</v>
      </c>
      <c r="EJ7" s="36">
        <v>0.1</v>
      </c>
      <c r="EK7" s="36">
        <v>7.0000000000000007E-2</v>
      </c>
      <c r="EL7" s="36">
        <v>0.04</v>
      </c>
      <c r="EM7" s="36">
        <v>0.11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2017-02-14T23:50:14Z</cp:lastPrinted>
  <dcterms:created xsi:type="dcterms:W3CDTF">2017-02-08T02:51:33Z</dcterms:created>
  <dcterms:modified xsi:type="dcterms:W3CDTF">2017-02-22T02:49:27Z</dcterms:modified>
  <cp:category/>
</cp:coreProperties>
</file>