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P10" i="4"/>
  <c r="I10" i="4"/>
  <c r="AT8" i="4"/>
  <c r="AL8" i="4"/>
  <c r="P8" i="4"/>
  <c r="I8" i="4"/>
  <c r="B8" i="4"/>
  <c r="C10" i="5" l="1"/>
  <c r="D10" i="5"/>
  <c r="E10" i="5"/>
  <c r="B10" i="5"/>
</calcChain>
</file>

<file path=xl/sharedStrings.xml><?xml version="1.0" encoding="utf-8"?>
<sst xmlns="http://schemas.openxmlformats.org/spreadsheetml/2006/main" count="250" uniqueCount="110">
  <si>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</si>
  <si>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</si>
  <si>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</si>
  <si>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</si>
  <si>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</si>
  <si>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</si>
  <si>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</si>
  <si>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</si>
  <si>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</si>
  <si>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</si>
  <si>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</si>
  <si>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</si>
  <si>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</si>
  <si>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</si>
  <si>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</si>
  <si>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</si>
  <si>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</si>
  <si>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</si>
  <si>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</si>
  <si>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</si>
  <si>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</si>
  <si>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</si>
  <si>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</si>
  <si>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</si>
  <si>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</si>
  <si>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</si>
  <si>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</si>
  <si>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</si>
  <si>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</si>
  <si>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</si>
  <si>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</si>
  <si>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</si>
  <si>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</si>
  <si>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</si>
  <si>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</si>
  <si>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</si>
  <si>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</si>
  <si>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</si>
  <si>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</si>
  <si>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</si>
  <si>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</si>
  <si>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</si>
  <si>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</si>
  <si>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</si>
  <si>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</si>
  <si>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</si>
  <si>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</si>
  <si>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</si>
  <si>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</si>
  <si>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</si>
  <si>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</si>
  <si>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</si>
  <si>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</si>
  <si>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</si>
  <si>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</si>
  <si>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</si>
  <si>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</si>
  <si>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</si>
  <si>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</si>
  <si>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</si>
  <si>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</si>
  <si>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</si>
  <si>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</si>
  <si>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</si>
  <si>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</si>
  <si>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</si>
  <si>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</si>
  <si>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</si>
  <si>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</si>
  <si>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</si>
  <si>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</si>
  <si>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</si>
  <si>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</si>
  <si>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</si>
  <si>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</si>
  <si>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</si>
  <si>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</si>
  <si>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</si>
  <si>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</si>
  <si>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</si>
  <si>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</si>
  <si>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</si>
  <si>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</si>
  <si>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</si>
  <si>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</si>
  <si>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</si>
  <si>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</si>
  <si>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</si>
  <si>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</si>
  <si>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</si>
  <si>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</si>
  <si>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</si>
  <si>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</si>
  <si>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</si>
  <si>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</si>
  <si>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</si>
  <si>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鈴鹿市</t>
  </si>
  <si>
    <t>法適用</t>
  </si>
  <si>
    <t>下水道事業</t>
  </si>
  <si>
    <t>公共下水道</t>
  </si>
  <si>
    <t>Ac2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</si>
  <si>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</si>
  <si>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</si>
  <si>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</si>
  <si>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</si>
  <si>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</si>
  <si>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</si>
  <si>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公共下水道事業は，平成7年度から一部地域での供用を開始し，平成27度末での普及率は54.32%である。
　経費回収率は，100％を下回っており，使用料収入では，汚水処理費が賄えない状況である。不足は一般会計からの繰入金で賄っている。
　企業債残高対事業規模比率は，類似団体に比べて低いが，過去に借入れた建設改良の企業債の影響によって企業債の元利償還額が増加傾向にあり，その負担が経営を圧迫している。
　水洗化率は，類似団体に比べて低い数値になっている。要因としては，建設段階であり,供用開始後年数が浅いためと考えられる。
　</t>
    <phoneticPr fontId="4"/>
  </si>
  <si>
    <t>　安定的な下水道事業を経営するためには，水洗化率の向上，維持管理費の削減，受益と負担のあり方などの見直しが必要となってくる。また，下水道計画区域の見直しといった投資の合理化を図る必要も出てくる。
　そのため，28年度から経営戦略の策定に向けて審議会を設置し，下水道経営のあり方について検討していく。
　また，水洗化率を向上させるため，引き続き専任職員による個別訪問を行い，未接続世帯の解消に努めていく。</t>
    <phoneticPr fontId="4"/>
  </si>
  <si>
    <t>　公共下水道の供用開始時期は，平成7年度からで，管渠施設等は法定耐用年数の半分にも満たないものが多い。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</si>
</sst>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75233152"/>
        <c:axId val="7590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0.13</c:v>
                </c:pt>
                <c:pt idx="2">
                  <c:v>0.13</c:v>
                </c:pt>
                <c:pt idx="3">
                  <c:v>7.0000000000000007E-2</c:v>
                </c:pt>
                <c:pt idx="4">
                  <c:v>0.23</c:v>
                </c:pt>
              </c:numCache>
            </c:numRef>
          </c:val>
          <c:smooth val="0"/>
        </c:ser>
        <c:dLbls>
          <c:showLegendKey val="0"/>
          <c:showVal val="0"/>
          <c:showCatName val="0"/>
          <c:showSerName val="0"/>
          <c:showPercent val="0"/>
          <c:showBubbleSize val="0"/>
        </c:dLbls>
        <c:marker val="1"/>
        <c:smooth val="0"/>
        <c:axId val="75233152"/>
        <c:axId val="75907072"/>
      </c:lineChart>
      <c:dateAx>
        <c:axId val="75233152"/>
        <c:scaling>
          <c:orientation val="minMax"/>
        </c:scaling>
        <c:delete val="1"/>
        <c:axPos val="b"/>
        <c:numFmt formatCode="ge" sourceLinked="1"/>
        <c:majorTickMark val="none"/>
        <c:minorTickMark val="none"/>
        <c:tickLblPos val="none"/>
        <c:crossAx val="75907072"/>
        <c:crosses val="autoZero"/>
        <c:auto val="1"/>
        <c:lblOffset val="100"/>
        <c:baseTimeUnit val="years"/>
      </c:dateAx>
      <c:valAx>
        <c:axId val="7590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2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753152"/>
        <c:axId val="7677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6753152"/>
        <c:axId val="76779904"/>
      </c:lineChart>
      <c:dateAx>
        <c:axId val="76753152"/>
        <c:scaling>
          <c:orientation val="minMax"/>
        </c:scaling>
        <c:delete val="1"/>
        <c:axPos val="b"/>
        <c:numFmt formatCode="ge" sourceLinked="1"/>
        <c:majorTickMark val="none"/>
        <c:minorTickMark val="none"/>
        <c:tickLblPos val="none"/>
        <c:crossAx val="76779904"/>
        <c:crosses val="autoZero"/>
        <c:auto val="1"/>
        <c:lblOffset val="100"/>
        <c:baseTimeUnit val="years"/>
      </c:dateAx>
      <c:valAx>
        <c:axId val="7677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5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78.180000000000007</c:v>
                </c:pt>
                <c:pt idx="2">
                  <c:v>78.61</c:v>
                </c:pt>
                <c:pt idx="3">
                  <c:v>82.65</c:v>
                </c:pt>
                <c:pt idx="4">
                  <c:v>83.91</c:v>
                </c:pt>
              </c:numCache>
            </c:numRef>
          </c:val>
        </c:ser>
        <c:dLbls>
          <c:showLegendKey val="0"/>
          <c:showVal val="0"/>
          <c:showCatName val="0"/>
          <c:showSerName val="0"/>
          <c:showPercent val="0"/>
          <c:showBubbleSize val="0"/>
        </c:dLbls>
        <c:gapWidth val="150"/>
        <c:axId val="85735296"/>
        <c:axId val="8573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86.09</c:v>
                </c:pt>
                <c:pt idx="2">
                  <c:v>86.44</c:v>
                </c:pt>
                <c:pt idx="3">
                  <c:v>87.79</c:v>
                </c:pt>
                <c:pt idx="4">
                  <c:v>88.43</c:v>
                </c:pt>
              </c:numCache>
            </c:numRef>
          </c:val>
          <c:smooth val="0"/>
        </c:ser>
        <c:dLbls>
          <c:showLegendKey val="0"/>
          <c:showVal val="0"/>
          <c:showCatName val="0"/>
          <c:showSerName val="0"/>
          <c:showPercent val="0"/>
          <c:showBubbleSize val="0"/>
        </c:dLbls>
        <c:marker val="1"/>
        <c:smooth val="0"/>
        <c:axId val="85735296"/>
        <c:axId val="85737472"/>
      </c:lineChart>
      <c:dateAx>
        <c:axId val="85735296"/>
        <c:scaling>
          <c:orientation val="minMax"/>
        </c:scaling>
        <c:delete val="1"/>
        <c:axPos val="b"/>
        <c:numFmt formatCode="ge" sourceLinked="1"/>
        <c:majorTickMark val="none"/>
        <c:minorTickMark val="none"/>
        <c:tickLblPos val="none"/>
        <c:crossAx val="85737472"/>
        <c:crosses val="autoZero"/>
        <c:auto val="1"/>
        <c:lblOffset val="100"/>
        <c:baseTimeUnit val="years"/>
      </c:dateAx>
      <c:valAx>
        <c:axId val="857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98.86</c:v>
                </c:pt>
                <c:pt idx="2">
                  <c:v>97.26</c:v>
                </c:pt>
                <c:pt idx="3">
                  <c:v>110.03</c:v>
                </c:pt>
                <c:pt idx="4">
                  <c:v>108.11</c:v>
                </c:pt>
              </c:numCache>
            </c:numRef>
          </c:val>
        </c:ser>
        <c:dLbls>
          <c:showLegendKey val="0"/>
          <c:showVal val="0"/>
          <c:showCatName val="0"/>
          <c:showSerName val="0"/>
          <c:showPercent val="0"/>
          <c:showBubbleSize val="0"/>
        </c:dLbls>
        <c:gapWidth val="150"/>
        <c:axId val="75937280"/>
        <c:axId val="759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103.55</c:v>
                </c:pt>
                <c:pt idx="2">
                  <c:v>103.62</c:v>
                </c:pt>
                <c:pt idx="3">
                  <c:v>107.34</c:v>
                </c:pt>
                <c:pt idx="4">
                  <c:v>105.45</c:v>
                </c:pt>
              </c:numCache>
            </c:numRef>
          </c:val>
          <c:smooth val="0"/>
        </c:ser>
        <c:dLbls>
          <c:showLegendKey val="0"/>
          <c:showVal val="0"/>
          <c:showCatName val="0"/>
          <c:showSerName val="0"/>
          <c:showPercent val="0"/>
          <c:showBubbleSize val="0"/>
        </c:dLbls>
        <c:marker val="1"/>
        <c:smooth val="0"/>
        <c:axId val="75937280"/>
        <c:axId val="75939200"/>
      </c:lineChart>
      <c:dateAx>
        <c:axId val="75937280"/>
        <c:scaling>
          <c:orientation val="minMax"/>
        </c:scaling>
        <c:delete val="1"/>
        <c:axPos val="b"/>
        <c:numFmt formatCode="ge" sourceLinked="1"/>
        <c:majorTickMark val="none"/>
        <c:minorTickMark val="none"/>
        <c:tickLblPos val="none"/>
        <c:crossAx val="75939200"/>
        <c:crosses val="autoZero"/>
        <c:auto val="1"/>
        <c:lblOffset val="100"/>
        <c:baseTimeUnit val="years"/>
      </c:dateAx>
      <c:valAx>
        <c:axId val="759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1.69</c:v>
                </c:pt>
                <c:pt idx="2">
                  <c:v>3.34</c:v>
                </c:pt>
                <c:pt idx="3">
                  <c:v>7.41</c:v>
                </c:pt>
                <c:pt idx="4">
                  <c:v>9.56</c:v>
                </c:pt>
              </c:numCache>
            </c:numRef>
          </c:val>
        </c:ser>
        <c:dLbls>
          <c:showLegendKey val="0"/>
          <c:showVal val="0"/>
          <c:showCatName val="0"/>
          <c:showSerName val="0"/>
          <c:showPercent val="0"/>
          <c:showBubbleSize val="0"/>
        </c:dLbls>
        <c:gapWidth val="150"/>
        <c:axId val="75973760"/>
        <c:axId val="7597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2.82</c:v>
                </c:pt>
                <c:pt idx="2">
                  <c:v>4.42</c:v>
                </c:pt>
                <c:pt idx="3">
                  <c:v>9.4499999999999993</c:v>
                </c:pt>
                <c:pt idx="4">
                  <c:v>11.76</c:v>
                </c:pt>
              </c:numCache>
            </c:numRef>
          </c:val>
          <c:smooth val="0"/>
        </c:ser>
        <c:dLbls>
          <c:showLegendKey val="0"/>
          <c:showVal val="0"/>
          <c:showCatName val="0"/>
          <c:showSerName val="0"/>
          <c:showPercent val="0"/>
          <c:showBubbleSize val="0"/>
        </c:dLbls>
        <c:marker val="1"/>
        <c:smooth val="0"/>
        <c:axId val="75973760"/>
        <c:axId val="75975680"/>
      </c:lineChart>
      <c:dateAx>
        <c:axId val="75973760"/>
        <c:scaling>
          <c:orientation val="minMax"/>
        </c:scaling>
        <c:delete val="1"/>
        <c:axPos val="b"/>
        <c:numFmt formatCode="ge" sourceLinked="1"/>
        <c:majorTickMark val="none"/>
        <c:minorTickMark val="none"/>
        <c:tickLblPos val="none"/>
        <c:crossAx val="75975680"/>
        <c:crosses val="autoZero"/>
        <c:auto val="1"/>
        <c:lblOffset val="100"/>
        <c:baseTimeUnit val="years"/>
      </c:dateAx>
      <c:valAx>
        <c:axId val="7597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76019968"/>
        <c:axId val="764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7.0000000000000007E-2</c:v>
                </c:pt>
                <c:pt idx="2">
                  <c:v>7.0000000000000007E-2</c:v>
                </c:pt>
                <c:pt idx="3">
                  <c:v>7.0000000000000007E-2</c:v>
                </c:pt>
                <c:pt idx="4">
                  <c:v>0.12</c:v>
                </c:pt>
              </c:numCache>
            </c:numRef>
          </c:val>
          <c:smooth val="0"/>
        </c:ser>
        <c:dLbls>
          <c:showLegendKey val="0"/>
          <c:showVal val="0"/>
          <c:showCatName val="0"/>
          <c:showSerName val="0"/>
          <c:showPercent val="0"/>
          <c:showBubbleSize val="0"/>
        </c:dLbls>
        <c:marker val="1"/>
        <c:smooth val="0"/>
        <c:axId val="76019968"/>
        <c:axId val="76419456"/>
      </c:lineChart>
      <c:dateAx>
        <c:axId val="76019968"/>
        <c:scaling>
          <c:orientation val="minMax"/>
        </c:scaling>
        <c:delete val="1"/>
        <c:axPos val="b"/>
        <c:numFmt formatCode="ge" sourceLinked="1"/>
        <c:majorTickMark val="none"/>
        <c:minorTickMark val="none"/>
        <c:tickLblPos val="none"/>
        <c:crossAx val="76419456"/>
        <c:crosses val="autoZero"/>
        <c:auto val="1"/>
        <c:lblOffset val="100"/>
        <c:baseTimeUnit val="years"/>
      </c:dateAx>
      <c:valAx>
        <c:axId val="764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6.36</c:v>
                </c:pt>
                <c:pt idx="2">
                  <c:v>11.91</c:v>
                </c:pt>
                <c:pt idx="3" formatCode="#,##0.00;&quot;△&quot;#,##0.00">
                  <c:v>0</c:v>
                </c:pt>
                <c:pt idx="4" formatCode="#,##0.00;&quot;△&quot;#,##0.00">
                  <c:v>0</c:v>
                </c:pt>
              </c:numCache>
            </c:numRef>
          </c:val>
        </c:ser>
        <c:dLbls>
          <c:showLegendKey val="0"/>
          <c:showVal val="0"/>
          <c:showCatName val="0"/>
          <c:showSerName val="0"/>
          <c:showPercent val="0"/>
          <c:showBubbleSize val="0"/>
        </c:dLbls>
        <c:gapWidth val="150"/>
        <c:axId val="76458240"/>
        <c:axId val="7646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1.89</c:v>
                </c:pt>
                <c:pt idx="2">
                  <c:v>3.61</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76458240"/>
        <c:axId val="76464512"/>
      </c:lineChart>
      <c:dateAx>
        <c:axId val="76458240"/>
        <c:scaling>
          <c:orientation val="minMax"/>
        </c:scaling>
        <c:delete val="1"/>
        <c:axPos val="b"/>
        <c:numFmt formatCode="ge" sourceLinked="1"/>
        <c:majorTickMark val="none"/>
        <c:minorTickMark val="none"/>
        <c:tickLblPos val="none"/>
        <c:crossAx val="76464512"/>
        <c:crosses val="autoZero"/>
        <c:auto val="1"/>
        <c:lblOffset val="100"/>
        <c:baseTimeUnit val="years"/>
      </c:dateAx>
      <c:valAx>
        <c:axId val="7646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126.06</c:v>
                </c:pt>
                <c:pt idx="2">
                  <c:v>143.96</c:v>
                </c:pt>
                <c:pt idx="3">
                  <c:v>38.08</c:v>
                </c:pt>
                <c:pt idx="4">
                  <c:v>47.4</c:v>
                </c:pt>
              </c:numCache>
            </c:numRef>
          </c:val>
        </c:ser>
        <c:dLbls>
          <c:showLegendKey val="0"/>
          <c:showVal val="0"/>
          <c:showCatName val="0"/>
          <c:showSerName val="0"/>
          <c:showPercent val="0"/>
          <c:showBubbleSize val="0"/>
        </c:dLbls>
        <c:gapWidth val="150"/>
        <c:axId val="76501376"/>
        <c:axId val="7650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212.4</c:v>
                </c:pt>
                <c:pt idx="2">
                  <c:v>258.91000000000003</c:v>
                </c:pt>
                <c:pt idx="3">
                  <c:v>71.91</c:v>
                </c:pt>
                <c:pt idx="4">
                  <c:v>75.12</c:v>
                </c:pt>
              </c:numCache>
            </c:numRef>
          </c:val>
          <c:smooth val="0"/>
        </c:ser>
        <c:dLbls>
          <c:showLegendKey val="0"/>
          <c:showVal val="0"/>
          <c:showCatName val="0"/>
          <c:showSerName val="0"/>
          <c:showPercent val="0"/>
          <c:showBubbleSize val="0"/>
        </c:dLbls>
        <c:marker val="1"/>
        <c:smooth val="0"/>
        <c:axId val="76501376"/>
        <c:axId val="76503296"/>
      </c:lineChart>
      <c:dateAx>
        <c:axId val="76501376"/>
        <c:scaling>
          <c:orientation val="minMax"/>
        </c:scaling>
        <c:delete val="1"/>
        <c:axPos val="b"/>
        <c:numFmt formatCode="ge" sourceLinked="1"/>
        <c:majorTickMark val="none"/>
        <c:minorTickMark val="none"/>
        <c:tickLblPos val="none"/>
        <c:crossAx val="76503296"/>
        <c:crosses val="autoZero"/>
        <c:auto val="1"/>
        <c:lblOffset val="100"/>
        <c:baseTimeUnit val="years"/>
      </c:dateAx>
      <c:valAx>
        <c:axId val="7650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747.14</c:v>
                </c:pt>
                <c:pt idx="2">
                  <c:v>779.04</c:v>
                </c:pt>
                <c:pt idx="3">
                  <c:v>723.79</c:v>
                </c:pt>
                <c:pt idx="4">
                  <c:v>674.12</c:v>
                </c:pt>
              </c:numCache>
            </c:numRef>
          </c:val>
        </c:ser>
        <c:dLbls>
          <c:showLegendKey val="0"/>
          <c:showVal val="0"/>
          <c:showCatName val="0"/>
          <c:showSerName val="0"/>
          <c:showPercent val="0"/>
          <c:showBubbleSize val="0"/>
        </c:dLbls>
        <c:gapWidth val="150"/>
        <c:axId val="76537856"/>
        <c:axId val="7653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1079.06</c:v>
                </c:pt>
                <c:pt idx="2">
                  <c:v>1040.8900000000001</c:v>
                </c:pt>
                <c:pt idx="3">
                  <c:v>929.81</c:v>
                </c:pt>
                <c:pt idx="4">
                  <c:v>856.82</c:v>
                </c:pt>
              </c:numCache>
            </c:numRef>
          </c:val>
          <c:smooth val="0"/>
        </c:ser>
        <c:dLbls>
          <c:showLegendKey val="0"/>
          <c:showVal val="0"/>
          <c:showCatName val="0"/>
          <c:showSerName val="0"/>
          <c:showPercent val="0"/>
          <c:showBubbleSize val="0"/>
        </c:dLbls>
        <c:marker val="1"/>
        <c:smooth val="0"/>
        <c:axId val="76537856"/>
        <c:axId val="76539776"/>
      </c:lineChart>
      <c:dateAx>
        <c:axId val="76537856"/>
        <c:scaling>
          <c:orientation val="minMax"/>
        </c:scaling>
        <c:delete val="1"/>
        <c:axPos val="b"/>
        <c:numFmt formatCode="ge" sourceLinked="1"/>
        <c:majorTickMark val="none"/>
        <c:minorTickMark val="none"/>
        <c:tickLblPos val="none"/>
        <c:crossAx val="76539776"/>
        <c:crosses val="autoZero"/>
        <c:auto val="1"/>
        <c:lblOffset val="100"/>
        <c:baseTimeUnit val="years"/>
      </c:dateAx>
      <c:valAx>
        <c:axId val="7653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92.4</c:v>
                </c:pt>
                <c:pt idx="2">
                  <c:v>93.7</c:v>
                </c:pt>
                <c:pt idx="3">
                  <c:v>96.46</c:v>
                </c:pt>
                <c:pt idx="4">
                  <c:v>93.59</c:v>
                </c:pt>
              </c:numCache>
            </c:numRef>
          </c:val>
        </c:ser>
        <c:dLbls>
          <c:showLegendKey val="0"/>
          <c:showVal val="0"/>
          <c:showCatName val="0"/>
          <c:showSerName val="0"/>
          <c:showPercent val="0"/>
          <c:showBubbleSize val="0"/>
        </c:dLbls>
        <c:gapWidth val="150"/>
        <c:axId val="76569984"/>
        <c:axId val="7657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78.25</c:v>
                </c:pt>
                <c:pt idx="2">
                  <c:v>78.38</c:v>
                </c:pt>
                <c:pt idx="3">
                  <c:v>78.44</c:v>
                </c:pt>
                <c:pt idx="4">
                  <c:v>74.17</c:v>
                </c:pt>
              </c:numCache>
            </c:numRef>
          </c:val>
          <c:smooth val="0"/>
        </c:ser>
        <c:dLbls>
          <c:showLegendKey val="0"/>
          <c:showVal val="0"/>
          <c:showCatName val="0"/>
          <c:showSerName val="0"/>
          <c:showPercent val="0"/>
          <c:showBubbleSize val="0"/>
        </c:dLbls>
        <c:marker val="1"/>
        <c:smooth val="0"/>
        <c:axId val="76569984"/>
        <c:axId val="76576256"/>
      </c:lineChart>
      <c:dateAx>
        <c:axId val="76569984"/>
        <c:scaling>
          <c:orientation val="minMax"/>
        </c:scaling>
        <c:delete val="1"/>
        <c:axPos val="b"/>
        <c:numFmt formatCode="ge" sourceLinked="1"/>
        <c:majorTickMark val="none"/>
        <c:minorTickMark val="none"/>
        <c:tickLblPos val="none"/>
        <c:crossAx val="76576256"/>
        <c:crosses val="autoZero"/>
        <c:auto val="1"/>
        <c:lblOffset val="100"/>
        <c:baseTimeUnit val="years"/>
      </c:dateAx>
      <c:valAx>
        <c:axId val="7657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151.63</c:v>
                </c:pt>
                <c:pt idx="2">
                  <c:v>149.63999999999999</c:v>
                </c:pt>
                <c:pt idx="3">
                  <c:v>145.38</c:v>
                </c:pt>
                <c:pt idx="4">
                  <c:v>150.11000000000001</c:v>
                </c:pt>
              </c:numCache>
            </c:numRef>
          </c:val>
        </c:ser>
        <c:dLbls>
          <c:showLegendKey val="0"/>
          <c:showVal val="0"/>
          <c:showCatName val="0"/>
          <c:showSerName val="0"/>
          <c:showPercent val="0"/>
          <c:showBubbleSize val="0"/>
        </c:dLbls>
        <c:gapWidth val="150"/>
        <c:axId val="76601984"/>
        <c:axId val="766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143.22</c:v>
                </c:pt>
                <c:pt idx="2">
                  <c:v>144.15</c:v>
                </c:pt>
                <c:pt idx="3">
                  <c:v>151.31</c:v>
                </c:pt>
                <c:pt idx="4">
                  <c:v>159.33000000000001</c:v>
                </c:pt>
              </c:numCache>
            </c:numRef>
          </c:val>
          <c:smooth val="0"/>
        </c:ser>
        <c:dLbls>
          <c:showLegendKey val="0"/>
          <c:showVal val="0"/>
          <c:showCatName val="0"/>
          <c:showSerName val="0"/>
          <c:showPercent val="0"/>
          <c:showBubbleSize val="0"/>
        </c:dLbls>
        <c:marker val="1"/>
        <c:smooth val="0"/>
        <c:axId val="76601984"/>
        <c:axId val="76608256"/>
      </c:lineChart>
      <c:dateAx>
        <c:axId val="76601984"/>
        <c:scaling>
          <c:orientation val="minMax"/>
        </c:scaling>
        <c:delete val="1"/>
        <c:axPos val="b"/>
        <c:numFmt formatCode="ge" sourceLinked="1"/>
        <c:majorTickMark val="none"/>
        <c:minorTickMark val="none"/>
        <c:tickLblPos val="none"/>
        <c:crossAx val="76608256"/>
        <c:crosses val="autoZero"/>
        <c:auto val="1"/>
        <c:lblOffset val="100"/>
        <c:baseTimeUnit val="years"/>
      </c:dateAx>
      <c:valAx>
        <c:axId val="766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鈴鹿市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Ac2</v>
      </c>
      <c r="X8" s="46"/>
      <c r="Y8" s="46"/>
      <c r="Z8" s="46"/>
      <c r="AA8" s="46"/>
      <c r="AB8" s="46"/>
      <c r="AC8" s="46"/>
      <c r="AD8" s="3"/>
      <c r="AE8" s="3"/>
      <c r="AF8" s="3"/>
      <c r="AG8" s="3"/>
      <c r="AH8" s="3"/>
      <c r="AI8" s="3"/>
      <c r="AJ8" s="3"/>
      <c r="AK8" s="3"/>
      <c r="AL8" s="47">
        <f>データ!R6</f>
        <v>200551</v>
      </c>
      <c r="AM8" s="47"/>
      <c r="AN8" s="47"/>
      <c r="AO8" s="47"/>
      <c r="AP8" s="47"/>
      <c r="AQ8" s="47"/>
      <c r="AR8" s="47"/>
      <c r="AS8" s="47"/>
      <c r="AT8" s="43">
        <f>データ!S6</f>
        <v>194.46</v>
      </c>
      <c r="AU8" s="43"/>
      <c r="AV8" s="43"/>
      <c r="AW8" s="43"/>
      <c r="AX8" s="43"/>
      <c r="AY8" s="43"/>
      <c r="AZ8" s="43"/>
      <c r="BA8" s="43"/>
      <c r="BB8" s="43">
        <f>データ!T6</f>
        <v>1031.32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47.07</v>
      </c>
      <c r="J10" s="43"/>
      <c r="K10" s="43"/>
      <c r="L10" s="43"/>
      <c r="M10" s="43"/>
      <c r="N10" s="43"/>
      <c r="O10" s="43"/>
      <c r="P10" s="43">
        <f>データ!O6</f>
        <v>54.32</v>
      </c>
      <c r="Q10" s="43"/>
      <c r="R10" s="43"/>
      <c r="S10" s="43"/>
      <c r="T10" s="43"/>
      <c r="U10" s="43"/>
      <c r="V10" s="43"/>
      <c r="W10" s="43">
        <f>データ!P6</f>
        <v>94.66</v>
      </c>
      <c r="X10" s="43"/>
      <c r="Y10" s="43"/>
      <c r="Z10" s="43"/>
      <c r="AA10" s="43"/>
      <c r="AB10" s="43"/>
      <c r="AC10" s="43"/>
      <c r="AD10" s="47">
        <f>データ!Q6</f>
        <v>2484</v>
      </c>
      <c r="AE10" s="47"/>
      <c r="AF10" s="47"/>
      <c r="AG10" s="47"/>
      <c r="AH10" s="47"/>
      <c r="AI10" s="47"/>
      <c r="AJ10" s="47"/>
      <c r="AK10" s="2"/>
      <c r="AL10" s="47">
        <f>データ!U6</f>
        <v>108794</v>
      </c>
      <c r="AM10" s="47"/>
      <c r="AN10" s="47"/>
      <c r="AO10" s="47"/>
      <c r="AP10" s="47"/>
      <c r="AQ10" s="47"/>
      <c r="AR10" s="47"/>
      <c r="AS10" s="47"/>
      <c r="AT10" s="43">
        <f>データ!V6</f>
        <v>19.8</v>
      </c>
      <c r="AU10" s="43"/>
      <c r="AV10" s="43"/>
      <c r="AW10" s="43"/>
      <c r="AX10" s="43"/>
      <c r="AY10" s="43"/>
      <c r="AZ10" s="43"/>
      <c r="BA10" s="43"/>
      <c r="BB10" s="43">
        <f>データ!W6</f>
        <v>5494.65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67"/>
      <c r="BN33" s="67"/>
      <c r="BO33" s="67"/>
      <c r="BP33" s="67"/>
      <c r="BQ33" s="67"/>
      <c r="BR33" s="67"/>
      <c r="BS33" s="67"/>
      <c r="BT33" s="67"/>
      <c r="BU33" s="67"/>
      <c r="BV33" s="67"/>
      <c r="BW33" s="67"/>
      <c r="BX33" s="67"/>
      <c r="BY33" s="67"/>
      <c r="BZ33" s="68"/>
    </row>
    <row r="34" spans="1:78" ht="13.5" customHeight="1">
      <c r="A34" s="2"/>
      <c r="B34" s="16"/>
      <c r="C34" s="73" t="s">
        <v>26</v>
      </c>
      <c r="D34" s="73"/>
      <c r="E34" s="73"/>
      <c r="F34" s="73"/>
      <c r="G34" s="73"/>
      <c r="H34" s="73"/>
      <c r="I34" s="73"/>
      <c r="J34" s="73"/>
      <c r="K34" s="73"/>
      <c r="L34" s="73"/>
      <c r="M34" s="73"/>
      <c r="N34" s="73"/>
      <c r="O34" s="73"/>
      <c r="P34" s="73"/>
      <c r="Q34" s="19"/>
      <c r="R34" s="73" t="s">
        <v>27</v>
      </c>
      <c r="S34" s="73"/>
      <c r="T34" s="73"/>
      <c r="U34" s="73"/>
      <c r="V34" s="73"/>
      <c r="W34" s="73"/>
      <c r="X34" s="73"/>
      <c r="Y34" s="73"/>
      <c r="Z34" s="73"/>
      <c r="AA34" s="73"/>
      <c r="AB34" s="73"/>
      <c r="AC34" s="73"/>
      <c r="AD34" s="73"/>
      <c r="AE34" s="73"/>
      <c r="AF34" s="19"/>
      <c r="AG34" s="73" t="s">
        <v>28</v>
      </c>
      <c r="AH34" s="73"/>
      <c r="AI34" s="73"/>
      <c r="AJ34" s="73"/>
      <c r="AK34" s="73"/>
      <c r="AL34" s="73"/>
      <c r="AM34" s="73"/>
      <c r="AN34" s="73"/>
      <c r="AO34" s="73"/>
      <c r="AP34" s="73"/>
      <c r="AQ34" s="73"/>
      <c r="AR34" s="73"/>
      <c r="AS34" s="73"/>
      <c r="AT34" s="73"/>
      <c r="AU34" s="19"/>
      <c r="AV34" s="73" t="s">
        <v>29</v>
      </c>
      <c r="AW34" s="73"/>
      <c r="AX34" s="73"/>
      <c r="AY34" s="73"/>
      <c r="AZ34" s="73"/>
      <c r="BA34" s="73"/>
      <c r="BB34" s="73"/>
      <c r="BC34" s="73"/>
      <c r="BD34" s="73"/>
      <c r="BE34" s="73"/>
      <c r="BF34" s="73"/>
      <c r="BG34" s="73"/>
      <c r="BH34" s="73"/>
      <c r="BI34" s="73"/>
      <c r="BJ34" s="18"/>
      <c r="BK34" s="2"/>
      <c r="BL34" s="69"/>
      <c r="BM34" s="67"/>
      <c r="BN34" s="67"/>
      <c r="BO34" s="67"/>
      <c r="BP34" s="67"/>
      <c r="BQ34" s="67"/>
      <c r="BR34" s="67"/>
      <c r="BS34" s="67"/>
      <c r="BT34" s="67"/>
      <c r="BU34" s="67"/>
      <c r="BV34" s="67"/>
      <c r="BW34" s="67"/>
      <c r="BX34" s="67"/>
      <c r="BY34" s="67"/>
      <c r="BZ34" s="68"/>
    </row>
    <row r="35" spans="1:78" ht="13.5" customHeight="1">
      <c r="A35" s="2"/>
      <c r="B35" s="16"/>
      <c r="C35" s="73"/>
      <c r="D35" s="73"/>
      <c r="E35" s="73"/>
      <c r="F35" s="73"/>
      <c r="G35" s="73"/>
      <c r="H35" s="73"/>
      <c r="I35" s="73"/>
      <c r="J35" s="73"/>
      <c r="K35" s="73"/>
      <c r="L35" s="73"/>
      <c r="M35" s="73"/>
      <c r="N35" s="73"/>
      <c r="O35" s="73"/>
      <c r="P35" s="73"/>
      <c r="Q35" s="19"/>
      <c r="R35" s="73"/>
      <c r="S35" s="73"/>
      <c r="T35" s="73"/>
      <c r="U35" s="73"/>
      <c r="V35" s="73"/>
      <c r="W35" s="73"/>
      <c r="X35" s="73"/>
      <c r="Y35" s="73"/>
      <c r="Z35" s="73"/>
      <c r="AA35" s="73"/>
      <c r="AB35" s="73"/>
      <c r="AC35" s="73"/>
      <c r="AD35" s="73"/>
      <c r="AE35" s="73"/>
      <c r="AF35" s="19"/>
      <c r="AG35" s="73"/>
      <c r="AH35" s="73"/>
      <c r="AI35" s="73"/>
      <c r="AJ35" s="73"/>
      <c r="AK35" s="73"/>
      <c r="AL35" s="73"/>
      <c r="AM35" s="73"/>
      <c r="AN35" s="73"/>
      <c r="AO35" s="73"/>
      <c r="AP35" s="73"/>
      <c r="AQ35" s="73"/>
      <c r="AR35" s="73"/>
      <c r="AS35" s="73"/>
      <c r="AT35" s="73"/>
      <c r="AU35" s="19"/>
      <c r="AV35" s="73"/>
      <c r="AW35" s="73"/>
      <c r="AX35" s="73"/>
      <c r="AY35" s="73"/>
      <c r="AZ35" s="73"/>
      <c r="BA35" s="73"/>
      <c r="BB35" s="73"/>
      <c r="BC35" s="73"/>
      <c r="BD35" s="73"/>
      <c r="BE35" s="73"/>
      <c r="BF35" s="73"/>
      <c r="BG35" s="73"/>
      <c r="BH35" s="73"/>
      <c r="BI35" s="73"/>
      <c r="BJ35" s="18"/>
      <c r="BK35" s="2"/>
      <c r="BL35" s="69"/>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67"/>
      <c r="BN55" s="67"/>
      <c r="BO55" s="67"/>
      <c r="BP55" s="67"/>
      <c r="BQ55" s="67"/>
      <c r="BR55" s="67"/>
      <c r="BS55" s="67"/>
      <c r="BT55" s="67"/>
      <c r="BU55" s="67"/>
      <c r="BV55" s="67"/>
      <c r="BW55" s="67"/>
      <c r="BX55" s="67"/>
      <c r="BY55" s="67"/>
      <c r="BZ55" s="68"/>
    </row>
    <row r="56" spans="1:78" ht="13.5" customHeight="1">
      <c r="A56" s="2"/>
      <c r="B56" s="16"/>
      <c r="C56" s="73" t="s">
        <v>31</v>
      </c>
      <c r="D56" s="73"/>
      <c r="E56" s="73"/>
      <c r="F56" s="73"/>
      <c r="G56" s="73"/>
      <c r="H56" s="73"/>
      <c r="I56" s="73"/>
      <c r="J56" s="73"/>
      <c r="K56" s="73"/>
      <c r="L56" s="73"/>
      <c r="M56" s="73"/>
      <c r="N56" s="73"/>
      <c r="O56" s="73"/>
      <c r="P56" s="73"/>
      <c r="Q56" s="19"/>
      <c r="R56" s="73" t="s">
        <v>32</v>
      </c>
      <c r="S56" s="73"/>
      <c r="T56" s="73"/>
      <c r="U56" s="73"/>
      <c r="V56" s="73"/>
      <c r="W56" s="73"/>
      <c r="X56" s="73"/>
      <c r="Y56" s="73"/>
      <c r="Z56" s="73"/>
      <c r="AA56" s="73"/>
      <c r="AB56" s="73"/>
      <c r="AC56" s="73"/>
      <c r="AD56" s="73"/>
      <c r="AE56" s="73"/>
      <c r="AF56" s="19"/>
      <c r="AG56" s="73" t="s">
        <v>33</v>
      </c>
      <c r="AH56" s="73"/>
      <c r="AI56" s="73"/>
      <c r="AJ56" s="73"/>
      <c r="AK56" s="73"/>
      <c r="AL56" s="73"/>
      <c r="AM56" s="73"/>
      <c r="AN56" s="73"/>
      <c r="AO56" s="73"/>
      <c r="AP56" s="73"/>
      <c r="AQ56" s="73"/>
      <c r="AR56" s="73"/>
      <c r="AS56" s="73"/>
      <c r="AT56" s="73"/>
      <c r="AU56" s="19"/>
      <c r="AV56" s="73" t="s">
        <v>34</v>
      </c>
      <c r="AW56" s="73"/>
      <c r="AX56" s="73"/>
      <c r="AY56" s="73"/>
      <c r="AZ56" s="73"/>
      <c r="BA56" s="73"/>
      <c r="BB56" s="73"/>
      <c r="BC56" s="73"/>
      <c r="BD56" s="73"/>
      <c r="BE56" s="73"/>
      <c r="BF56" s="73"/>
      <c r="BG56" s="73"/>
      <c r="BH56" s="73"/>
      <c r="BI56" s="73"/>
      <c r="BJ56" s="18"/>
      <c r="BK56" s="2"/>
      <c r="BL56" s="69"/>
      <c r="BM56" s="67"/>
      <c r="BN56" s="67"/>
      <c r="BO56" s="67"/>
      <c r="BP56" s="67"/>
      <c r="BQ56" s="67"/>
      <c r="BR56" s="67"/>
      <c r="BS56" s="67"/>
      <c r="BT56" s="67"/>
      <c r="BU56" s="67"/>
      <c r="BV56" s="67"/>
      <c r="BW56" s="67"/>
      <c r="BX56" s="67"/>
      <c r="BY56" s="67"/>
      <c r="BZ56" s="68"/>
    </row>
    <row r="57" spans="1:78" ht="13.5" customHeight="1">
      <c r="A57" s="2"/>
      <c r="B57" s="16"/>
      <c r="C57" s="73"/>
      <c r="D57" s="73"/>
      <c r="E57" s="73"/>
      <c r="F57" s="73"/>
      <c r="G57" s="73"/>
      <c r="H57" s="73"/>
      <c r="I57" s="73"/>
      <c r="J57" s="73"/>
      <c r="K57" s="73"/>
      <c r="L57" s="73"/>
      <c r="M57" s="73"/>
      <c r="N57" s="73"/>
      <c r="O57" s="73"/>
      <c r="P57" s="73"/>
      <c r="Q57" s="19"/>
      <c r="R57" s="73"/>
      <c r="S57" s="73"/>
      <c r="T57" s="73"/>
      <c r="U57" s="73"/>
      <c r="V57" s="73"/>
      <c r="W57" s="73"/>
      <c r="X57" s="73"/>
      <c r="Y57" s="73"/>
      <c r="Z57" s="73"/>
      <c r="AA57" s="73"/>
      <c r="AB57" s="73"/>
      <c r="AC57" s="73"/>
      <c r="AD57" s="73"/>
      <c r="AE57" s="73"/>
      <c r="AF57" s="19"/>
      <c r="AG57" s="73"/>
      <c r="AH57" s="73"/>
      <c r="AI57" s="73"/>
      <c r="AJ57" s="73"/>
      <c r="AK57" s="73"/>
      <c r="AL57" s="73"/>
      <c r="AM57" s="73"/>
      <c r="AN57" s="73"/>
      <c r="AO57" s="73"/>
      <c r="AP57" s="73"/>
      <c r="AQ57" s="73"/>
      <c r="AR57" s="73"/>
      <c r="AS57" s="73"/>
      <c r="AT57" s="73"/>
      <c r="AU57" s="19"/>
      <c r="AV57" s="73"/>
      <c r="AW57" s="73"/>
      <c r="AX57" s="73"/>
      <c r="AY57" s="73"/>
      <c r="AZ57" s="73"/>
      <c r="BA57" s="73"/>
      <c r="BB57" s="73"/>
      <c r="BC57" s="73"/>
      <c r="BD57" s="73"/>
      <c r="BE57" s="73"/>
      <c r="BF57" s="73"/>
      <c r="BG57" s="73"/>
      <c r="BH57" s="73"/>
      <c r="BI57" s="73"/>
      <c r="BJ57" s="18"/>
      <c r="BK57" s="2"/>
      <c r="BL57" s="69"/>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9"/>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9"/>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67"/>
      <c r="BN78" s="67"/>
      <c r="BO78" s="67"/>
      <c r="BP78" s="67"/>
      <c r="BQ78" s="67"/>
      <c r="BR78" s="67"/>
      <c r="BS78" s="67"/>
      <c r="BT78" s="67"/>
      <c r="BU78" s="67"/>
      <c r="BV78" s="67"/>
      <c r="BW78" s="67"/>
      <c r="BX78" s="67"/>
      <c r="BY78" s="67"/>
      <c r="BZ78" s="68"/>
    </row>
    <row r="79" spans="1:78" ht="13.5" customHeight="1">
      <c r="A79" s="2"/>
      <c r="B79" s="16"/>
      <c r="C79" s="73" t="s">
        <v>37</v>
      </c>
      <c r="D79" s="73"/>
      <c r="E79" s="73"/>
      <c r="F79" s="73"/>
      <c r="G79" s="73"/>
      <c r="H79" s="73"/>
      <c r="I79" s="73"/>
      <c r="J79" s="73"/>
      <c r="K79" s="73"/>
      <c r="L79" s="73"/>
      <c r="M79" s="73"/>
      <c r="N79" s="73"/>
      <c r="O79" s="73"/>
      <c r="P79" s="73"/>
      <c r="Q79" s="73"/>
      <c r="R79" s="73"/>
      <c r="S79" s="73"/>
      <c r="T79" s="73"/>
      <c r="U79" s="19"/>
      <c r="V79" s="19"/>
      <c r="W79" s="73" t="s">
        <v>38</v>
      </c>
      <c r="X79" s="73"/>
      <c r="Y79" s="73"/>
      <c r="Z79" s="73"/>
      <c r="AA79" s="73"/>
      <c r="AB79" s="73"/>
      <c r="AC79" s="73"/>
      <c r="AD79" s="73"/>
      <c r="AE79" s="73"/>
      <c r="AF79" s="73"/>
      <c r="AG79" s="73"/>
      <c r="AH79" s="73"/>
      <c r="AI79" s="73"/>
      <c r="AJ79" s="73"/>
      <c r="AK79" s="73"/>
      <c r="AL79" s="73"/>
      <c r="AM79" s="73"/>
      <c r="AN79" s="73"/>
      <c r="AO79" s="19"/>
      <c r="AP79" s="19"/>
      <c r="AQ79" s="73" t="s">
        <v>39</v>
      </c>
      <c r="AR79" s="73"/>
      <c r="AS79" s="73"/>
      <c r="AT79" s="73"/>
      <c r="AU79" s="73"/>
      <c r="AV79" s="73"/>
      <c r="AW79" s="73"/>
      <c r="AX79" s="73"/>
      <c r="AY79" s="73"/>
      <c r="AZ79" s="73"/>
      <c r="BA79" s="73"/>
      <c r="BB79" s="73"/>
      <c r="BC79" s="73"/>
      <c r="BD79" s="73"/>
      <c r="BE79" s="73"/>
      <c r="BF79" s="73"/>
      <c r="BG79" s="73"/>
      <c r="BH79" s="73"/>
      <c r="BI79" s="17"/>
      <c r="BJ79" s="18"/>
      <c r="BK79" s="2"/>
      <c r="BL79" s="69"/>
      <c r="BM79" s="67"/>
      <c r="BN79" s="67"/>
      <c r="BO79" s="67"/>
      <c r="BP79" s="67"/>
      <c r="BQ79" s="67"/>
      <c r="BR79" s="67"/>
      <c r="BS79" s="67"/>
      <c r="BT79" s="67"/>
      <c r="BU79" s="67"/>
      <c r="BV79" s="67"/>
      <c r="BW79" s="67"/>
      <c r="BX79" s="67"/>
      <c r="BY79" s="67"/>
      <c r="BZ79" s="68"/>
    </row>
    <row r="80" spans="1:78" ht="13.5" customHeight="1">
      <c r="A80" s="2"/>
      <c r="B80" s="16"/>
      <c r="C80" s="73"/>
      <c r="D80" s="73"/>
      <c r="E80" s="73"/>
      <c r="F80" s="73"/>
      <c r="G80" s="73"/>
      <c r="H80" s="73"/>
      <c r="I80" s="73"/>
      <c r="J80" s="73"/>
      <c r="K80" s="73"/>
      <c r="L80" s="73"/>
      <c r="M80" s="73"/>
      <c r="N80" s="73"/>
      <c r="O80" s="73"/>
      <c r="P80" s="73"/>
      <c r="Q80" s="73"/>
      <c r="R80" s="73"/>
      <c r="S80" s="73"/>
      <c r="T80" s="73"/>
      <c r="U80" s="19"/>
      <c r="V80" s="19"/>
      <c r="W80" s="73"/>
      <c r="X80" s="73"/>
      <c r="Y80" s="73"/>
      <c r="Z80" s="73"/>
      <c r="AA80" s="73"/>
      <c r="AB80" s="73"/>
      <c r="AC80" s="73"/>
      <c r="AD80" s="73"/>
      <c r="AE80" s="73"/>
      <c r="AF80" s="73"/>
      <c r="AG80" s="73"/>
      <c r="AH80" s="73"/>
      <c r="AI80" s="73"/>
      <c r="AJ80" s="73"/>
      <c r="AK80" s="73"/>
      <c r="AL80" s="73"/>
      <c r="AM80" s="73"/>
      <c r="AN80" s="73"/>
      <c r="AO80" s="19"/>
      <c r="AP80" s="19"/>
      <c r="AQ80" s="73"/>
      <c r="AR80" s="73"/>
      <c r="AS80" s="73"/>
      <c r="AT80" s="73"/>
      <c r="AU80" s="73"/>
      <c r="AV80" s="73"/>
      <c r="AW80" s="73"/>
      <c r="AX80" s="73"/>
      <c r="AY80" s="73"/>
      <c r="AZ80" s="73"/>
      <c r="BA80" s="73"/>
      <c r="BB80" s="73"/>
      <c r="BC80" s="73"/>
      <c r="BD80" s="73"/>
      <c r="BE80" s="73"/>
      <c r="BF80" s="73"/>
      <c r="BG80" s="73"/>
      <c r="BH80" s="73"/>
      <c r="BI80" s="17"/>
      <c r="BJ80" s="18"/>
      <c r="BK80" s="2"/>
      <c r="BL80" s="69"/>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5" t="s">
        <v>51</v>
      </c>
      <c r="I3" s="76"/>
      <c r="J3" s="76"/>
      <c r="K3" s="76"/>
      <c r="L3" s="76"/>
      <c r="M3" s="76"/>
      <c r="N3" s="76"/>
      <c r="O3" s="76"/>
      <c r="P3" s="76"/>
      <c r="Q3" s="76"/>
      <c r="R3" s="76"/>
      <c r="S3" s="76"/>
      <c r="T3" s="76"/>
      <c r="U3" s="76"/>
      <c r="V3" s="76"/>
      <c r="W3" s="77"/>
      <c r="X3" s="81" t="s">
        <v>52</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53</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7">
      <c r="A4" s="26" t="s">
        <v>54</v>
      </c>
      <c r="B4" s="28"/>
      <c r="C4" s="28"/>
      <c r="D4" s="28"/>
      <c r="E4" s="28"/>
      <c r="F4" s="28"/>
      <c r="G4" s="28"/>
      <c r="H4" s="78"/>
      <c r="I4" s="79"/>
      <c r="J4" s="79"/>
      <c r="K4" s="79"/>
      <c r="L4" s="79"/>
      <c r="M4" s="79"/>
      <c r="N4" s="79"/>
      <c r="O4" s="79"/>
      <c r="P4" s="79"/>
      <c r="Q4" s="79"/>
      <c r="R4" s="79"/>
      <c r="S4" s="79"/>
      <c r="T4" s="79"/>
      <c r="U4" s="79"/>
      <c r="V4" s="79"/>
      <c r="W4" s="80"/>
      <c r="X4" s="74" t="s">
        <v>55</v>
      </c>
      <c r="Y4" s="74"/>
      <c r="Z4" s="74"/>
      <c r="AA4" s="74"/>
      <c r="AB4" s="74"/>
      <c r="AC4" s="74"/>
      <c r="AD4" s="74"/>
      <c r="AE4" s="74"/>
      <c r="AF4" s="74"/>
      <c r="AG4" s="74"/>
      <c r="AH4" s="74"/>
      <c r="AI4" s="74" t="s">
        <v>56</v>
      </c>
      <c r="AJ4" s="74"/>
      <c r="AK4" s="74"/>
      <c r="AL4" s="74"/>
      <c r="AM4" s="74"/>
      <c r="AN4" s="74"/>
      <c r="AO4" s="74"/>
      <c r="AP4" s="74"/>
      <c r="AQ4" s="74"/>
      <c r="AR4" s="74"/>
      <c r="AS4" s="74"/>
      <c r="AT4" s="74" t="s">
        <v>57</v>
      </c>
      <c r="AU4" s="74"/>
      <c r="AV4" s="74"/>
      <c r="AW4" s="74"/>
      <c r="AX4" s="74"/>
      <c r="AY4" s="74"/>
      <c r="AZ4" s="74"/>
      <c r="BA4" s="74"/>
      <c r="BB4" s="74"/>
      <c r="BC4" s="74"/>
      <c r="BD4" s="74"/>
      <c r="BE4" s="74" t="s">
        <v>58</v>
      </c>
      <c r="BF4" s="74"/>
      <c r="BG4" s="74"/>
      <c r="BH4" s="74"/>
      <c r="BI4" s="74"/>
      <c r="BJ4" s="74"/>
      <c r="BK4" s="74"/>
      <c r="BL4" s="74"/>
      <c r="BM4" s="74"/>
      <c r="BN4" s="74"/>
      <c r="BO4" s="74"/>
      <c r="BP4" s="74" t="s">
        <v>59</v>
      </c>
      <c r="BQ4" s="74"/>
      <c r="BR4" s="74"/>
      <c r="BS4" s="74"/>
      <c r="BT4" s="74"/>
      <c r="BU4" s="74"/>
      <c r="BV4" s="74"/>
      <c r="BW4" s="74"/>
      <c r="BX4" s="74"/>
      <c r="BY4" s="74"/>
      <c r="BZ4" s="74"/>
      <c r="CA4" s="74" t="s">
        <v>60</v>
      </c>
      <c r="CB4" s="74"/>
      <c r="CC4" s="74"/>
      <c r="CD4" s="74"/>
      <c r="CE4" s="74"/>
      <c r="CF4" s="74"/>
      <c r="CG4" s="74"/>
      <c r="CH4" s="74"/>
      <c r="CI4" s="74"/>
      <c r="CJ4" s="74"/>
      <c r="CK4" s="74"/>
      <c r="CL4" s="74" t="s">
        <v>61</v>
      </c>
      <c r="CM4" s="74"/>
      <c r="CN4" s="74"/>
      <c r="CO4" s="74"/>
      <c r="CP4" s="74"/>
      <c r="CQ4" s="74"/>
      <c r="CR4" s="74"/>
      <c r="CS4" s="74"/>
      <c r="CT4" s="74"/>
      <c r="CU4" s="74"/>
      <c r="CV4" s="74"/>
      <c r="CW4" s="74" t="s">
        <v>62</v>
      </c>
      <c r="CX4" s="74"/>
      <c r="CY4" s="74"/>
      <c r="CZ4" s="74"/>
      <c r="DA4" s="74"/>
      <c r="DB4" s="74"/>
      <c r="DC4" s="74"/>
      <c r="DD4" s="74"/>
      <c r="DE4" s="74"/>
      <c r="DF4" s="74"/>
      <c r="DG4" s="74"/>
      <c r="DH4" s="74" t="s">
        <v>63</v>
      </c>
      <c r="DI4" s="74"/>
      <c r="DJ4" s="74"/>
      <c r="DK4" s="74"/>
      <c r="DL4" s="74"/>
      <c r="DM4" s="74"/>
      <c r="DN4" s="74"/>
      <c r="DO4" s="74"/>
      <c r="DP4" s="74"/>
      <c r="DQ4" s="74"/>
      <c r="DR4" s="74"/>
      <c r="DS4" s="74" t="s">
        <v>64</v>
      </c>
      <c r="DT4" s="74"/>
      <c r="DU4" s="74"/>
      <c r="DV4" s="74"/>
      <c r="DW4" s="74"/>
      <c r="DX4" s="74"/>
      <c r="DY4" s="74"/>
      <c r="DZ4" s="74"/>
      <c r="EA4" s="74"/>
      <c r="EB4" s="74"/>
      <c r="EC4" s="74"/>
      <c r="ED4" s="74" t="s">
        <v>65</v>
      </c>
      <c r="EE4" s="74"/>
      <c r="EF4" s="74"/>
      <c r="EG4" s="74"/>
      <c r="EH4" s="74"/>
      <c r="EI4" s="74"/>
      <c r="EJ4" s="74"/>
      <c r="EK4" s="74"/>
      <c r="EL4" s="74"/>
      <c r="EM4" s="74"/>
      <c r="EN4" s="74"/>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242071</v>
      </c>
      <c r="D6" s="31">
        <f t="shared" si="3"/>
        <v>46</v>
      </c>
      <c r="E6" s="31">
        <f t="shared" si="3"/>
        <v>17</v>
      </c>
      <c r="F6" s="31">
        <f t="shared" si="3"/>
        <v>1</v>
      </c>
      <c r="G6" s="31">
        <f t="shared" si="3"/>
        <v>0</v>
      </c>
      <c r="H6" s="31" t="str">
        <f t="shared" si="3"/>
        <v>三重県　鈴鹿市</v>
      </c>
      <c r="I6" s="31" t="str">
        <f t="shared" si="3"/>
        <v>法適用</v>
      </c>
      <c r="J6" s="31" t="str">
        <f t="shared" si="3"/>
        <v>下水道事業</v>
      </c>
      <c r="K6" s="31" t="str">
        <f t="shared" si="3"/>
        <v>公共下水道</v>
      </c>
      <c r="L6" s="31" t="str">
        <f t="shared" si="3"/>
        <v>Ac2</v>
      </c>
      <c r="M6" s="32" t="str">
        <f t="shared" si="3"/>
        <v>-</v>
      </c>
      <c r="N6" s="32">
        <f t="shared" si="3"/>
        <v>47.07</v>
      </c>
      <c r="O6" s="32">
        <f t="shared" si="3"/>
        <v>54.32</v>
      </c>
      <c r="P6" s="32">
        <f t="shared" si="3"/>
        <v>94.66</v>
      </c>
      <c r="Q6" s="32">
        <f t="shared" si="3"/>
        <v>2484</v>
      </c>
      <c r="R6" s="32">
        <f t="shared" si="3"/>
        <v>200551</v>
      </c>
      <c r="S6" s="32">
        <f t="shared" si="3"/>
        <v>194.46</v>
      </c>
      <c r="T6" s="32">
        <f t="shared" si="3"/>
        <v>1031.32</v>
      </c>
      <c r="U6" s="32">
        <f t="shared" si="3"/>
        <v>108794</v>
      </c>
      <c r="V6" s="32">
        <f t="shared" si="3"/>
        <v>19.8</v>
      </c>
      <c r="W6" s="32">
        <f t="shared" si="3"/>
        <v>5494.65</v>
      </c>
      <c r="X6" s="33" t="str">
        <f>IF(X7="",NA(),X7)</f>
        <v>-</v>
      </c>
      <c r="Y6" s="33">
        <f t="shared" ref="Y6:AG6" si="4">IF(Y7="",NA(),Y7)</f>
        <v>98.86</v>
      </c>
      <c r="Z6" s="33">
        <f t="shared" si="4"/>
        <v>97.26</v>
      </c>
      <c r="AA6" s="33">
        <f t="shared" si="4"/>
        <v>110.03</v>
      </c>
      <c r="AB6" s="33">
        <f t="shared" si="4"/>
        <v>108.11</v>
      </c>
      <c r="AC6" s="33" t="str">
        <f t="shared" si="4"/>
        <v>-</v>
      </c>
      <c r="AD6" s="33">
        <f t="shared" si="4"/>
        <v>103.55</v>
      </c>
      <c r="AE6" s="33">
        <f t="shared" si="4"/>
        <v>103.62</v>
      </c>
      <c r="AF6" s="33">
        <f t="shared" si="4"/>
        <v>107.34</v>
      </c>
      <c r="AG6" s="33">
        <f t="shared" si="4"/>
        <v>105.45</v>
      </c>
      <c r="AH6" s="32" t="str">
        <f>IF(AH7="","",IF(AH7="-","【-】","【"&amp;SUBSTITUTE(TEXT(AH7,"#,##0.00"),"-","△")&amp;"】"))</f>
        <v>【108.23】</v>
      </c>
      <c r="AI6" s="33" t="str">
        <f>IF(AI7="",NA(),AI7)</f>
        <v>-</v>
      </c>
      <c r="AJ6" s="33">
        <f t="shared" ref="AJ6:AR6" si="5">IF(AJ7="",NA(),AJ7)</f>
        <v>6.36</v>
      </c>
      <c r="AK6" s="33">
        <f t="shared" si="5"/>
        <v>11.91</v>
      </c>
      <c r="AL6" s="32">
        <f t="shared" si="5"/>
        <v>0</v>
      </c>
      <c r="AM6" s="32">
        <f t="shared" si="5"/>
        <v>0</v>
      </c>
      <c r="AN6" s="33" t="str">
        <f t="shared" si="5"/>
        <v>-</v>
      </c>
      <c r="AO6" s="33">
        <f t="shared" si="5"/>
        <v>1.89</v>
      </c>
      <c r="AP6" s="33">
        <f t="shared" si="5"/>
        <v>3.61</v>
      </c>
      <c r="AQ6" s="32">
        <f t="shared" si="5"/>
        <v>0</v>
      </c>
      <c r="AR6" s="32">
        <f t="shared" si="5"/>
        <v>0</v>
      </c>
      <c r="AS6" s="32" t="str">
        <f>IF(AS7="","",IF(AS7="-","【-】","【"&amp;SUBSTITUTE(TEXT(AS7,"#,##0.00"),"-","△")&amp;"】"))</f>
        <v>【4.45】</v>
      </c>
      <c r="AT6" s="33" t="str">
        <f>IF(AT7="",NA(),AT7)</f>
        <v>-</v>
      </c>
      <c r="AU6" s="33">
        <f t="shared" ref="AU6:BC6" si="6">IF(AU7="",NA(),AU7)</f>
        <v>126.06</v>
      </c>
      <c r="AV6" s="33">
        <f t="shared" si="6"/>
        <v>143.96</v>
      </c>
      <c r="AW6" s="33">
        <f t="shared" si="6"/>
        <v>38.08</v>
      </c>
      <c r="AX6" s="33">
        <f t="shared" si="6"/>
        <v>47.4</v>
      </c>
      <c r="AY6" s="33" t="str">
        <f t="shared" si="6"/>
        <v>-</v>
      </c>
      <c r="AZ6" s="33">
        <f t="shared" si="6"/>
        <v>212.4</v>
      </c>
      <c r="BA6" s="33">
        <f t="shared" si="6"/>
        <v>258.91000000000003</v>
      </c>
      <c r="BB6" s="33">
        <f t="shared" si="6"/>
        <v>71.91</v>
      </c>
      <c r="BC6" s="33">
        <f t="shared" si="6"/>
        <v>75.12</v>
      </c>
      <c r="BD6" s="32" t="str">
        <f>IF(BD7="","",IF(BD7="-","【-】","【"&amp;SUBSTITUTE(TEXT(BD7,"#,##0.00"),"-","△")&amp;"】"))</f>
        <v>【57.41】</v>
      </c>
      <c r="BE6" s="33" t="str">
        <f>IF(BE7="",NA(),BE7)</f>
        <v>-</v>
      </c>
      <c r="BF6" s="33">
        <f t="shared" ref="BF6:BN6" si="7">IF(BF7="",NA(),BF7)</f>
        <v>747.14</v>
      </c>
      <c r="BG6" s="33">
        <f t="shared" si="7"/>
        <v>779.04</v>
      </c>
      <c r="BH6" s="33">
        <f t="shared" si="7"/>
        <v>723.79</v>
      </c>
      <c r="BI6" s="33">
        <f t="shared" si="7"/>
        <v>674.12</v>
      </c>
      <c r="BJ6" s="33" t="str">
        <f t="shared" si="7"/>
        <v>-</v>
      </c>
      <c r="BK6" s="33">
        <f t="shared" si="7"/>
        <v>1079.06</v>
      </c>
      <c r="BL6" s="33">
        <f t="shared" si="7"/>
        <v>1040.8900000000001</v>
      </c>
      <c r="BM6" s="33">
        <f t="shared" si="7"/>
        <v>929.81</v>
      </c>
      <c r="BN6" s="33">
        <f t="shared" si="7"/>
        <v>856.82</v>
      </c>
      <c r="BO6" s="32" t="str">
        <f>IF(BO7="","",IF(BO7="-","【-】","【"&amp;SUBSTITUTE(TEXT(BO7,"#,##0.00"),"-","△")&amp;"】"))</f>
        <v>【763.62】</v>
      </c>
      <c r="BP6" s="33" t="str">
        <f>IF(BP7="",NA(),BP7)</f>
        <v>-</v>
      </c>
      <c r="BQ6" s="33">
        <f t="shared" ref="BQ6:BY6" si="8">IF(BQ7="",NA(),BQ7)</f>
        <v>92.4</v>
      </c>
      <c r="BR6" s="33">
        <f t="shared" si="8"/>
        <v>93.7</v>
      </c>
      <c r="BS6" s="33">
        <f t="shared" si="8"/>
        <v>96.46</v>
      </c>
      <c r="BT6" s="33">
        <f t="shared" si="8"/>
        <v>93.59</v>
      </c>
      <c r="BU6" s="33" t="str">
        <f t="shared" si="8"/>
        <v>-</v>
      </c>
      <c r="BV6" s="33">
        <f t="shared" si="8"/>
        <v>78.25</v>
      </c>
      <c r="BW6" s="33">
        <f t="shared" si="8"/>
        <v>78.38</v>
      </c>
      <c r="BX6" s="33">
        <f t="shared" si="8"/>
        <v>78.44</v>
      </c>
      <c r="BY6" s="33">
        <f t="shared" si="8"/>
        <v>74.17</v>
      </c>
      <c r="BZ6" s="32" t="str">
        <f>IF(BZ7="","",IF(BZ7="-","【-】","【"&amp;SUBSTITUTE(TEXT(BZ7,"#,##0.00"),"-","△")&amp;"】"))</f>
        <v>【98.53】</v>
      </c>
      <c r="CA6" s="33" t="str">
        <f>IF(CA7="",NA(),CA7)</f>
        <v>-</v>
      </c>
      <c r="CB6" s="33">
        <f t="shared" ref="CB6:CJ6" si="9">IF(CB7="",NA(),CB7)</f>
        <v>151.63</v>
      </c>
      <c r="CC6" s="33">
        <f t="shared" si="9"/>
        <v>149.63999999999999</v>
      </c>
      <c r="CD6" s="33">
        <f t="shared" si="9"/>
        <v>145.38</v>
      </c>
      <c r="CE6" s="33">
        <f t="shared" si="9"/>
        <v>150.11000000000001</v>
      </c>
      <c r="CF6" s="33" t="str">
        <f t="shared" si="9"/>
        <v>-</v>
      </c>
      <c r="CG6" s="33">
        <f t="shared" si="9"/>
        <v>143.22</v>
      </c>
      <c r="CH6" s="33">
        <f t="shared" si="9"/>
        <v>144.15</v>
      </c>
      <c r="CI6" s="33">
        <f t="shared" si="9"/>
        <v>151.31</v>
      </c>
      <c r="CJ6" s="33">
        <f t="shared" si="9"/>
        <v>159.33000000000001</v>
      </c>
      <c r="CK6" s="32" t="str">
        <f>IF(CK7="","",IF(CK7="-","【-】","【"&amp;SUBSTITUTE(TEXT(CK7,"#,##0.00"),"-","△")&amp;"】"))</f>
        <v>【139.70】</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t="str">
        <f t="shared" si="10"/>
        <v>-</v>
      </c>
      <c r="CV6" s="32" t="str">
        <f>IF(CV7="","",IF(CV7="-","【-】","【"&amp;SUBSTITUTE(TEXT(CV7,"#,##0.00"),"-","△")&amp;"】"))</f>
        <v>【60.01】</v>
      </c>
      <c r="CW6" s="33" t="str">
        <f>IF(CW7="",NA(),CW7)</f>
        <v>-</v>
      </c>
      <c r="CX6" s="33">
        <f t="shared" ref="CX6:DF6" si="11">IF(CX7="",NA(),CX7)</f>
        <v>78.180000000000007</v>
      </c>
      <c r="CY6" s="33">
        <f t="shared" si="11"/>
        <v>78.61</v>
      </c>
      <c r="CZ6" s="33">
        <f t="shared" si="11"/>
        <v>82.65</v>
      </c>
      <c r="DA6" s="33">
        <f t="shared" si="11"/>
        <v>83.91</v>
      </c>
      <c r="DB6" s="33" t="str">
        <f t="shared" si="11"/>
        <v>-</v>
      </c>
      <c r="DC6" s="33">
        <f t="shared" si="11"/>
        <v>86.09</v>
      </c>
      <c r="DD6" s="33">
        <f t="shared" si="11"/>
        <v>86.44</v>
      </c>
      <c r="DE6" s="33">
        <f t="shared" si="11"/>
        <v>87.79</v>
      </c>
      <c r="DF6" s="33">
        <f t="shared" si="11"/>
        <v>88.43</v>
      </c>
      <c r="DG6" s="32" t="str">
        <f>IF(DG7="","",IF(DG7="-","【-】","【"&amp;SUBSTITUTE(TEXT(DG7,"#,##0.00"),"-","△")&amp;"】"))</f>
        <v>【94.73】</v>
      </c>
      <c r="DH6" s="33" t="str">
        <f>IF(DH7="",NA(),DH7)</f>
        <v>-</v>
      </c>
      <c r="DI6" s="33">
        <f t="shared" ref="DI6:DQ6" si="12">IF(DI7="",NA(),DI7)</f>
        <v>1.69</v>
      </c>
      <c r="DJ6" s="33">
        <f t="shared" si="12"/>
        <v>3.34</v>
      </c>
      <c r="DK6" s="33">
        <f t="shared" si="12"/>
        <v>7.41</v>
      </c>
      <c r="DL6" s="33">
        <f t="shared" si="12"/>
        <v>9.56</v>
      </c>
      <c r="DM6" s="33" t="str">
        <f t="shared" si="12"/>
        <v>-</v>
      </c>
      <c r="DN6" s="33">
        <f t="shared" si="12"/>
        <v>2.82</v>
      </c>
      <c r="DO6" s="33">
        <f t="shared" si="12"/>
        <v>4.42</v>
      </c>
      <c r="DP6" s="33">
        <f t="shared" si="12"/>
        <v>9.4499999999999993</v>
      </c>
      <c r="DQ6" s="33">
        <f t="shared" si="12"/>
        <v>11.76</v>
      </c>
      <c r="DR6" s="32" t="str">
        <f>IF(DR7="","",IF(DR7="-","【-】","【"&amp;SUBSTITUTE(TEXT(DR7,"#,##0.00"),"-","△")&amp;"】"))</f>
        <v>【36.85】</v>
      </c>
      <c r="DS6" s="33" t="str">
        <f>IF(DS7="",NA(),DS7)</f>
        <v>-</v>
      </c>
      <c r="DT6" s="32">
        <f t="shared" ref="DT6:EB6" si="13">IF(DT7="",NA(),DT7)</f>
        <v>0</v>
      </c>
      <c r="DU6" s="32">
        <f t="shared" si="13"/>
        <v>0</v>
      </c>
      <c r="DV6" s="32">
        <f t="shared" si="13"/>
        <v>0</v>
      </c>
      <c r="DW6" s="32">
        <f t="shared" si="13"/>
        <v>0</v>
      </c>
      <c r="DX6" s="33" t="str">
        <f t="shared" si="13"/>
        <v>-</v>
      </c>
      <c r="DY6" s="33">
        <f t="shared" si="13"/>
        <v>7.0000000000000007E-2</v>
      </c>
      <c r="DZ6" s="33">
        <f t="shared" si="13"/>
        <v>7.0000000000000007E-2</v>
      </c>
      <c r="EA6" s="33">
        <f t="shared" si="13"/>
        <v>7.0000000000000007E-2</v>
      </c>
      <c r="EB6" s="33">
        <f t="shared" si="13"/>
        <v>0.12</v>
      </c>
      <c r="EC6" s="32" t="str">
        <f>IF(EC7="","",IF(EC7="-","【-】","【"&amp;SUBSTITUTE(TEXT(EC7,"#,##0.00"),"-","△")&amp;"】"))</f>
        <v>【4.56】</v>
      </c>
      <c r="ED6" s="33" t="str">
        <f>IF(ED7="",NA(),ED7)</f>
        <v>-</v>
      </c>
      <c r="EE6" s="32">
        <f t="shared" ref="EE6:EM6" si="14">IF(EE7="",NA(),EE7)</f>
        <v>0</v>
      </c>
      <c r="EF6" s="32">
        <f t="shared" si="14"/>
        <v>0</v>
      </c>
      <c r="EG6" s="32">
        <f t="shared" si="14"/>
        <v>0</v>
      </c>
      <c r="EH6" s="32">
        <f t="shared" si="14"/>
        <v>0</v>
      </c>
      <c r="EI6" s="33" t="str">
        <f t="shared" si="14"/>
        <v>-</v>
      </c>
      <c r="EJ6" s="33">
        <f t="shared" si="14"/>
        <v>0.13</v>
      </c>
      <c r="EK6" s="33">
        <f t="shared" si="14"/>
        <v>0.13</v>
      </c>
      <c r="EL6" s="33">
        <f t="shared" si="14"/>
        <v>7.0000000000000007E-2</v>
      </c>
      <c r="EM6" s="33">
        <f t="shared" si="14"/>
        <v>0.23</v>
      </c>
      <c r="EN6" s="32" t="str">
        <f>IF(EN7="","",IF(EN7="-","【-】","【"&amp;SUBSTITUTE(TEXT(EN7,"#,##0.00"),"-","△")&amp;"】"))</f>
        <v>【0.23】</v>
      </c>
    </row>
    <row r="7" spans="1:147" s="34" customFormat="1">
      <c r="A7" s="26"/>
      <c r="B7" s="35">
        <v>2015</v>
      </c>
      <c r="C7" s="35">
        <v>242071</v>
      </c>
      <c r="D7" s="35">
        <v>46</v>
      </c>
      <c r="E7" s="35">
        <v>17</v>
      </c>
      <c r="F7" s="35">
        <v>1</v>
      </c>
      <c r="G7" s="35">
        <v>0</v>
      </c>
      <c r="H7" s="35" t="s">
        <v>96</v>
      </c>
      <c r="I7" s="35" t="s">
        <v>97</v>
      </c>
      <c r="J7" s="35" t="s">
        <v>98</v>
      </c>
      <c r="K7" s="35" t="s">
        <v>99</v>
      </c>
      <c r="L7" s="35" t="s">
        <v>100</v>
      </c>
      <c r="M7" s="36" t="s">
        <v>101</v>
      </c>
      <c r="N7" s="36">
        <v>47.07</v>
      </c>
      <c r="O7" s="36">
        <v>54.32</v>
      </c>
      <c r="P7" s="36">
        <v>94.66</v>
      </c>
      <c r="Q7" s="36">
        <v>2484</v>
      </c>
      <c r="R7" s="36">
        <v>200551</v>
      </c>
      <c r="S7" s="36">
        <v>194.46</v>
      </c>
      <c r="T7" s="36">
        <v>1031.32</v>
      </c>
      <c r="U7" s="36">
        <v>108794</v>
      </c>
      <c r="V7" s="36">
        <v>19.8</v>
      </c>
      <c r="W7" s="36">
        <v>5494.65</v>
      </c>
      <c r="X7" s="36" t="s">
        <v>101</v>
      </c>
      <c r="Y7" s="36">
        <v>98.86</v>
      </c>
      <c r="Z7" s="36">
        <v>97.26</v>
      </c>
      <c r="AA7" s="36">
        <v>110.03</v>
      </c>
      <c r="AB7" s="36">
        <v>108.11</v>
      </c>
      <c r="AC7" s="36" t="s">
        <v>101</v>
      </c>
      <c r="AD7" s="36">
        <v>103.55</v>
      </c>
      <c r="AE7" s="36">
        <v>103.62</v>
      </c>
      <c r="AF7" s="36">
        <v>107.34</v>
      </c>
      <c r="AG7" s="36">
        <v>105.45</v>
      </c>
      <c r="AH7" s="36">
        <v>108.23</v>
      </c>
      <c r="AI7" s="36" t="s">
        <v>101</v>
      </c>
      <c r="AJ7" s="36">
        <v>6.36</v>
      </c>
      <c r="AK7" s="36">
        <v>11.91</v>
      </c>
      <c r="AL7" s="36">
        <v>0</v>
      </c>
      <c r="AM7" s="36">
        <v>0</v>
      </c>
      <c r="AN7" s="36" t="s">
        <v>101</v>
      </c>
      <c r="AO7" s="36">
        <v>1.89</v>
      </c>
      <c r="AP7" s="36">
        <v>3.61</v>
      </c>
      <c r="AQ7" s="36">
        <v>0</v>
      </c>
      <c r="AR7" s="36">
        <v>0</v>
      </c>
      <c r="AS7" s="36">
        <v>4.45</v>
      </c>
      <c r="AT7" s="36" t="s">
        <v>101</v>
      </c>
      <c r="AU7" s="36">
        <v>126.06</v>
      </c>
      <c r="AV7" s="36">
        <v>143.96</v>
      </c>
      <c r="AW7" s="36">
        <v>38.08</v>
      </c>
      <c r="AX7" s="36">
        <v>47.4</v>
      </c>
      <c r="AY7" s="36" t="s">
        <v>101</v>
      </c>
      <c r="AZ7" s="36">
        <v>212.4</v>
      </c>
      <c r="BA7" s="36">
        <v>258.91000000000003</v>
      </c>
      <c r="BB7" s="36">
        <v>71.91</v>
      </c>
      <c r="BC7" s="36">
        <v>75.12</v>
      </c>
      <c r="BD7" s="36">
        <v>57.41</v>
      </c>
      <c r="BE7" s="36" t="s">
        <v>101</v>
      </c>
      <c r="BF7" s="36">
        <v>747.14</v>
      </c>
      <c r="BG7" s="36">
        <v>779.04</v>
      </c>
      <c r="BH7" s="36">
        <v>723.79</v>
      </c>
      <c r="BI7" s="36">
        <v>674.12</v>
      </c>
      <c r="BJ7" s="36" t="s">
        <v>101</v>
      </c>
      <c r="BK7" s="36">
        <v>1079.06</v>
      </c>
      <c r="BL7" s="36">
        <v>1040.8900000000001</v>
      </c>
      <c r="BM7" s="36">
        <v>929.81</v>
      </c>
      <c r="BN7" s="36">
        <v>856.82</v>
      </c>
      <c r="BO7" s="36">
        <v>763.62</v>
      </c>
      <c r="BP7" s="36" t="s">
        <v>101</v>
      </c>
      <c r="BQ7" s="36">
        <v>92.4</v>
      </c>
      <c r="BR7" s="36">
        <v>93.7</v>
      </c>
      <c r="BS7" s="36">
        <v>96.46</v>
      </c>
      <c r="BT7" s="36">
        <v>93.59</v>
      </c>
      <c r="BU7" s="36" t="s">
        <v>101</v>
      </c>
      <c r="BV7" s="36">
        <v>78.25</v>
      </c>
      <c r="BW7" s="36">
        <v>78.38</v>
      </c>
      <c r="BX7" s="36">
        <v>78.44</v>
      </c>
      <c r="BY7" s="36">
        <v>74.17</v>
      </c>
      <c r="BZ7" s="36">
        <v>98.53</v>
      </c>
      <c r="CA7" s="36" t="s">
        <v>101</v>
      </c>
      <c r="CB7" s="36">
        <v>151.63</v>
      </c>
      <c r="CC7" s="36">
        <v>149.63999999999999</v>
      </c>
      <c r="CD7" s="36">
        <v>145.38</v>
      </c>
      <c r="CE7" s="36">
        <v>150.11000000000001</v>
      </c>
      <c r="CF7" s="36" t="s">
        <v>101</v>
      </c>
      <c r="CG7" s="36">
        <v>143.22</v>
      </c>
      <c r="CH7" s="36">
        <v>144.15</v>
      </c>
      <c r="CI7" s="36">
        <v>151.31</v>
      </c>
      <c r="CJ7" s="36">
        <v>159.33000000000001</v>
      </c>
      <c r="CK7" s="36">
        <v>139.69999999999999</v>
      </c>
      <c r="CL7" s="36" t="s">
        <v>101</v>
      </c>
      <c r="CM7" s="36" t="s">
        <v>101</v>
      </c>
      <c r="CN7" s="36" t="s">
        <v>101</v>
      </c>
      <c r="CO7" s="36" t="s">
        <v>101</v>
      </c>
      <c r="CP7" s="36" t="s">
        <v>101</v>
      </c>
      <c r="CQ7" s="36" t="s">
        <v>101</v>
      </c>
      <c r="CR7" s="36" t="s">
        <v>101</v>
      </c>
      <c r="CS7" s="36" t="s">
        <v>101</v>
      </c>
      <c r="CT7" s="36" t="s">
        <v>101</v>
      </c>
      <c r="CU7" s="36" t="s">
        <v>101</v>
      </c>
      <c r="CV7" s="36">
        <v>60.01</v>
      </c>
      <c r="CW7" s="36" t="s">
        <v>101</v>
      </c>
      <c r="CX7" s="36">
        <v>78.180000000000007</v>
      </c>
      <c r="CY7" s="36">
        <v>78.61</v>
      </c>
      <c r="CZ7" s="36">
        <v>82.65</v>
      </c>
      <c r="DA7" s="36">
        <v>83.91</v>
      </c>
      <c r="DB7" s="36" t="s">
        <v>101</v>
      </c>
      <c r="DC7" s="36">
        <v>86.09</v>
      </c>
      <c r="DD7" s="36">
        <v>86.44</v>
      </c>
      <c r="DE7" s="36">
        <v>87.79</v>
      </c>
      <c r="DF7" s="36">
        <v>88.43</v>
      </c>
      <c r="DG7" s="36">
        <v>94.73</v>
      </c>
      <c r="DH7" s="36" t="s">
        <v>101</v>
      </c>
      <c r="DI7" s="36">
        <v>1.69</v>
      </c>
      <c r="DJ7" s="36">
        <v>3.34</v>
      </c>
      <c r="DK7" s="36">
        <v>7.41</v>
      </c>
      <c r="DL7" s="36">
        <v>9.56</v>
      </c>
      <c r="DM7" s="36" t="s">
        <v>101</v>
      </c>
      <c r="DN7" s="36">
        <v>2.82</v>
      </c>
      <c r="DO7" s="36">
        <v>4.42</v>
      </c>
      <c r="DP7" s="36">
        <v>9.4499999999999993</v>
      </c>
      <c r="DQ7" s="36">
        <v>11.76</v>
      </c>
      <c r="DR7" s="36">
        <v>36.85</v>
      </c>
      <c r="DS7" s="36" t="s">
        <v>101</v>
      </c>
      <c r="DT7" s="36">
        <v>0</v>
      </c>
      <c r="DU7" s="36">
        <v>0</v>
      </c>
      <c r="DV7" s="36">
        <v>0</v>
      </c>
      <c r="DW7" s="36">
        <v>0</v>
      </c>
      <c r="DX7" s="36" t="s">
        <v>101</v>
      </c>
      <c r="DY7" s="36">
        <v>7.0000000000000007E-2</v>
      </c>
      <c r="DZ7" s="36">
        <v>7.0000000000000007E-2</v>
      </c>
      <c r="EA7" s="36">
        <v>7.0000000000000007E-2</v>
      </c>
      <c r="EB7" s="36">
        <v>0.12</v>
      </c>
      <c r="EC7" s="36">
        <v>4.5599999999999996</v>
      </c>
      <c r="ED7" s="36" t="s">
        <v>101</v>
      </c>
      <c r="EE7" s="36">
        <v>0</v>
      </c>
      <c r="EF7" s="36">
        <v>0</v>
      </c>
      <c r="EG7" s="36">
        <v>0</v>
      </c>
      <c r="EH7" s="36">
        <v>0</v>
      </c>
      <c r="EI7" s="36" t="s">
        <v>101</v>
      </c>
      <c r="EJ7" s="36">
        <v>0.13</v>
      </c>
      <c r="EK7" s="36">
        <v>0.13</v>
      </c>
      <c r="EL7" s="36">
        <v>7.0000000000000007E-2</v>
      </c>
      <c r="EM7" s="36">
        <v>0.23</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2017-02-13T01:25:07Z</cp:lastPrinted>
  <dcterms:created xsi:type="dcterms:W3CDTF">2017-02-08T02:36:06Z</dcterms:created>
  <dcterms:modified xsi:type="dcterms:W3CDTF">2017-02-22T02:47:31Z</dcterms:modified>
  <cp:category/>
</cp:coreProperties>
</file>