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<sst xmlns="http://schemas.openxmlformats.org/spreadsheetml/2006/main" count="220" uniqueCount="110">
  <si>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</si>
  <si>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</si>
  <si>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</si>
  <si>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</si>
  <si>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</si>
  <si>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</si>
  <si>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</si>
  <si>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</si>
  <si>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</si>
  <si>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</si>
  <si>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</si>
  <si>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</si>
  <si>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</si>
  <si>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</si>
  <si>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</si>
  <si>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</si>
  <si>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</si>
  <si>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</si>
  <si>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</si>
  <si>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</si>
  <si>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</si>
  <si>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</si>
  <si>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</si>
  <si>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</si>
  <si>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</si>
  <si>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</si>
  <si>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</si>
  <si>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</si>
  <si>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</si>
  <si>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</si>
  <si>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</si>
  <si>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</si>
  <si>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</si>
  <si>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</si>
  <si>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</si>
  <si>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</si>
  <si>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</si>
  <si>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</si>
  <si>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</si>
  <si>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</si>
  <si>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</si>
  <si>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</si>
  <si>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</si>
  <si>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</si>
  <si>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</si>
  <si>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</si>
  <si>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</si>
  <si>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</si>
  <si>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</si>
  <si>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</si>
  <si>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</si>
  <si>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</si>
  <si>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</si>
  <si>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</si>
  <si>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</si>
  <si>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</si>
  <si>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</si>
  <si>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</si>
  <si>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</si>
  <si>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</si>
  <si>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</si>
  <si>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</si>
  <si>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</si>
  <si>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</si>
  <si>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</si>
  <si>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</si>
  <si>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</si>
  <si>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</si>
  <si>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</si>
  <si>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</si>
  <si>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</si>
  <si>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</si>
  <si>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</si>
  <si>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</si>
  <si>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</si>
  <si>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</si>
  <si>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</si>
  <si>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</si>
  <si>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</si>
  <si>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</si>
  <si>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</si>
  <si>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</si>
  <si>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</si>
  <si>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</si>
  <si>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</si>
  <si>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</si>
  <si>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</si>
  <si>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</si>
  <si>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</si>
  <si>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</si>
  <si>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</si>
  <si>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</si>
  <si>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</si>
  <si>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</si>
  <si>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</si>
  <si>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</si>
  <si>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桑名市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</si>
  <si>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</si>
  <si>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</si>
  <si>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</si>
  <si>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</si>
  <si>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</si>
  <si>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</si>
  <si>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</si>
  <si>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</si>
  <si>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</si>
  <si>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</si>
  <si>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25年度に下水道使用料改定を実施したことで、経常収支比率が平成25年度から右肩上がりとなり、平成27年度においても100％以上となったことから、使用料で回収すべき経費を全て使用料で賄えている状況であり、経営状況は改善に向かっている。
　しかし、平成26年度に公営企業会計制度が改正され、流動比率が大幅に減少したことにより、１年以内に現金化できる資産によって１年以内に支払わなければならない負債を賄えておらず、資金が不足するのを防ぐために一時借入金や資本費平準化債などを発行せざるを得ない状態にある。今後も適正な使用料を定めたり事務の効率化を推進するなどして、更なる経営改善に努めていく。
　また、下水道の未普及対策として今後10年間で下水道普及率を75％から90％に引き上げるコストキャップ型下水道事業を実施し、水洗化率の向上等に努める。事業費についても、新技術の活用や大規模工事発注の導入などにより、事業費を約14％削減できる見込みであ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
</t>
    <rPh sb="1" eb="3">
      <t>ヘイセイ</t>
    </rPh>
    <rPh sb="5" eb="7">
      <t>ネンド</t>
    </rPh>
    <rPh sb="8" eb="11">
      <t>ゲスイドウ</t>
    </rPh>
    <rPh sb="11" eb="13">
      <t>シヨウ</t>
    </rPh>
    <rPh sb="13" eb="14">
      <t>リョウ</t>
    </rPh>
    <rPh sb="14" eb="16">
      <t>カイテイ</t>
    </rPh>
    <rPh sb="17" eb="19">
      <t>ジッシ</t>
    </rPh>
    <rPh sb="25" eb="27">
      <t>ケイジョウ</t>
    </rPh>
    <rPh sb="27" eb="29">
      <t>シュウシ</t>
    </rPh>
    <rPh sb="29" eb="31">
      <t>ヒリツ</t>
    </rPh>
    <rPh sb="32" eb="34">
      <t>ヘイセイ</t>
    </rPh>
    <rPh sb="36" eb="38">
      <t>ネンド</t>
    </rPh>
    <rPh sb="40" eb="42">
      <t>ミギカタ</t>
    </rPh>
    <rPh sb="42" eb="43">
      <t>ア</t>
    </rPh>
    <rPh sb="49" eb="51">
      <t>ヘイセイ</t>
    </rPh>
    <rPh sb="53" eb="55">
      <t>ネンド</t>
    </rPh>
    <rPh sb="64" eb="66">
      <t>イジョウ</t>
    </rPh>
    <rPh sb="75" eb="77">
      <t>シヨウ</t>
    </rPh>
    <rPh sb="77" eb="78">
      <t>リョウ</t>
    </rPh>
    <rPh sb="79" eb="81">
      <t>カイシュウ</t>
    </rPh>
    <rPh sb="84" eb="86">
      <t>ケイヒ</t>
    </rPh>
    <rPh sb="87" eb="88">
      <t>スベ</t>
    </rPh>
    <rPh sb="89" eb="92">
      <t>シヨウリョウ</t>
    </rPh>
    <rPh sb="93" eb="94">
      <t>マカナ</t>
    </rPh>
    <rPh sb="98" eb="100">
      <t>ジョウキョウ</t>
    </rPh>
    <rPh sb="104" eb="106">
      <t>ケイエイ</t>
    </rPh>
    <rPh sb="106" eb="108">
      <t>ジョウキョウ</t>
    </rPh>
    <rPh sb="109" eb="111">
      <t>カイゼン</t>
    </rPh>
    <rPh sb="112" eb="113">
      <t>ム</t>
    </rPh>
    <rPh sb="125" eb="127">
      <t>ヘイセイ</t>
    </rPh>
    <rPh sb="129" eb="131">
      <t>ネンド</t>
    </rPh>
    <rPh sb="132" eb="134">
      <t>コウエイ</t>
    </rPh>
    <rPh sb="134" eb="136">
      <t>キギョウ</t>
    </rPh>
    <rPh sb="136" eb="138">
      <t>カイケイ</t>
    </rPh>
    <rPh sb="138" eb="140">
      <t>セイド</t>
    </rPh>
    <rPh sb="141" eb="143">
      <t>カイセイ</t>
    </rPh>
    <rPh sb="146" eb="148">
      <t>リュウドウ</t>
    </rPh>
    <rPh sb="148" eb="150">
      <t>ヒリツ</t>
    </rPh>
    <rPh sb="151" eb="153">
      <t>オオハバ</t>
    </rPh>
    <rPh sb="154" eb="156">
      <t>ゲンショウ</t>
    </rPh>
    <rPh sb="165" eb="166">
      <t>ネン</t>
    </rPh>
    <rPh sb="166" eb="168">
      <t>イナイ</t>
    </rPh>
    <rPh sb="169" eb="171">
      <t>ゲンキン</t>
    </rPh>
    <rPh sb="171" eb="172">
      <t>カ</t>
    </rPh>
    <rPh sb="175" eb="177">
      <t>シサン</t>
    </rPh>
    <rPh sb="182" eb="183">
      <t>ネン</t>
    </rPh>
    <rPh sb="183" eb="185">
      <t>イナイ</t>
    </rPh>
    <rPh sb="186" eb="188">
      <t>シハラ</t>
    </rPh>
    <rPh sb="197" eb="199">
      <t>フサイ</t>
    </rPh>
    <rPh sb="200" eb="201">
      <t>マカナ</t>
    </rPh>
    <rPh sb="207" eb="209">
      <t>シキン</t>
    </rPh>
    <rPh sb="210" eb="212">
      <t>フソク</t>
    </rPh>
    <rPh sb="216" eb="217">
      <t>フセ</t>
    </rPh>
    <rPh sb="221" eb="223">
      <t>イチジ</t>
    </rPh>
    <rPh sb="223" eb="225">
      <t>カリイレ</t>
    </rPh>
    <rPh sb="225" eb="226">
      <t>キン</t>
    </rPh>
    <rPh sb="227" eb="229">
      <t>シホン</t>
    </rPh>
    <rPh sb="229" eb="230">
      <t>ヒ</t>
    </rPh>
    <rPh sb="230" eb="233">
      <t>ヘイジュンカ</t>
    </rPh>
    <rPh sb="233" eb="234">
      <t>サイ</t>
    </rPh>
    <rPh sb="237" eb="239">
      <t>ハッコウ</t>
    </rPh>
    <rPh sb="243" eb="244">
      <t>エ</t>
    </rPh>
    <rPh sb="246" eb="248">
      <t>ジョウタイ</t>
    </rPh>
    <rPh sb="252" eb="254">
      <t>コンゴ</t>
    </rPh>
    <rPh sb="255" eb="257">
      <t>テキセイ</t>
    </rPh>
    <rPh sb="258" eb="261">
      <t>シヨウリョウ</t>
    </rPh>
    <rPh sb="262" eb="263">
      <t>サダ</t>
    </rPh>
    <rPh sb="266" eb="268">
      <t>ジム</t>
    </rPh>
    <rPh sb="269" eb="272">
      <t>コウリツカ</t>
    </rPh>
    <rPh sb="273" eb="275">
      <t>スイシン</t>
    </rPh>
    <rPh sb="282" eb="283">
      <t>サラ</t>
    </rPh>
    <rPh sb="285" eb="287">
      <t>ケイエイ</t>
    </rPh>
    <rPh sb="287" eb="289">
      <t>カイゼン</t>
    </rPh>
    <rPh sb="290" eb="291">
      <t>ツト</t>
    </rPh>
    <rPh sb="301" eb="304">
      <t>ゲスイドウ</t>
    </rPh>
    <rPh sb="305" eb="308">
      <t>ミフキュウ</t>
    </rPh>
    <rPh sb="308" eb="310">
      <t>タイサク</t>
    </rPh>
    <rPh sb="313" eb="315">
      <t>コンゴ</t>
    </rPh>
    <rPh sb="317" eb="318">
      <t>ネン</t>
    </rPh>
    <rPh sb="318" eb="319">
      <t>アイダ</t>
    </rPh>
    <rPh sb="320" eb="323">
      <t>ゲスイドウ</t>
    </rPh>
    <rPh sb="323" eb="325">
      <t>フキュウ</t>
    </rPh>
    <rPh sb="325" eb="326">
      <t>リツ</t>
    </rPh>
    <rPh sb="336" eb="337">
      <t>ヒ</t>
    </rPh>
    <rPh sb="338" eb="339">
      <t>ア</t>
    </rPh>
    <rPh sb="348" eb="349">
      <t>ガタ</t>
    </rPh>
    <rPh sb="349" eb="352">
      <t>ゲスイドウ</t>
    </rPh>
    <rPh sb="352" eb="354">
      <t>ジギョウ</t>
    </rPh>
    <rPh sb="355" eb="357">
      <t>ジッシ</t>
    </rPh>
    <rPh sb="359" eb="362">
      <t>スイセンカ</t>
    </rPh>
    <rPh sb="362" eb="363">
      <t>リツ</t>
    </rPh>
    <rPh sb="364" eb="366">
      <t>コウジョウ</t>
    </rPh>
    <rPh sb="366" eb="367">
      <t>トウ</t>
    </rPh>
    <rPh sb="368" eb="369">
      <t>ツト</t>
    </rPh>
    <rPh sb="372" eb="374">
      <t>ジギョウ</t>
    </rPh>
    <rPh sb="374" eb="375">
      <t>ヒ</t>
    </rPh>
    <rPh sb="381" eb="384">
      <t>シンギジュツ</t>
    </rPh>
    <rPh sb="385" eb="387">
      <t>カツヨウ</t>
    </rPh>
    <rPh sb="388" eb="391">
      <t>ダイキボ</t>
    </rPh>
    <rPh sb="391" eb="393">
      <t>コウジ</t>
    </rPh>
    <rPh sb="393" eb="395">
      <t>ハッチュウ</t>
    </rPh>
    <rPh sb="396" eb="398">
      <t>ドウニュウ</t>
    </rPh>
    <rPh sb="404" eb="407">
      <t>ジギョウヒ</t>
    </rPh>
    <rPh sb="408" eb="409">
      <t>ヤク</t>
    </rPh>
    <rPh sb="412" eb="414">
      <t>サクゲン</t>
    </rPh>
    <rPh sb="417" eb="419">
      <t>ミコ</t>
    </rPh>
    <rPh sb="427" eb="429">
      <t>シセツ</t>
    </rPh>
    <rPh sb="429" eb="432">
      <t>リヨウリツ</t>
    </rPh>
    <rPh sb="438" eb="440">
      <t>セイテン</t>
    </rPh>
    <rPh sb="440" eb="441">
      <t>ジ</t>
    </rPh>
    <rPh sb="441" eb="443">
      <t>イチニチ</t>
    </rPh>
    <rPh sb="443" eb="445">
      <t>ヘイキン</t>
    </rPh>
    <rPh sb="445" eb="447">
      <t>ショリ</t>
    </rPh>
    <rPh sb="447" eb="449">
      <t>スイリョウ</t>
    </rPh>
    <rPh sb="450" eb="452">
      <t>セイテン</t>
    </rPh>
    <rPh sb="452" eb="453">
      <t>ジ</t>
    </rPh>
    <rPh sb="453" eb="455">
      <t>ゲンザイ</t>
    </rPh>
    <rPh sb="455" eb="457">
      <t>ショリ</t>
    </rPh>
    <rPh sb="457" eb="459">
      <t>ノウリョク</t>
    </rPh>
    <rPh sb="460" eb="461">
      <t>モト</t>
    </rPh>
    <rPh sb="489" eb="491">
      <t>ハッセイ</t>
    </rPh>
    <rPh sb="493" eb="495">
      <t>オスイ</t>
    </rPh>
    <rPh sb="496" eb="498">
      <t>ショリ</t>
    </rPh>
    <rPh sb="498" eb="500">
      <t>スイリョウ</t>
    </rPh>
    <rPh sb="501" eb="503">
      <t>ケイジョウ</t>
    </rPh>
    <rPh sb="509" eb="511">
      <t>セイテン</t>
    </rPh>
    <rPh sb="511" eb="512">
      <t>ジ</t>
    </rPh>
    <rPh sb="512" eb="514">
      <t>ゲンザイ</t>
    </rPh>
    <rPh sb="514" eb="516">
      <t>ショリ</t>
    </rPh>
    <rPh sb="516" eb="518">
      <t>ノウリョク</t>
    </rPh>
    <rPh sb="524" eb="526">
      <t>トウガイ</t>
    </rPh>
    <rPh sb="526" eb="528">
      <t>ジギョウ</t>
    </rPh>
    <rPh sb="529" eb="531">
      <t>ホユウ</t>
    </rPh>
    <rPh sb="533" eb="535">
      <t>ショリ</t>
    </rPh>
    <rPh sb="535" eb="536">
      <t>ジョウ</t>
    </rPh>
    <rPh sb="537" eb="539">
      <t>ノウリョク</t>
    </rPh>
    <rPh sb="541" eb="543">
      <t>ケイジョウ</t>
    </rPh>
    <rPh sb="585" eb="587">
      <t>シセツ</t>
    </rPh>
    <rPh sb="587" eb="590">
      <t>リヨウリツ</t>
    </rPh>
    <phoneticPr fontId="4"/>
  </si>
  <si>
    <t>　管渠老朽化率については、類似団体平均値や全国平均値より低い数値であり、他団体と比較すると老朽化は進んでおらず、また、本市下水道事業の普及率は75.0%であるため、今後についても未普及対策を行っていく。そのため、管渠改善率についても、類似団体平均値や全国平均値より低い数値である。
　しかし、管渠以外のポンプ場や処理場といった施設の老朽化が進んでいるため、今後施設の更新や長寿命化対策を行う必要がある。</t>
    <rPh sb="1" eb="3">
      <t>カンキョ</t>
    </rPh>
    <rPh sb="3" eb="6">
      <t>ロウキュウカ</t>
    </rPh>
    <rPh sb="6" eb="7">
      <t>リツ</t>
    </rPh>
    <rPh sb="13" eb="15">
      <t>ルイジ</t>
    </rPh>
    <rPh sb="15" eb="17">
      <t>ダンタイ</t>
    </rPh>
    <rPh sb="17" eb="19">
      <t>ヘイキン</t>
    </rPh>
    <rPh sb="19" eb="20">
      <t>チ</t>
    </rPh>
    <rPh sb="21" eb="23">
      <t>ゼンコク</t>
    </rPh>
    <rPh sb="23" eb="25">
      <t>ヘイキン</t>
    </rPh>
    <rPh sb="25" eb="26">
      <t>チ</t>
    </rPh>
    <rPh sb="28" eb="29">
      <t>ヒク</t>
    </rPh>
    <rPh sb="30" eb="32">
      <t>スウチ</t>
    </rPh>
    <rPh sb="36" eb="37">
      <t>タ</t>
    </rPh>
    <rPh sb="37" eb="39">
      <t>ダンタイ</t>
    </rPh>
    <rPh sb="40" eb="42">
      <t>ヒカク</t>
    </rPh>
    <rPh sb="45" eb="47">
      <t>ロウキュウ</t>
    </rPh>
    <rPh sb="47" eb="48">
      <t>カ</t>
    </rPh>
    <rPh sb="49" eb="50">
      <t>スス</t>
    </rPh>
    <rPh sb="95" eb="96">
      <t>オコナ</t>
    </rPh>
    <rPh sb="106" eb="108">
      <t>カンキョ</t>
    </rPh>
    <rPh sb="108" eb="110">
      <t>カイゼン</t>
    </rPh>
    <rPh sb="110" eb="111">
      <t>リツ</t>
    </rPh>
    <rPh sb="117" eb="119">
      <t>ルイジ</t>
    </rPh>
    <rPh sb="119" eb="121">
      <t>ダンタイ</t>
    </rPh>
    <rPh sb="121" eb="123">
      <t>ヘイキン</t>
    </rPh>
    <rPh sb="123" eb="124">
      <t>チ</t>
    </rPh>
    <rPh sb="125" eb="127">
      <t>ゼンコク</t>
    </rPh>
    <rPh sb="127" eb="129">
      <t>ヘイキン</t>
    </rPh>
    <rPh sb="129" eb="130">
      <t>チ</t>
    </rPh>
    <rPh sb="132" eb="133">
      <t>ヒク</t>
    </rPh>
    <rPh sb="134" eb="136">
      <t>スウチ</t>
    </rPh>
    <rPh sb="146" eb="148">
      <t>カンキョ</t>
    </rPh>
    <rPh sb="148" eb="150">
      <t>イガイ</t>
    </rPh>
    <rPh sb="154" eb="155">
      <t>ジョウ</t>
    </rPh>
    <rPh sb="156" eb="158">
      <t>ショリ</t>
    </rPh>
    <rPh sb="158" eb="159">
      <t>ジョウ</t>
    </rPh>
    <rPh sb="163" eb="165">
      <t>シセツ</t>
    </rPh>
    <rPh sb="166" eb="169">
      <t>ロウキュウカ</t>
    </rPh>
    <rPh sb="170" eb="171">
      <t>スス</t>
    </rPh>
    <rPh sb="178" eb="180">
      <t>コンゴ</t>
    </rPh>
    <rPh sb="180" eb="182">
      <t>シセツ</t>
    </rPh>
    <rPh sb="183" eb="185">
      <t>コウシン</t>
    </rPh>
    <rPh sb="186" eb="187">
      <t>チョウ</t>
    </rPh>
    <rPh sb="187" eb="190">
      <t>ジュミョウカ</t>
    </rPh>
    <rPh sb="190" eb="192">
      <t>タイサク</t>
    </rPh>
    <rPh sb="193" eb="194">
      <t>オコナ</t>
    </rPh>
    <rPh sb="195" eb="197">
      <t>ヒツヨウ</t>
    </rPh>
    <phoneticPr fontId="4"/>
  </si>
  <si>
    <t>　平成25年度に使用料改定を実施したことや普及啓発活動により水洗化率が向上したことで、経営状況は改善に向かっているものの、事業規模に対する企業債残高が多く当年度の元利償還金が増加している。また、施設や管路の老朽化も進んでいるため、維持管理を安定的に行う必要がある。
　こうした中、本市では平成27年度に策定した経営戦略に基づき、下水道未普及対策事業や施設の長寿命化、老朽化しつつある施設等の維持管理など、投資計画に基づく合理的な設備投資を実施する。財政計画としては、下水道使用料の適正な水準への引き上げ、資本費平準化債や水道事業からの借入も行うなどして、財政状態の健全性を高める。
　将来の投資と財源を適切に把握した投資計画と財政計画の均衡を図り、事業の効率化・経営健全化に向けた取り組みを進めていく。</t>
    <rPh sb="1" eb="3">
      <t>ヘイセイ</t>
    </rPh>
    <rPh sb="5" eb="7">
      <t>ネンド</t>
    </rPh>
    <rPh sb="8" eb="10">
      <t>シヨウ</t>
    </rPh>
    <rPh sb="10" eb="11">
      <t>リョウ</t>
    </rPh>
    <rPh sb="11" eb="13">
      <t>カイテイ</t>
    </rPh>
    <rPh sb="14" eb="16">
      <t>ジッシ</t>
    </rPh>
    <rPh sb="21" eb="23">
      <t>フキュウ</t>
    </rPh>
    <rPh sb="23" eb="25">
      <t>ケイハツ</t>
    </rPh>
    <rPh sb="25" eb="27">
      <t>カツドウ</t>
    </rPh>
    <rPh sb="30" eb="33">
      <t>スイセンカ</t>
    </rPh>
    <rPh sb="33" eb="34">
      <t>リツ</t>
    </rPh>
    <rPh sb="35" eb="37">
      <t>コウジョウ</t>
    </rPh>
    <rPh sb="43" eb="45">
      <t>ケイエイ</t>
    </rPh>
    <rPh sb="45" eb="47">
      <t>ジョウキョウ</t>
    </rPh>
    <rPh sb="48" eb="50">
      <t>カイゼン</t>
    </rPh>
    <rPh sb="51" eb="52">
      <t>ム</t>
    </rPh>
    <rPh sb="61" eb="63">
      <t>ジギョウ</t>
    </rPh>
    <rPh sb="63" eb="65">
      <t>キボ</t>
    </rPh>
    <rPh sb="66" eb="67">
      <t>タイ</t>
    </rPh>
    <rPh sb="69" eb="71">
      <t>キギョウ</t>
    </rPh>
    <rPh sb="71" eb="72">
      <t>サイ</t>
    </rPh>
    <rPh sb="72" eb="74">
      <t>ザンダカ</t>
    </rPh>
    <rPh sb="75" eb="76">
      <t>オオ</t>
    </rPh>
    <rPh sb="77" eb="80">
      <t>トウネンド</t>
    </rPh>
    <rPh sb="83" eb="85">
      <t>ショウカン</t>
    </rPh>
    <rPh sb="85" eb="86">
      <t>キン</t>
    </rPh>
    <rPh sb="87" eb="89">
      <t>ゾウカ</t>
    </rPh>
    <rPh sb="97" eb="99">
      <t>シセツ</t>
    </rPh>
    <rPh sb="100" eb="102">
      <t>カンロ</t>
    </rPh>
    <rPh sb="103" eb="106">
      <t>ロウキュウカ</t>
    </rPh>
    <rPh sb="107" eb="108">
      <t>スス</t>
    </rPh>
    <rPh sb="115" eb="117">
      <t>イジ</t>
    </rPh>
    <rPh sb="117" eb="119">
      <t>カンリ</t>
    </rPh>
    <rPh sb="120" eb="123">
      <t>アンテイテキ</t>
    </rPh>
    <rPh sb="124" eb="125">
      <t>オコナ</t>
    </rPh>
    <rPh sb="126" eb="128">
      <t>ヒツヨウ</t>
    </rPh>
    <rPh sb="138" eb="139">
      <t>ナカ</t>
    </rPh>
    <rPh sb="144" eb="146">
      <t>ヘイセイ</t>
    </rPh>
    <rPh sb="148" eb="150">
      <t>ネンド</t>
    </rPh>
    <rPh sb="151" eb="153">
      <t>サクテイ</t>
    </rPh>
    <rPh sb="155" eb="157">
      <t>ケイエイ</t>
    </rPh>
    <rPh sb="157" eb="159">
      <t>センリャク</t>
    </rPh>
    <rPh sb="160" eb="161">
      <t>モト</t>
    </rPh>
    <rPh sb="164" eb="167">
      <t>ゲスイドウ</t>
    </rPh>
    <rPh sb="167" eb="170">
      <t>ミフキュウ</t>
    </rPh>
    <rPh sb="170" eb="172">
      <t>タイサク</t>
    </rPh>
    <rPh sb="172" eb="174">
      <t>ジギョウ</t>
    </rPh>
    <rPh sb="175" eb="177">
      <t>シセツ</t>
    </rPh>
    <rPh sb="178" eb="179">
      <t>チョウ</t>
    </rPh>
    <rPh sb="179" eb="182">
      <t>ジュミョウカ</t>
    </rPh>
    <rPh sb="183" eb="186">
      <t>ロウキュウカ</t>
    </rPh>
    <rPh sb="191" eb="193">
      <t>シセツ</t>
    </rPh>
    <rPh sb="193" eb="194">
      <t>トウ</t>
    </rPh>
    <rPh sb="195" eb="197">
      <t>イジ</t>
    </rPh>
    <rPh sb="197" eb="199">
      <t>カンリ</t>
    </rPh>
    <rPh sb="202" eb="204">
      <t>トウシ</t>
    </rPh>
    <rPh sb="204" eb="206">
      <t>ケイカク</t>
    </rPh>
    <rPh sb="207" eb="208">
      <t>モト</t>
    </rPh>
    <rPh sb="210" eb="213">
      <t>ゴウリテキ</t>
    </rPh>
    <rPh sb="214" eb="216">
      <t>セツビ</t>
    </rPh>
    <rPh sb="216" eb="218">
      <t>トウシ</t>
    </rPh>
    <rPh sb="219" eb="221">
      <t>ジッシ</t>
    </rPh>
    <rPh sb="224" eb="226">
      <t>ザイセイ</t>
    </rPh>
    <rPh sb="226" eb="228">
      <t>ケイカク</t>
    </rPh>
    <rPh sb="233" eb="236">
      <t>ゲスイドウ</t>
    </rPh>
    <rPh sb="236" eb="239">
      <t>シヨウリョウ</t>
    </rPh>
    <rPh sb="240" eb="242">
      <t>テキセイ</t>
    </rPh>
    <rPh sb="243" eb="245">
      <t>スイジュン</t>
    </rPh>
    <rPh sb="247" eb="248">
      <t>ヒ</t>
    </rPh>
    <rPh sb="249" eb="250">
      <t>ア</t>
    </rPh>
    <rPh sb="252" eb="254">
      <t>シホン</t>
    </rPh>
    <rPh sb="254" eb="255">
      <t>ヒ</t>
    </rPh>
    <rPh sb="255" eb="258">
      <t>ヘイジュンカ</t>
    </rPh>
    <rPh sb="258" eb="259">
      <t>サイ</t>
    </rPh>
    <rPh sb="260" eb="262">
      <t>スイドウ</t>
    </rPh>
    <rPh sb="262" eb="264">
      <t>ジギョウ</t>
    </rPh>
    <rPh sb="267" eb="269">
      <t>カリイレ</t>
    </rPh>
    <rPh sb="270" eb="271">
      <t>オコナ</t>
    </rPh>
    <rPh sb="277" eb="279">
      <t>ザイセイ</t>
    </rPh>
    <rPh sb="279" eb="281">
      <t>ジョウタイ</t>
    </rPh>
    <rPh sb="282" eb="284">
      <t>ケンゼン</t>
    </rPh>
    <rPh sb="284" eb="285">
      <t>セイ</t>
    </rPh>
    <rPh sb="286" eb="287">
      <t>タカ</t>
    </rPh>
    <rPh sb="292" eb="294">
      <t>ショウライ</t>
    </rPh>
    <rPh sb="295" eb="297">
      <t>トウシ</t>
    </rPh>
    <rPh sb="298" eb="300">
      <t>ザイゲン</t>
    </rPh>
    <rPh sb="301" eb="303">
      <t>テキセツ</t>
    </rPh>
    <rPh sb="304" eb="306">
      <t>ハアク</t>
    </rPh>
    <rPh sb="308" eb="310">
      <t>トウシ</t>
    </rPh>
    <rPh sb="310" eb="312">
      <t>ケイカク</t>
    </rPh>
    <rPh sb="313" eb="315">
      <t>ザイセイ</t>
    </rPh>
    <rPh sb="315" eb="317">
      <t>ケイカク</t>
    </rPh>
    <rPh sb="318" eb="320">
      <t>キンコウ</t>
    </rPh>
    <rPh sb="321" eb="322">
      <t>ハカ</t>
    </rPh>
    <rPh sb="324" eb="326">
      <t>ジギョウ</t>
    </rPh>
    <rPh sb="327" eb="330">
      <t>コウリツカ</t>
    </rPh>
    <rPh sb="331" eb="333">
      <t>ケイエイ</t>
    </rPh>
    <rPh sb="333" eb="336">
      <t>ケンゼンカ</t>
    </rPh>
    <rPh sb="337" eb="338">
      <t>ム</t>
    </rPh>
    <rPh sb="340" eb="341">
      <t>ト</t>
    </rPh>
    <rPh sb="342" eb="343">
      <t>ク</t>
    </rPh>
    <rPh sb="345" eb="346">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</si>
</sst>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0.01</c:v>
                </c:pt>
                <c:pt idx="1">
                  <c:v>0</c:v>
                </c:pt>
                <c:pt idx="2">
                  <c:v>0</c:v>
                </c:pt>
                <c:pt idx="3">
                  <c:v>0</c:v>
                </c:pt>
                <c:pt idx="4">
                  <c:v>0</c:v>
                </c:pt>
              </c:numCache>
            </c:numRef>
          </c:val>
        </c:ser>
        <c:dLbls>
          <c:showLegendKey val="0"/>
          <c:showVal val="0"/>
          <c:showCatName val="0"/>
          <c:showSerName val="0"/>
          <c:showPercent val="0"/>
          <c:showBubbleSize val="0"/>
        </c:dLbls>
        <c:gapWidth val="150"/>
        <c:axId val="86177664"/>
        <c:axId val="863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86177664"/>
        <c:axId val="86327296"/>
      </c:lineChart>
      <c:dateAx>
        <c:axId val="86177664"/>
        <c:scaling>
          <c:orientation val="minMax"/>
        </c:scaling>
        <c:delete val="1"/>
        <c:axPos val="b"/>
        <c:numFmt formatCode="ge" sourceLinked="1"/>
        <c:majorTickMark val="none"/>
        <c:minorTickMark val="none"/>
        <c:tickLblPos val="none"/>
        <c:crossAx val="86327296"/>
        <c:crosses val="autoZero"/>
        <c:auto val="1"/>
        <c:lblOffset val="100"/>
        <c:baseTimeUnit val="years"/>
      </c:dateAx>
      <c:valAx>
        <c:axId val="863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376.9</c:v>
                </c:pt>
                <c:pt idx="1">
                  <c:v>389.2</c:v>
                </c:pt>
                <c:pt idx="2">
                  <c:v>387.67</c:v>
                </c:pt>
                <c:pt idx="3">
                  <c:v>400.32</c:v>
                </c:pt>
                <c:pt idx="4">
                  <c:v>412.26</c:v>
                </c:pt>
              </c:numCache>
            </c:numRef>
          </c:val>
        </c:ser>
        <c:dLbls>
          <c:showLegendKey val="0"/>
          <c:showVal val="0"/>
          <c:showCatName val="0"/>
          <c:showSerName val="0"/>
          <c:showPercent val="0"/>
          <c:showBubbleSize val="0"/>
        </c:dLbls>
        <c:gapWidth val="150"/>
        <c:axId val="90908928"/>
        <c:axId val="909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90908928"/>
        <c:axId val="90935680"/>
      </c:lineChart>
      <c:dateAx>
        <c:axId val="90908928"/>
        <c:scaling>
          <c:orientation val="minMax"/>
        </c:scaling>
        <c:delete val="1"/>
        <c:axPos val="b"/>
        <c:numFmt formatCode="ge" sourceLinked="1"/>
        <c:majorTickMark val="none"/>
        <c:minorTickMark val="none"/>
        <c:tickLblPos val="none"/>
        <c:crossAx val="90935680"/>
        <c:crosses val="autoZero"/>
        <c:auto val="1"/>
        <c:lblOffset val="100"/>
        <c:baseTimeUnit val="years"/>
      </c:dateAx>
      <c:valAx>
        <c:axId val="909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92.05</c:v>
                </c:pt>
                <c:pt idx="1">
                  <c:v>93.31</c:v>
                </c:pt>
                <c:pt idx="2">
                  <c:v>94.62</c:v>
                </c:pt>
                <c:pt idx="3">
                  <c:v>95.16</c:v>
                </c:pt>
                <c:pt idx="4">
                  <c:v>95.53</c:v>
                </c:pt>
              </c:numCache>
            </c:numRef>
          </c:val>
        </c:ser>
        <c:dLbls>
          <c:showLegendKey val="0"/>
          <c:showVal val="0"/>
          <c:showCatName val="0"/>
          <c:showSerName val="0"/>
          <c:showPercent val="0"/>
          <c:showBubbleSize val="0"/>
        </c:dLbls>
        <c:gapWidth val="150"/>
        <c:axId val="90978176"/>
        <c:axId val="90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90978176"/>
        <c:axId val="90980352"/>
      </c:lineChart>
      <c:dateAx>
        <c:axId val="90978176"/>
        <c:scaling>
          <c:orientation val="minMax"/>
        </c:scaling>
        <c:delete val="1"/>
        <c:axPos val="b"/>
        <c:numFmt formatCode="ge" sourceLinked="1"/>
        <c:majorTickMark val="none"/>
        <c:minorTickMark val="none"/>
        <c:tickLblPos val="none"/>
        <c:crossAx val="90980352"/>
        <c:crosses val="autoZero"/>
        <c:auto val="1"/>
        <c:lblOffset val="100"/>
        <c:baseTimeUnit val="years"/>
      </c:dateAx>
      <c:valAx>
        <c:axId val="90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98.52</c:v>
                </c:pt>
                <c:pt idx="1">
                  <c:v>97.58</c:v>
                </c:pt>
                <c:pt idx="2">
                  <c:v>99.75</c:v>
                </c:pt>
                <c:pt idx="3">
                  <c:v>102.22</c:v>
                </c:pt>
                <c:pt idx="4">
                  <c:v>104.46</c:v>
                </c:pt>
              </c:numCache>
            </c:numRef>
          </c:val>
        </c:ser>
        <c:dLbls>
          <c:showLegendKey val="0"/>
          <c:showVal val="0"/>
          <c:showCatName val="0"/>
          <c:showSerName val="0"/>
          <c:showPercent val="0"/>
          <c:showBubbleSize val="0"/>
        </c:dLbls>
        <c:gapWidth val="150"/>
        <c:axId val="86357504"/>
        <c:axId val="863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104.92</c:v>
                </c:pt>
                <c:pt idx="1">
                  <c:v>104.17</c:v>
                </c:pt>
                <c:pt idx="2">
                  <c:v>105.07</c:v>
                </c:pt>
                <c:pt idx="3">
                  <c:v>108.53</c:v>
                </c:pt>
                <c:pt idx="4">
                  <c:v>108.52</c:v>
                </c:pt>
              </c:numCache>
            </c:numRef>
          </c:val>
          <c:smooth val="0"/>
        </c:ser>
        <c:dLbls>
          <c:showLegendKey val="0"/>
          <c:showVal val="0"/>
          <c:showCatName val="0"/>
          <c:showSerName val="0"/>
          <c:showPercent val="0"/>
          <c:showBubbleSize val="0"/>
        </c:dLbls>
        <c:marker val="1"/>
        <c:smooth val="0"/>
        <c:axId val="86357504"/>
        <c:axId val="86359424"/>
      </c:lineChart>
      <c:dateAx>
        <c:axId val="86357504"/>
        <c:scaling>
          <c:orientation val="minMax"/>
        </c:scaling>
        <c:delete val="1"/>
        <c:axPos val="b"/>
        <c:numFmt formatCode="ge" sourceLinked="1"/>
        <c:majorTickMark val="none"/>
        <c:minorTickMark val="none"/>
        <c:tickLblPos val="none"/>
        <c:crossAx val="86359424"/>
        <c:crosses val="autoZero"/>
        <c:auto val="1"/>
        <c:lblOffset val="100"/>
        <c:baseTimeUnit val="years"/>
      </c:dateAx>
      <c:valAx>
        <c:axId val="863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2.25</c:v>
                </c:pt>
                <c:pt idx="1">
                  <c:v>3.26</c:v>
                </c:pt>
                <c:pt idx="2">
                  <c:v>4.32</c:v>
                </c:pt>
                <c:pt idx="3">
                  <c:v>14.07</c:v>
                </c:pt>
                <c:pt idx="4">
                  <c:v>16.739999999999998</c:v>
                </c:pt>
              </c:numCache>
            </c:numRef>
          </c:val>
        </c:ser>
        <c:dLbls>
          <c:showLegendKey val="0"/>
          <c:showVal val="0"/>
          <c:showCatName val="0"/>
          <c:showSerName val="0"/>
          <c:showPercent val="0"/>
          <c:showBubbleSize val="0"/>
        </c:dLbls>
        <c:gapWidth val="150"/>
        <c:axId val="86459520"/>
        <c:axId val="8646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16.55</c:v>
                </c:pt>
                <c:pt idx="1">
                  <c:v>16.02</c:v>
                </c:pt>
                <c:pt idx="2">
                  <c:v>16.559999999999999</c:v>
                </c:pt>
                <c:pt idx="3">
                  <c:v>28.35</c:v>
                </c:pt>
                <c:pt idx="4">
                  <c:v>27.96</c:v>
                </c:pt>
              </c:numCache>
            </c:numRef>
          </c:val>
          <c:smooth val="0"/>
        </c:ser>
        <c:dLbls>
          <c:showLegendKey val="0"/>
          <c:showVal val="0"/>
          <c:showCatName val="0"/>
          <c:showSerName val="0"/>
          <c:showPercent val="0"/>
          <c:showBubbleSize val="0"/>
        </c:dLbls>
        <c:marker val="1"/>
        <c:smooth val="0"/>
        <c:axId val="86459520"/>
        <c:axId val="86461440"/>
      </c:lineChart>
      <c:dateAx>
        <c:axId val="86459520"/>
        <c:scaling>
          <c:orientation val="minMax"/>
        </c:scaling>
        <c:delete val="1"/>
        <c:axPos val="b"/>
        <c:numFmt formatCode="ge" sourceLinked="1"/>
        <c:majorTickMark val="none"/>
        <c:minorTickMark val="none"/>
        <c:tickLblPos val="none"/>
        <c:crossAx val="86461440"/>
        <c:crosses val="autoZero"/>
        <c:auto val="1"/>
        <c:lblOffset val="100"/>
        <c:baseTimeUnit val="years"/>
      </c:dateAx>
      <c:valAx>
        <c:axId val="864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7.0000000000000007E-2</c:v>
                </c:pt>
                <c:pt idx="1">
                  <c:v>0.13</c:v>
                </c:pt>
                <c:pt idx="2">
                  <c:v>0.18</c:v>
                </c:pt>
                <c:pt idx="3">
                  <c:v>0.2</c:v>
                </c:pt>
                <c:pt idx="4">
                  <c:v>0.22</c:v>
                </c:pt>
              </c:numCache>
            </c:numRef>
          </c:val>
        </c:ser>
        <c:dLbls>
          <c:showLegendKey val="0"/>
          <c:showVal val="0"/>
          <c:showCatName val="0"/>
          <c:showSerName val="0"/>
          <c:showPercent val="0"/>
          <c:showBubbleSize val="0"/>
        </c:dLbls>
        <c:gapWidth val="150"/>
        <c:axId val="86504192"/>
        <c:axId val="865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c:v>
                </c:pt>
                <c:pt idx="1">
                  <c:v>2.68</c:v>
                </c:pt>
                <c:pt idx="2">
                  <c:v>2.82</c:v>
                </c:pt>
                <c:pt idx="3">
                  <c:v>3.05</c:v>
                </c:pt>
                <c:pt idx="4">
                  <c:v>3.4</c:v>
                </c:pt>
              </c:numCache>
            </c:numRef>
          </c:val>
          <c:smooth val="0"/>
        </c:ser>
        <c:dLbls>
          <c:showLegendKey val="0"/>
          <c:showVal val="0"/>
          <c:showCatName val="0"/>
          <c:showSerName val="0"/>
          <c:showPercent val="0"/>
          <c:showBubbleSize val="0"/>
        </c:dLbls>
        <c:marker val="1"/>
        <c:smooth val="0"/>
        <c:axId val="86504192"/>
        <c:axId val="86506112"/>
      </c:lineChart>
      <c:dateAx>
        <c:axId val="86504192"/>
        <c:scaling>
          <c:orientation val="minMax"/>
        </c:scaling>
        <c:delete val="1"/>
        <c:axPos val="b"/>
        <c:numFmt formatCode="ge" sourceLinked="1"/>
        <c:majorTickMark val="none"/>
        <c:minorTickMark val="none"/>
        <c:tickLblPos val="none"/>
        <c:crossAx val="86506112"/>
        <c:crosses val="autoZero"/>
        <c:auto val="1"/>
        <c:lblOffset val="100"/>
        <c:baseTimeUnit val="years"/>
      </c:dateAx>
      <c:valAx>
        <c:axId val="865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9.6199999999999992</c:v>
                </c:pt>
                <c:pt idx="1">
                  <c:v>13.79</c:v>
                </c:pt>
                <c:pt idx="2">
                  <c:v>14.05</c:v>
                </c:pt>
                <c:pt idx="3" formatCode="#,##0.00;&quot;△&quot;#,##0.00">
                  <c:v>0</c:v>
                </c:pt>
                <c:pt idx="4" formatCode="#,##0.00;&quot;△&quot;#,##0.00">
                  <c:v>0</c:v>
                </c:pt>
              </c:numCache>
            </c:numRef>
          </c:val>
        </c:ser>
        <c:dLbls>
          <c:showLegendKey val="0"/>
          <c:showVal val="0"/>
          <c:showCatName val="0"/>
          <c:showSerName val="0"/>
          <c:showPercent val="0"/>
          <c:showBubbleSize val="0"/>
        </c:dLbls>
        <c:gapWidth val="150"/>
        <c:axId val="90675840"/>
        <c:axId val="906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23.04</c:v>
                </c:pt>
                <c:pt idx="1">
                  <c:v>19.97</c:v>
                </c:pt>
                <c:pt idx="2">
                  <c:v>23.32</c:v>
                </c:pt>
                <c:pt idx="3">
                  <c:v>4.72</c:v>
                </c:pt>
                <c:pt idx="4">
                  <c:v>4.87</c:v>
                </c:pt>
              </c:numCache>
            </c:numRef>
          </c:val>
          <c:smooth val="0"/>
        </c:ser>
        <c:dLbls>
          <c:showLegendKey val="0"/>
          <c:showVal val="0"/>
          <c:showCatName val="0"/>
          <c:showSerName val="0"/>
          <c:showPercent val="0"/>
          <c:showBubbleSize val="0"/>
        </c:dLbls>
        <c:marker val="1"/>
        <c:smooth val="0"/>
        <c:axId val="90675840"/>
        <c:axId val="90686208"/>
      </c:lineChart>
      <c:dateAx>
        <c:axId val="90675840"/>
        <c:scaling>
          <c:orientation val="minMax"/>
        </c:scaling>
        <c:delete val="1"/>
        <c:axPos val="b"/>
        <c:numFmt formatCode="ge" sourceLinked="1"/>
        <c:majorTickMark val="none"/>
        <c:minorTickMark val="none"/>
        <c:tickLblPos val="none"/>
        <c:crossAx val="90686208"/>
        <c:crosses val="autoZero"/>
        <c:auto val="1"/>
        <c:lblOffset val="100"/>
        <c:baseTimeUnit val="years"/>
      </c:dateAx>
      <c:valAx>
        <c:axId val="906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126.25</c:v>
                </c:pt>
                <c:pt idx="1">
                  <c:v>132.34</c:v>
                </c:pt>
                <c:pt idx="2">
                  <c:v>109.64</c:v>
                </c:pt>
                <c:pt idx="3">
                  <c:v>31</c:v>
                </c:pt>
                <c:pt idx="4">
                  <c:v>28.36</c:v>
                </c:pt>
              </c:numCache>
            </c:numRef>
          </c:val>
        </c:ser>
        <c:dLbls>
          <c:showLegendKey val="0"/>
          <c:showVal val="0"/>
          <c:showCatName val="0"/>
          <c:showSerName val="0"/>
          <c:showPercent val="0"/>
          <c:showBubbleSize val="0"/>
        </c:dLbls>
        <c:gapWidth val="150"/>
        <c:axId val="91048192"/>
        <c:axId val="910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150.22999999999999</c:v>
                </c:pt>
                <c:pt idx="1">
                  <c:v>152.78</c:v>
                </c:pt>
                <c:pt idx="2">
                  <c:v>179.3</c:v>
                </c:pt>
                <c:pt idx="3">
                  <c:v>45.99</c:v>
                </c:pt>
                <c:pt idx="4">
                  <c:v>47.32</c:v>
                </c:pt>
              </c:numCache>
            </c:numRef>
          </c:val>
          <c:smooth val="0"/>
        </c:ser>
        <c:dLbls>
          <c:showLegendKey val="0"/>
          <c:showVal val="0"/>
          <c:showCatName val="0"/>
          <c:showSerName val="0"/>
          <c:showPercent val="0"/>
          <c:showBubbleSize val="0"/>
        </c:dLbls>
        <c:marker val="1"/>
        <c:smooth val="0"/>
        <c:axId val="91048192"/>
        <c:axId val="91058560"/>
      </c:lineChart>
      <c:dateAx>
        <c:axId val="91048192"/>
        <c:scaling>
          <c:orientation val="minMax"/>
        </c:scaling>
        <c:delete val="1"/>
        <c:axPos val="b"/>
        <c:numFmt formatCode="ge" sourceLinked="1"/>
        <c:majorTickMark val="none"/>
        <c:minorTickMark val="none"/>
        <c:tickLblPos val="none"/>
        <c:crossAx val="91058560"/>
        <c:crosses val="autoZero"/>
        <c:auto val="1"/>
        <c:lblOffset val="100"/>
        <c:baseTimeUnit val="years"/>
      </c:dateAx>
      <c:valAx>
        <c:axId val="910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1801.68</c:v>
                </c:pt>
                <c:pt idx="1">
                  <c:v>1716.5</c:v>
                </c:pt>
                <c:pt idx="2">
                  <c:v>1511.27</c:v>
                </c:pt>
                <c:pt idx="3">
                  <c:v>1417.16</c:v>
                </c:pt>
                <c:pt idx="4">
                  <c:v>899.09</c:v>
                </c:pt>
              </c:numCache>
            </c:numRef>
          </c:val>
        </c:ser>
        <c:dLbls>
          <c:showLegendKey val="0"/>
          <c:showVal val="0"/>
          <c:showCatName val="0"/>
          <c:showSerName val="0"/>
          <c:showPercent val="0"/>
          <c:showBubbleSize val="0"/>
        </c:dLbls>
        <c:gapWidth val="150"/>
        <c:axId val="91088768"/>
        <c:axId val="907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91088768"/>
        <c:axId val="90767360"/>
      </c:lineChart>
      <c:dateAx>
        <c:axId val="91088768"/>
        <c:scaling>
          <c:orientation val="minMax"/>
        </c:scaling>
        <c:delete val="1"/>
        <c:axPos val="b"/>
        <c:numFmt formatCode="ge" sourceLinked="1"/>
        <c:majorTickMark val="none"/>
        <c:minorTickMark val="none"/>
        <c:tickLblPos val="none"/>
        <c:crossAx val="90767360"/>
        <c:crosses val="autoZero"/>
        <c:auto val="1"/>
        <c:lblOffset val="100"/>
        <c:baseTimeUnit val="years"/>
      </c:dateAx>
      <c:valAx>
        <c:axId val="907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83.16</c:v>
                </c:pt>
                <c:pt idx="1">
                  <c:v>80.180000000000007</c:v>
                </c:pt>
                <c:pt idx="2">
                  <c:v>86.31</c:v>
                </c:pt>
                <c:pt idx="3">
                  <c:v>100.16</c:v>
                </c:pt>
                <c:pt idx="4">
                  <c:v>100</c:v>
                </c:pt>
              </c:numCache>
            </c:numRef>
          </c:val>
        </c:ser>
        <c:dLbls>
          <c:showLegendKey val="0"/>
          <c:showVal val="0"/>
          <c:showCatName val="0"/>
          <c:showSerName val="0"/>
          <c:showPercent val="0"/>
          <c:showBubbleSize val="0"/>
        </c:dLbls>
        <c:gapWidth val="150"/>
        <c:axId val="90797568"/>
        <c:axId val="907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90797568"/>
        <c:axId val="90799488"/>
      </c:lineChart>
      <c:dateAx>
        <c:axId val="90797568"/>
        <c:scaling>
          <c:orientation val="minMax"/>
        </c:scaling>
        <c:delete val="1"/>
        <c:axPos val="b"/>
        <c:numFmt formatCode="ge" sourceLinked="1"/>
        <c:majorTickMark val="none"/>
        <c:minorTickMark val="none"/>
        <c:tickLblPos val="none"/>
        <c:crossAx val="90799488"/>
        <c:crosses val="autoZero"/>
        <c:auto val="1"/>
        <c:lblOffset val="100"/>
        <c:baseTimeUnit val="years"/>
      </c:dateAx>
      <c:valAx>
        <c:axId val="907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174.85</c:v>
                </c:pt>
                <c:pt idx="1">
                  <c:v>181.23</c:v>
                </c:pt>
                <c:pt idx="2">
                  <c:v>180.97</c:v>
                </c:pt>
                <c:pt idx="3">
                  <c:v>161.91</c:v>
                </c:pt>
                <c:pt idx="4">
                  <c:v>163.05000000000001</c:v>
                </c:pt>
              </c:numCache>
            </c:numRef>
          </c:val>
        </c:ser>
        <c:dLbls>
          <c:showLegendKey val="0"/>
          <c:showVal val="0"/>
          <c:showCatName val="0"/>
          <c:showSerName val="0"/>
          <c:showPercent val="0"/>
          <c:showBubbleSize val="0"/>
        </c:dLbls>
        <c:gapWidth val="150"/>
        <c:axId val="90823296"/>
        <c:axId val="908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90823296"/>
        <c:axId val="90829568"/>
      </c:lineChart>
      <c:dateAx>
        <c:axId val="90823296"/>
        <c:scaling>
          <c:orientation val="minMax"/>
        </c:scaling>
        <c:delete val="1"/>
        <c:axPos val="b"/>
        <c:numFmt formatCode="ge" sourceLinked="1"/>
        <c:majorTickMark val="none"/>
        <c:minorTickMark val="none"/>
        <c:tickLblPos val="none"/>
        <c:crossAx val="90829568"/>
        <c:crosses val="autoZero"/>
        <c:auto val="1"/>
        <c:lblOffset val="100"/>
        <c:baseTimeUnit val="years"/>
      </c:dateAx>
      <c:valAx>
        <c:axId val="908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桑名市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143149</v>
      </c>
      <c r="AM8" s="47"/>
      <c r="AN8" s="47"/>
      <c r="AO8" s="47"/>
      <c r="AP8" s="47"/>
      <c r="AQ8" s="47"/>
      <c r="AR8" s="47"/>
      <c r="AS8" s="47"/>
      <c r="AT8" s="43">
        <f>データ!S6</f>
        <v>136.68</v>
      </c>
      <c r="AU8" s="43"/>
      <c r="AV8" s="43"/>
      <c r="AW8" s="43"/>
      <c r="AX8" s="43"/>
      <c r="AY8" s="43"/>
      <c r="AZ8" s="43"/>
      <c r="BA8" s="43"/>
      <c r="BB8" s="43">
        <f>データ!T6</f>
        <v>1047.33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62.22</v>
      </c>
      <c r="J10" s="43"/>
      <c r="K10" s="43"/>
      <c r="L10" s="43"/>
      <c r="M10" s="43"/>
      <c r="N10" s="43"/>
      <c r="O10" s="43"/>
      <c r="P10" s="43">
        <f>データ!O6</f>
        <v>74.95</v>
      </c>
      <c r="Q10" s="43"/>
      <c r="R10" s="43"/>
      <c r="S10" s="43"/>
      <c r="T10" s="43"/>
      <c r="U10" s="43"/>
      <c r="V10" s="43"/>
      <c r="W10" s="43">
        <f>データ!P6</f>
        <v>82.63</v>
      </c>
      <c r="X10" s="43"/>
      <c r="Y10" s="43"/>
      <c r="Z10" s="43"/>
      <c r="AA10" s="43"/>
      <c r="AB10" s="43"/>
      <c r="AC10" s="43"/>
      <c r="AD10" s="47">
        <f>データ!Q6</f>
        <v>2829</v>
      </c>
      <c r="AE10" s="47"/>
      <c r="AF10" s="47"/>
      <c r="AG10" s="47"/>
      <c r="AH10" s="47"/>
      <c r="AI10" s="47"/>
      <c r="AJ10" s="47"/>
      <c r="AK10" s="2"/>
      <c r="AL10" s="47">
        <f>データ!U6</f>
        <v>107246</v>
      </c>
      <c r="AM10" s="47"/>
      <c r="AN10" s="47"/>
      <c r="AO10" s="47"/>
      <c r="AP10" s="47"/>
      <c r="AQ10" s="47"/>
      <c r="AR10" s="47"/>
      <c r="AS10" s="47"/>
      <c r="AT10" s="43">
        <f>データ!V6</f>
        <v>23</v>
      </c>
      <c r="AU10" s="43"/>
      <c r="AV10" s="43"/>
      <c r="AW10" s="43"/>
      <c r="AX10" s="43"/>
      <c r="AY10" s="43"/>
      <c r="AZ10" s="43"/>
      <c r="BA10" s="43"/>
      <c r="BB10" s="43">
        <f>データ!W6</f>
        <v>4662.87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242055</v>
      </c>
      <c r="D6" s="31">
        <f t="shared" si="3"/>
        <v>46</v>
      </c>
      <c r="E6" s="31">
        <f t="shared" si="3"/>
        <v>17</v>
      </c>
      <c r="F6" s="31">
        <f t="shared" si="3"/>
        <v>1</v>
      </c>
      <c r="G6" s="31">
        <f t="shared" si="3"/>
        <v>0</v>
      </c>
      <c r="H6" s="31" t="str">
        <f t="shared" si="3"/>
        <v>三重県　桑名市</v>
      </c>
      <c r="I6" s="31" t="str">
        <f t="shared" si="3"/>
        <v>法適用</v>
      </c>
      <c r="J6" s="31" t="str">
        <f t="shared" si="3"/>
        <v>下水道事業</v>
      </c>
      <c r="K6" s="31" t="str">
        <f t="shared" si="3"/>
        <v>公共下水道</v>
      </c>
      <c r="L6" s="31" t="str">
        <f t="shared" si="3"/>
        <v>Ad</v>
      </c>
      <c r="M6" s="32" t="str">
        <f t="shared" si="3"/>
        <v>-</v>
      </c>
      <c r="N6" s="32">
        <f t="shared" si="3"/>
        <v>62.22</v>
      </c>
      <c r="O6" s="32">
        <f t="shared" si="3"/>
        <v>74.95</v>
      </c>
      <c r="P6" s="32">
        <f t="shared" si="3"/>
        <v>82.63</v>
      </c>
      <c r="Q6" s="32">
        <f t="shared" si="3"/>
        <v>2829</v>
      </c>
      <c r="R6" s="32">
        <f t="shared" si="3"/>
        <v>143149</v>
      </c>
      <c r="S6" s="32">
        <f t="shared" si="3"/>
        <v>136.68</v>
      </c>
      <c r="T6" s="32">
        <f t="shared" si="3"/>
        <v>1047.33</v>
      </c>
      <c r="U6" s="32">
        <f t="shared" si="3"/>
        <v>107246</v>
      </c>
      <c r="V6" s="32">
        <f t="shared" si="3"/>
        <v>23</v>
      </c>
      <c r="W6" s="32">
        <f t="shared" si="3"/>
        <v>4662.87</v>
      </c>
      <c r="X6" s="33">
        <f>IF(X7="",NA(),X7)</f>
        <v>98.52</v>
      </c>
      <c r="Y6" s="33">
        <f t="shared" ref="Y6:AG6" si="4">IF(Y7="",NA(),Y7)</f>
        <v>97.58</v>
      </c>
      <c r="Z6" s="33">
        <f t="shared" si="4"/>
        <v>99.75</v>
      </c>
      <c r="AA6" s="33">
        <f t="shared" si="4"/>
        <v>102.22</v>
      </c>
      <c r="AB6" s="33">
        <f t="shared" si="4"/>
        <v>104.46</v>
      </c>
      <c r="AC6" s="33">
        <f t="shared" si="4"/>
        <v>104.92</v>
      </c>
      <c r="AD6" s="33">
        <f t="shared" si="4"/>
        <v>104.17</v>
      </c>
      <c r="AE6" s="33">
        <f t="shared" si="4"/>
        <v>105.07</v>
      </c>
      <c r="AF6" s="33">
        <f t="shared" si="4"/>
        <v>108.53</v>
      </c>
      <c r="AG6" s="33">
        <f t="shared" si="4"/>
        <v>108.52</v>
      </c>
      <c r="AH6" s="32" t="str">
        <f>IF(AH7="","",IF(AH7="-","【-】","【"&amp;SUBSTITUTE(TEXT(AH7,"#,##0.00"),"-","△")&amp;"】"))</f>
        <v>【108.23】</v>
      </c>
      <c r="AI6" s="33">
        <f>IF(AI7="",NA(),AI7)</f>
        <v>9.6199999999999992</v>
      </c>
      <c r="AJ6" s="33">
        <f t="shared" ref="AJ6:AR6" si="5">IF(AJ7="",NA(),AJ7)</f>
        <v>13.79</v>
      </c>
      <c r="AK6" s="33">
        <f t="shared" si="5"/>
        <v>14.05</v>
      </c>
      <c r="AL6" s="32">
        <f t="shared" si="5"/>
        <v>0</v>
      </c>
      <c r="AM6" s="32">
        <f t="shared" si="5"/>
        <v>0</v>
      </c>
      <c r="AN6" s="33">
        <f t="shared" si="5"/>
        <v>23.04</v>
      </c>
      <c r="AO6" s="33">
        <f t="shared" si="5"/>
        <v>19.97</v>
      </c>
      <c r="AP6" s="33">
        <f t="shared" si="5"/>
        <v>23.32</v>
      </c>
      <c r="AQ6" s="33">
        <f t="shared" si="5"/>
        <v>4.72</v>
      </c>
      <c r="AR6" s="33">
        <f t="shared" si="5"/>
        <v>4.87</v>
      </c>
      <c r="AS6" s="32" t="str">
        <f>IF(AS7="","",IF(AS7="-","【-】","【"&amp;SUBSTITUTE(TEXT(AS7,"#,##0.00"),"-","△")&amp;"】"))</f>
        <v>【4.45】</v>
      </c>
      <c r="AT6" s="33">
        <f>IF(AT7="",NA(),AT7)</f>
        <v>126.25</v>
      </c>
      <c r="AU6" s="33">
        <f t="shared" ref="AU6:BC6" si="6">IF(AU7="",NA(),AU7)</f>
        <v>132.34</v>
      </c>
      <c r="AV6" s="33">
        <f t="shared" si="6"/>
        <v>109.64</v>
      </c>
      <c r="AW6" s="33">
        <f t="shared" si="6"/>
        <v>31</v>
      </c>
      <c r="AX6" s="33">
        <f t="shared" si="6"/>
        <v>28.36</v>
      </c>
      <c r="AY6" s="33">
        <f t="shared" si="6"/>
        <v>150.22999999999999</v>
      </c>
      <c r="AZ6" s="33">
        <f t="shared" si="6"/>
        <v>152.78</v>
      </c>
      <c r="BA6" s="33">
        <f t="shared" si="6"/>
        <v>179.3</v>
      </c>
      <c r="BB6" s="33">
        <f t="shared" si="6"/>
        <v>45.99</v>
      </c>
      <c r="BC6" s="33">
        <f t="shared" si="6"/>
        <v>47.32</v>
      </c>
      <c r="BD6" s="32" t="str">
        <f>IF(BD7="","",IF(BD7="-","【-】","【"&amp;SUBSTITUTE(TEXT(BD7,"#,##0.00"),"-","△")&amp;"】"))</f>
        <v>【57.41】</v>
      </c>
      <c r="BE6" s="33">
        <f>IF(BE7="",NA(),BE7)</f>
        <v>1801.68</v>
      </c>
      <c r="BF6" s="33">
        <f t="shared" ref="BF6:BN6" si="7">IF(BF7="",NA(),BF7)</f>
        <v>1716.5</v>
      </c>
      <c r="BG6" s="33">
        <f t="shared" si="7"/>
        <v>1511.27</v>
      </c>
      <c r="BH6" s="33">
        <f t="shared" si="7"/>
        <v>1417.16</v>
      </c>
      <c r="BI6" s="33">
        <f t="shared" si="7"/>
        <v>899.09</v>
      </c>
      <c r="BJ6" s="33">
        <f t="shared" si="7"/>
        <v>978.41</v>
      </c>
      <c r="BK6" s="33">
        <f t="shared" si="7"/>
        <v>935.65</v>
      </c>
      <c r="BL6" s="33">
        <f t="shared" si="7"/>
        <v>924.44</v>
      </c>
      <c r="BM6" s="33">
        <f t="shared" si="7"/>
        <v>963.16</v>
      </c>
      <c r="BN6" s="33">
        <f t="shared" si="7"/>
        <v>1017.47</v>
      </c>
      <c r="BO6" s="32" t="str">
        <f>IF(BO7="","",IF(BO7="-","【-】","【"&amp;SUBSTITUTE(TEXT(BO7,"#,##0.00"),"-","△")&amp;"】"))</f>
        <v>【763.62】</v>
      </c>
      <c r="BP6" s="33">
        <f>IF(BP7="",NA(),BP7)</f>
        <v>83.16</v>
      </c>
      <c r="BQ6" s="33">
        <f t="shared" ref="BQ6:BY6" si="8">IF(BQ7="",NA(),BQ7)</f>
        <v>80.180000000000007</v>
      </c>
      <c r="BR6" s="33">
        <f t="shared" si="8"/>
        <v>86.31</v>
      </c>
      <c r="BS6" s="33">
        <f t="shared" si="8"/>
        <v>100.16</v>
      </c>
      <c r="BT6" s="33">
        <f t="shared" si="8"/>
        <v>100</v>
      </c>
      <c r="BU6" s="33">
        <f t="shared" si="8"/>
        <v>88.02</v>
      </c>
      <c r="BV6" s="33">
        <f t="shared" si="8"/>
        <v>90.14</v>
      </c>
      <c r="BW6" s="33">
        <f t="shared" si="8"/>
        <v>90.24</v>
      </c>
      <c r="BX6" s="33">
        <f t="shared" si="8"/>
        <v>94.82</v>
      </c>
      <c r="BY6" s="33">
        <f t="shared" si="8"/>
        <v>96.37</v>
      </c>
      <c r="BZ6" s="32" t="str">
        <f>IF(BZ7="","",IF(BZ7="-","【-】","【"&amp;SUBSTITUTE(TEXT(BZ7,"#,##0.00"),"-","△")&amp;"】"))</f>
        <v>【98.53】</v>
      </c>
      <c r="CA6" s="33">
        <f>IF(CA7="",NA(),CA7)</f>
        <v>174.85</v>
      </c>
      <c r="CB6" s="33">
        <f t="shared" ref="CB6:CJ6" si="9">IF(CB7="",NA(),CB7)</f>
        <v>181.23</v>
      </c>
      <c r="CC6" s="33">
        <f t="shared" si="9"/>
        <v>180.97</v>
      </c>
      <c r="CD6" s="33">
        <f t="shared" si="9"/>
        <v>161.91</v>
      </c>
      <c r="CE6" s="33">
        <f t="shared" si="9"/>
        <v>163.05000000000001</v>
      </c>
      <c r="CF6" s="33">
        <f t="shared" si="9"/>
        <v>172.91</v>
      </c>
      <c r="CG6" s="33">
        <f t="shared" si="9"/>
        <v>169.64</v>
      </c>
      <c r="CH6" s="33">
        <f t="shared" si="9"/>
        <v>170.22</v>
      </c>
      <c r="CI6" s="33">
        <f t="shared" si="9"/>
        <v>162.88</v>
      </c>
      <c r="CJ6" s="33">
        <f t="shared" si="9"/>
        <v>162.65</v>
      </c>
      <c r="CK6" s="32" t="str">
        <f>IF(CK7="","",IF(CK7="-","【-】","【"&amp;SUBSTITUTE(TEXT(CK7,"#,##0.00"),"-","△")&amp;"】"))</f>
        <v>【139.70】</v>
      </c>
      <c r="CL6" s="33">
        <f>IF(CL7="",NA(),CL7)</f>
        <v>376.9</v>
      </c>
      <c r="CM6" s="33">
        <f t="shared" ref="CM6:CU6" si="10">IF(CM7="",NA(),CM7)</f>
        <v>389.2</v>
      </c>
      <c r="CN6" s="33">
        <f t="shared" si="10"/>
        <v>387.67</v>
      </c>
      <c r="CO6" s="33">
        <f t="shared" si="10"/>
        <v>400.32</v>
      </c>
      <c r="CP6" s="33">
        <f t="shared" si="10"/>
        <v>412.26</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92.05</v>
      </c>
      <c r="CX6" s="33">
        <f t="shared" ref="CX6:DF6" si="11">IF(CX7="",NA(),CX7)</f>
        <v>93.31</v>
      </c>
      <c r="CY6" s="33">
        <f t="shared" si="11"/>
        <v>94.62</v>
      </c>
      <c r="CZ6" s="33">
        <f t="shared" si="11"/>
        <v>95.16</v>
      </c>
      <c r="DA6" s="33">
        <f t="shared" si="11"/>
        <v>95.53</v>
      </c>
      <c r="DB6" s="33">
        <f t="shared" si="11"/>
        <v>92.8</v>
      </c>
      <c r="DC6" s="33">
        <f t="shared" si="11"/>
        <v>92.87</v>
      </c>
      <c r="DD6" s="33">
        <f t="shared" si="11"/>
        <v>93.01</v>
      </c>
      <c r="DE6" s="33">
        <f t="shared" si="11"/>
        <v>93.12</v>
      </c>
      <c r="DF6" s="33">
        <f t="shared" si="11"/>
        <v>93.38</v>
      </c>
      <c r="DG6" s="32" t="str">
        <f>IF(DG7="","",IF(DG7="-","【-】","【"&amp;SUBSTITUTE(TEXT(DG7,"#,##0.00"),"-","△")&amp;"】"))</f>
        <v>【94.73】</v>
      </c>
      <c r="DH6" s="33">
        <f>IF(DH7="",NA(),DH7)</f>
        <v>2.25</v>
      </c>
      <c r="DI6" s="33">
        <f t="shared" ref="DI6:DQ6" si="12">IF(DI7="",NA(),DI7)</f>
        <v>3.26</v>
      </c>
      <c r="DJ6" s="33">
        <f t="shared" si="12"/>
        <v>4.32</v>
      </c>
      <c r="DK6" s="33">
        <f t="shared" si="12"/>
        <v>14.07</v>
      </c>
      <c r="DL6" s="33">
        <f t="shared" si="12"/>
        <v>16.739999999999998</v>
      </c>
      <c r="DM6" s="33">
        <f t="shared" si="12"/>
        <v>16.55</v>
      </c>
      <c r="DN6" s="33">
        <f t="shared" si="12"/>
        <v>16.02</v>
      </c>
      <c r="DO6" s="33">
        <f t="shared" si="12"/>
        <v>16.559999999999999</v>
      </c>
      <c r="DP6" s="33">
        <f t="shared" si="12"/>
        <v>28.35</v>
      </c>
      <c r="DQ6" s="33">
        <f t="shared" si="12"/>
        <v>27.96</v>
      </c>
      <c r="DR6" s="32" t="str">
        <f>IF(DR7="","",IF(DR7="-","【-】","【"&amp;SUBSTITUTE(TEXT(DR7,"#,##0.00"),"-","△")&amp;"】"))</f>
        <v>【36.85】</v>
      </c>
      <c r="DS6" s="33">
        <f>IF(DS7="",NA(),DS7)</f>
        <v>7.0000000000000007E-2</v>
      </c>
      <c r="DT6" s="33">
        <f t="shared" ref="DT6:EB6" si="13">IF(DT7="",NA(),DT7)</f>
        <v>0.13</v>
      </c>
      <c r="DU6" s="33">
        <f t="shared" si="13"/>
        <v>0.18</v>
      </c>
      <c r="DV6" s="33">
        <f t="shared" si="13"/>
        <v>0.2</v>
      </c>
      <c r="DW6" s="33">
        <f t="shared" si="13"/>
        <v>0.22</v>
      </c>
      <c r="DX6" s="33">
        <f t="shared" si="13"/>
        <v>2.7</v>
      </c>
      <c r="DY6" s="33">
        <f t="shared" si="13"/>
        <v>2.68</v>
      </c>
      <c r="DZ6" s="33">
        <f t="shared" si="13"/>
        <v>2.82</v>
      </c>
      <c r="EA6" s="33">
        <f t="shared" si="13"/>
        <v>3.05</v>
      </c>
      <c r="EB6" s="33">
        <f t="shared" si="13"/>
        <v>3.4</v>
      </c>
      <c r="EC6" s="32" t="str">
        <f>IF(EC7="","",IF(EC7="-","【-】","【"&amp;SUBSTITUTE(TEXT(EC7,"#,##0.00"),"-","△")&amp;"】"))</f>
        <v>【4.56】</v>
      </c>
      <c r="ED6" s="33">
        <f>IF(ED7="",NA(),ED7)</f>
        <v>0.01</v>
      </c>
      <c r="EE6" s="32">
        <f t="shared" ref="EE6:EM6" si="14">IF(EE7="",NA(),EE7)</f>
        <v>0</v>
      </c>
      <c r="EF6" s="32">
        <f t="shared" si="14"/>
        <v>0</v>
      </c>
      <c r="EG6" s="32">
        <f t="shared" si="14"/>
        <v>0</v>
      </c>
      <c r="EH6" s="32">
        <f t="shared" si="14"/>
        <v>0</v>
      </c>
      <c r="EI6" s="33">
        <f t="shared" si="14"/>
        <v>0.11</v>
      </c>
      <c r="EJ6" s="33">
        <f t="shared" si="14"/>
        <v>0.14000000000000001</v>
      </c>
      <c r="EK6" s="33">
        <f t="shared" si="14"/>
        <v>0.11</v>
      </c>
      <c r="EL6" s="33">
        <f t="shared" si="14"/>
        <v>0.08</v>
      </c>
      <c r="EM6" s="33">
        <f t="shared" si="14"/>
        <v>0.22</v>
      </c>
      <c r="EN6" s="32" t="str">
        <f>IF(EN7="","",IF(EN7="-","【-】","【"&amp;SUBSTITUTE(TEXT(EN7,"#,##0.00"),"-","△")&amp;"】"))</f>
        <v>【0.23】</v>
      </c>
    </row>
    <row r="7" spans="1:147" s="34" customFormat="1">
      <c r="A7" s="26"/>
      <c r="B7" s="35">
        <v>2015</v>
      </c>
      <c r="C7" s="35">
        <v>242055</v>
      </c>
      <c r="D7" s="35">
        <v>46</v>
      </c>
      <c r="E7" s="35">
        <v>17</v>
      </c>
      <c r="F7" s="35">
        <v>1</v>
      </c>
      <c r="G7" s="35">
        <v>0</v>
      </c>
      <c r="H7" s="35" t="s">
        <v>96</v>
      </c>
      <c r="I7" s="35" t="s">
        <v>97</v>
      </c>
      <c r="J7" s="35" t="s">
        <v>98</v>
      </c>
      <c r="K7" s="35" t="s">
        <v>99</v>
      </c>
      <c r="L7" s="35" t="s">
        <v>100</v>
      </c>
      <c r="M7" s="36" t="s">
        <v>101</v>
      </c>
      <c r="N7" s="36">
        <v>62.22</v>
      </c>
      <c r="O7" s="36">
        <v>74.95</v>
      </c>
      <c r="P7" s="36">
        <v>82.63</v>
      </c>
      <c r="Q7" s="36">
        <v>2829</v>
      </c>
      <c r="R7" s="36">
        <v>143149</v>
      </c>
      <c r="S7" s="36">
        <v>136.68</v>
      </c>
      <c r="T7" s="36">
        <v>1047.33</v>
      </c>
      <c r="U7" s="36">
        <v>107246</v>
      </c>
      <c r="V7" s="36">
        <v>23</v>
      </c>
      <c r="W7" s="36">
        <v>4662.87</v>
      </c>
      <c r="X7" s="36">
        <v>98.52</v>
      </c>
      <c r="Y7" s="36">
        <v>97.58</v>
      </c>
      <c r="Z7" s="36">
        <v>99.75</v>
      </c>
      <c r="AA7" s="36">
        <v>102.22</v>
      </c>
      <c r="AB7" s="36">
        <v>104.46</v>
      </c>
      <c r="AC7" s="36">
        <v>104.92</v>
      </c>
      <c r="AD7" s="36">
        <v>104.17</v>
      </c>
      <c r="AE7" s="36">
        <v>105.07</v>
      </c>
      <c r="AF7" s="36">
        <v>108.53</v>
      </c>
      <c r="AG7" s="36">
        <v>108.52</v>
      </c>
      <c r="AH7" s="36">
        <v>108.23</v>
      </c>
      <c r="AI7" s="36">
        <v>9.6199999999999992</v>
      </c>
      <c r="AJ7" s="36">
        <v>13.79</v>
      </c>
      <c r="AK7" s="36">
        <v>14.05</v>
      </c>
      <c r="AL7" s="36">
        <v>0</v>
      </c>
      <c r="AM7" s="36">
        <v>0</v>
      </c>
      <c r="AN7" s="36">
        <v>23.04</v>
      </c>
      <c r="AO7" s="36">
        <v>19.97</v>
      </c>
      <c r="AP7" s="36">
        <v>23.32</v>
      </c>
      <c r="AQ7" s="36">
        <v>4.72</v>
      </c>
      <c r="AR7" s="36">
        <v>4.87</v>
      </c>
      <c r="AS7" s="36">
        <v>4.45</v>
      </c>
      <c r="AT7" s="36">
        <v>126.25</v>
      </c>
      <c r="AU7" s="36">
        <v>132.34</v>
      </c>
      <c r="AV7" s="36">
        <v>109.64</v>
      </c>
      <c r="AW7" s="36">
        <v>31</v>
      </c>
      <c r="AX7" s="36">
        <v>28.36</v>
      </c>
      <c r="AY7" s="36">
        <v>150.22999999999999</v>
      </c>
      <c r="AZ7" s="36">
        <v>152.78</v>
      </c>
      <c r="BA7" s="36">
        <v>179.3</v>
      </c>
      <c r="BB7" s="36">
        <v>45.99</v>
      </c>
      <c r="BC7" s="36">
        <v>47.32</v>
      </c>
      <c r="BD7" s="36">
        <v>57.41</v>
      </c>
      <c r="BE7" s="36">
        <v>1801.68</v>
      </c>
      <c r="BF7" s="36">
        <v>1716.5</v>
      </c>
      <c r="BG7" s="36">
        <v>1511.27</v>
      </c>
      <c r="BH7" s="36">
        <v>1417.16</v>
      </c>
      <c r="BI7" s="36">
        <v>899.09</v>
      </c>
      <c r="BJ7" s="36">
        <v>978.41</v>
      </c>
      <c r="BK7" s="36">
        <v>935.65</v>
      </c>
      <c r="BL7" s="36">
        <v>924.44</v>
      </c>
      <c r="BM7" s="36">
        <v>963.16</v>
      </c>
      <c r="BN7" s="36">
        <v>1017.47</v>
      </c>
      <c r="BO7" s="36">
        <v>763.62</v>
      </c>
      <c r="BP7" s="36">
        <v>83.16</v>
      </c>
      <c r="BQ7" s="36">
        <v>80.180000000000007</v>
      </c>
      <c r="BR7" s="36">
        <v>86.31</v>
      </c>
      <c r="BS7" s="36">
        <v>100.16</v>
      </c>
      <c r="BT7" s="36">
        <v>100</v>
      </c>
      <c r="BU7" s="36">
        <v>88.02</v>
      </c>
      <c r="BV7" s="36">
        <v>90.14</v>
      </c>
      <c r="BW7" s="36">
        <v>90.24</v>
      </c>
      <c r="BX7" s="36">
        <v>94.82</v>
      </c>
      <c r="BY7" s="36">
        <v>96.37</v>
      </c>
      <c r="BZ7" s="36">
        <v>98.53</v>
      </c>
      <c r="CA7" s="36">
        <v>174.85</v>
      </c>
      <c r="CB7" s="36">
        <v>181.23</v>
      </c>
      <c r="CC7" s="36">
        <v>180.97</v>
      </c>
      <c r="CD7" s="36">
        <v>161.91</v>
      </c>
      <c r="CE7" s="36">
        <v>163.05000000000001</v>
      </c>
      <c r="CF7" s="36">
        <v>172.91</v>
      </c>
      <c r="CG7" s="36">
        <v>169.64</v>
      </c>
      <c r="CH7" s="36">
        <v>170.22</v>
      </c>
      <c r="CI7" s="36">
        <v>162.88</v>
      </c>
      <c r="CJ7" s="36">
        <v>162.65</v>
      </c>
      <c r="CK7" s="36">
        <v>139.69999999999999</v>
      </c>
      <c r="CL7" s="36">
        <v>376.9</v>
      </c>
      <c r="CM7" s="36">
        <v>389.2</v>
      </c>
      <c r="CN7" s="36">
        <v>387.67</v>
      </c>
      <c r="CO7" s="36">
        <v>400.32</v>
      </c>
      <c r="CP7" s="36">
        <v>412.26</v>
      </c>
      <c r="CQ7" s="36">
        <v>68.209999999999994</v>
      </c>
      <c r="CR7" s="36">
        <v>67.569999999999993</v>
      </c>
      <c r="CS7" s="36">
        <v>67.099999999999994</v>
      </c>
      <c r="CT7" s="36">
        <v>67.95</v>
      </c>
      <c r="CU7" s="36">
        <v>66.63</v>
      </c>
      <c r="CV7" s="36">
        <v>60.01</v>
      </c>
      <c r="CW7" s="36">
        <v>92.05</v>
      </c>
      <c r="CX7" s="36">
        <v>93.31</v>
      </c>
      <c r="CY7" s="36">
        <v>94.62</v>
      </c>
      <c r="CZ7" s="36">
        <v>95.16</v>
      </c>
      <c r="DA7" s="36">
        <v>95.53</v>
      </c>
      <c r="DB7" s="36">
        <v>92.8</v>
      </c>
      <c r="DC7" s="36">
        <v>92.87</v>
      </c>
      <c r="DD7" s="36">
        <v>93.01</v>
      </c>
      <c r="DE7" s="36">
        <v>93.12</v>
      </c>
      <c r="DF7" s="36">
        <v>93.38</v>
      </c>
      <c r="DG7" s="36">
        <v>94.73</v>
      </c>
      <c r="DH7" s="36">
        <v>2.25</v>
      </c>
      <c r="DI7" s="36">
        <v>3.26</v>
      </c>
      <c r="DJ7" s="36">
        <v>4.32</v>
      </c>
      <c r="DK7" s="36">
        <v>14.07</v>
      </c>
      <c r="DL7" s="36">
        <v>16.739999999999998</v>
      </c>
      <c r="DM7" s="36">
        <v>16.55</v>
      </c>
      <c r="DN7" s="36">
        <v>16.02</v>
      </c>
      <c r="DO7" s="36">
        <v>16.559999999999999</v>
      </c>
      <c r="DP7" s="36">
        <v>28.35</v>
      </c>
      <c r="DQ7" s="36">
        <v>27.96</v>
      </c>
      <c r="DR7" s="36">
        <v>36.85</v>
      </c>
      <c r="DS7" s="36">
        <v>7.0000000000000007E-2</v>
      </c>
      <c r="DT7" s="36">
        <v>0.13</v>
      </c>
      <c r="DU7" s="36">
        <v>0.18</v>
      </c>
      <c r="DV7" s="36">
        <v>0.2</v>
      </c>
      <c r="DW7" s="36">
        <v>0.22</v>
      </c>
      <c r="DX7" s="36">
        <v>2.7</v>
      </c>
      <c r="DY7" s="36">
        <v>2.68</v>
      </c>
      <c r="DZ7" s="36">
        <v>2.82</v>
      </c>
      <c r="EA7" s="36">
        <v>3.05</v>
      </c>
      <c r="EB7" s="36">
        <v>3.4</v>
      </c>
      <c r="EC7" s="36">
        <v>4.5599999999999996</v>
      </c>
      <c r="ED7" s="36">
        <v>0.01</v>
      </c>
      <c r="EE7" s="36">
        <v>0</v>
      </c>
      <c r="EF7" s="36">
        <v>0</v>
      </c>
      <c r="EG7" s="36">
        <v>0</v>
      </c>
      <c r="EH7" s="36">
        <v>0</v>
      </c>
      <c r="EI7" s="36">
        <v>0.11</v>
      </c>
      <c r="EJ7" s="36">
        <v>0.14000000000000001</v>
      </c>
      <c r="EK7" s="36">
        <v>0.11</v>
      </c>
      <c r="EL7" s="36">
        <v>0.08</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2017-02-08T02:36:05Z</dcterms:created>
  <dcterms:modified xsi:type="dcterms:W3CDTF">2017-02-22T02:47:17Z</dcterms:modified>
  <cp:category/>
</cp:coreProperties>
</file>