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610" windowHeight="1078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<sst xmlns="http://schemas.openxmlformats.org/spreadsheetml/2006/main" count="217" uniqueCount="107">
  <si>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</si>
  <si>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</si>
  <si>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</si>
  <si>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</si>
  <si>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</si>
  <si>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</si>
  <si>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</si>
  <si>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</si>
  <si>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</si>
  <si>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</si>
  <si>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</si>
  <si>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</si>
  <si>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</si>
  <si>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</si>
  <si>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</si>
  <si>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</si>
  <si>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</si>
  <si>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</si>
  <si>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</si>
  <si>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</si>
  <si>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</si>
  <si>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</si>
  <si>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</si>
  <si>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</si>
  <si>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</si>
  <si>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</si>
  <si>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</si>
  <si>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</si>
  <si>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</si>
  <si>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</si>
  <si>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</si>
  <si>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</si>
  <si>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</si>
  <si>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</si>
  <si>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</si>
  <si>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</si>
  <si>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</si>
  <si>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</si>
  <si>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</si>
  <si>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</si>
  <si>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</si>
  <si>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</si>
  <si>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</si>
  <si>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</si>
  <si>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</si>
  <si>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</si>
  <si>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</si>
  <si>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</si>
  <si>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</si>
  <si>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</si>
  <si>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</si>
  <si>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</si>
  <si>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</si>
  <si>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</si>
  <si>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</si>
  <si>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</si>
  <si>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</si>
  <si>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</si>
  <si>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</si>
  <si>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</si>
  <si>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</si>
  <si>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</si>
  <si>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</si>
  <si>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</si>
  <si>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</si>
  <si>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</si>
  <si>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</si>
  <si>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</si>
  <si>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</si>
  <si>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</si>
  <si>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</si>
  <si>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</si>
  <si>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</si>
  <si>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</si>
  <si>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</si>
  <si>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</si>
  <si>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</si>
  <si>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</si>
  <si>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</si>
  <si>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</si>
  <si>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</si>
  <si>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</si>
  <si>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</si>
  <si>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</si>
  <si>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</si>
  <si>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</si>
  <si>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</si>
  <si>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</si>
  <si>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</si>
  <si>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</si>
  <si>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</si>
  <si>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</si>
  <si>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</si>
  <si>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東員町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</si>
  <si>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</si>
  <si>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</si>
  <si>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</si>
  <si>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</si>
  <si>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</si>
  <si>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</si>
  <si>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</si>
  <si>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</si>
  <si>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</si>
  <si>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</si>
  <si>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料金回収率では100％を超えており供給に要した費用を料金収入で回収できている。また、経常収支比率は100％以上を確保しており損失は生じていないが今後施設の老朽化に伴う修繕費の増加、更新に伴う減価償却費の増加等、収支比率低下要素があることから、経営費用の削減、適正な料金水準の確保に努める必要がある。施設利用率は平均を下回っており、今後人口減少や節水型ライフスタイルの定着による水需要の減少が想定されることから、今後の施設改修時にはダウンサイジング等による適正な施設規模を設定する必要がある。</t>
    <rPh sb="1" eb="3">
      <t>リョウキン</t>
    </rPh>
    <rPh sb="3" eb="5">
      <t>カイシュウ</t>
    </rPh>
    <rPh sb="5" eb="6">
      <t>リツ</t>
    </rPh>
    <rPh sb="13" eb="14">
      <t>コ</t>
    </rPh>
    <rPh sb="18" eb="20">
      <t>キョウキュウ</t>
    </rPh>
    <rPh sb="21" eb="22">
      <t>ヨウ</t>
    </rPh>
    <rPh sb="24" eb="26">
      <t>ヒヨウ</t>
    </rPh>
    <rPh sb="27" eb="29">
      <t>リョウキン</t>
    </rPh>
    <rPh sb="29" eb="31">
      <t>シュウニュウ</t>
    </rPh>
    <rPh sb="32" eb="34">
      <t>カイシュウ</t>
    </rPh>
    <rPh sb="43" eb="45">
      <t>ケイジョウ</t>
    </rPh>
    <rPh sb="45" eb="47">
      <t>シュウシ</t>
    </rPh>
    <rPh sb="47" eb="49">
      <t>ヒリツ</t>
    </rPh>
    <rPh sb="54" eb="56">
      <t>イジョウ</t>
    </rPh>
    <rPh sb="57" eb="59">
      <t>カクホ</t>
    </rPh>
    <rPh sb="63" eb="65">
      <t>ソンシツ</t>
    </rPh>
    <rPh sb="66" eb="67">
      <t>ショウ</t>
    </rPh>
    <rPh sb="73" eb="75">
      <t>コンゴ</t>
    </rPh>
    <rPh sb="75" eb="77">
      <t>シセツ</t>
    </rPh>
    <rPh sb="78" eb="81">
      <t>ロウキュウカ</t>
    </rPh>
    <rPh sb="82" eb="83">
      <t>トモナ</t>
    </rPh>
    <rPh sb="84" eb="87">
      <t>シュウゼンヒ</t>
    </rPh>
    <rPh sb="88" eb="89">
      <t>ゾウ</t>
    </rPh>
    <rPh sb="89" eb="90">
      <t>カ</t>
    </rPh>
    <rPh sb="91" eb="93">
      <t>コウシン</t>
    </rPh>
    <rPh sb="94" eb="95">
      <t>トモナ</t>
    </rPh>
    <rPh sb="96" eb="98">
      <t>ゲンカ</t>
    </rPh>
    <rPh sb="98" eb="100">
      <t>ショウキャク</t>
    </rPh>
    <rPh sb="100" eb="101">
      <t>ヒ</t>
    </rPh>
    <rPh sb="102" eb="103">
      <t>ゾウ</t>
    </rPh>
    <rPh sb="103" eb="104">
      <t>カ</t>
    </rPh>
    <rPh sb="104" eb="105">
      <t>トウ</t>
    </rPh>
    <rPh sb="106" eb="108">
      <t>シュウシ</t>
    </rPh>
    <rPh sb="108" eb="110">
      <t>ヒリツ</t>
    </rPh>
    <rPh sb="110" eb="112">
      <t>テイカ</t>
    </rPh>
    <rPh sb="112" eb="114">
      <t>ヨウソ</t>
    </rPh>
    <rPh sb="122" eb="124">
      <t>ケイエイ</t>
    </rPh>
    <rPh sb="124" eb="126">
      <t>ヒヨウ</t>
    </rPh>
    <rPh sb="127" eb="129">
      <t>サクゲン</t>
    </rPh>
    <rPh sb="130" eb="132">
      <t>テキセイ</t>
    </rPh>
    <rPh sb="133" eb="135">
      <t>リョウキン</t>
    </rPh>
    <rPh sb="135" eb="137">
      <t>スイジュン</t>
    </rPh>
    <rPh sb="138" eb="140">
      <t>カクホ</t>
    </rPh>
    <rPh sb="141" eb="142">
      <t>ツト</t>
    </rPh>
    <rPh sb="144" eb="146">
      <t>ヒツヨウ</t>
    </rPh>
    <rPh sb="150" eb="152">
      <t>シセツ</t>
    </rPh>
    <rPh sb="152" eb="155">
      <t>リヨウリツ</t>
    </rPh>
    <rPh sb="156" eb="158">
      <t>ヘイキン</t>
    </rPh>
    <rPh sb="159" eb="161">
      <t>シタマワ</t>
    </rPh>
    <rPh sb="166" eb="168">
      <t>コンゴ</t>
    </rPh>
    <rPh sb="168" eb="170">
      <t>ジンコウ</t>
    </rPh>
    <rPh sb="170" eb="172">
      <t>ゲンショウ</t>
    </rPh>
    <rPh sb="173" eb="176">
      <t>セッスイガタ</t>
    </rPh>
    <rPh sb="184" eb="186">
      <t>テイチャク</t>
    </rPh>
    <rPh sb="189" eb="190">
      <t>ミズ</t>
    </rPh>
    <rPh sb="190" eb="192">
      <t>ジュヨウ</t>
    </rPh>
    <rPh sb="193" eb="195">
      <t>ゲンショウ</t>
    </rPh>
    <rPh sb="196" eb="198">
      <t>ソウテイ</t>
    </rPh>
    <rPh sb="206" eb="208">
      <t>コンゴ</t>
    </rPh>
    <rPh sb="209" eb="211">
      <t>シセツ</t>
    </rPh>
    <rPh sb="211" eb="213">
      <t>カイシュウ</t>
    </rPh>
    <rPh sb="213" eb="214">
      <t>ジ</t>
    </rPh>
    <rPh sb="224" eb="225">
      <t>トウ</t>
    </rPh>
    <rPh sb="228" eb="230">
      <t>テキセイ</t>
    </rPh>
    <rPh sb="231" eb="233">
      <t>シセツ</t>
    </rPh>
    <rPh sb="233" eb="235">
      <t>キボ</t>
    </rPh>
    <rPh sb="236" eb="238">
      <t>セッテイ</t>
    </rPh>
    <rPh sb="240" eb="242">
      <t>ヒツヨウ</t>
    </rPh>
    <phoneticPr fontId="4"/>
  </si>
  <si>
    <t>　平成26年度まで施設の管路経年化率は低いものの平成27年度は類似団体平均以上となった。昭和47年～昭和60年ごろに集中して導水管・送水管等の主要管路が整備され現在も供用中であることから今後これらの管路の更新需要が短期間に集中することが予想される。今後も法定耐用年数を超過する施設が急激に増加することが予測できる。
　このことから、施設の更新については耐震化も合わせて更新需要にかかる資金の見通しを立て、恒久的に持続可能な体制を構築する必要がある。</t>
    <rPh sb="1" eb="3">
      <t>ヘイセイ</t>
    </rPh>
    <rPh sb="5" eb="7">
      <t>ネンド</t>
    </rPh>
    <rPh sb="12" eb="14">
      <t>カンロ</t>
    </rPh>
    <rPh sb="14" eb="16">
      <t>ケイネン</t>
    </rPh>
    <rPh sb="24" eb="26">
      <t>ヘイセイ</t>
    </rPh>
    <rPh sb="28" eb="30">
      <t>ネンド</t>
    </rPh>
    <rPh sb="31" eb="33">
      <t>ルイジ</t>
    </rPh>
    <rPh sb="33" eb="35">
      <t>ダンタイ</t>
    </rPh>
    <rPh sb="35" eb="37">
      <t>ヘイキン</t>
    </rPh>
    <rPh sb="37" eb="39">
      <t>イジョウ</t>
    </rPh>
    <rPh sb="44" eb="46">
      <t>ショウワ</t>
    </rPh>
    <rPh sb="48" eb="49">
      <t>ネン</t>
    </rPh>
    <rPh sb="50" eb="52">
      <t>ショウワ</t>
    </rPh>
    <rPh sb="54" eb="55">
      <t>ネン</t>
    </rPh>
    <rPh sb="58" eb="60">
      <t>シュウチュウ</t>
    </rPh>
    <rPh sb="62" eb="64">
      <t>ドウスイ</t>
    </rPh>
    <rPh sb="64" eb="65">
      <t>カン</t>
    </rPh>
    <rPh sb="66" eb="69">
      <t>ソウスイカン</t>
    </rPh>
    <rPh sb="69" eb="70">
      <t>トウ</t>
    </rPh>
    <rPh sb="71" eb="73">
      <t>シュヨウ</t>
    </rPh>
    <rPh sb="73" eb="75">
      <t>カンロ</t>
    </rPh>
    <rPh sb="76" eb="78">
      <t>セイビ</t>
    </rPh>
    <rPh sb="80" eb="82">
      <t>ゲンザイ</t>
    </rPh>
    <rPh sb="83" eb="85">
      <t>キョウヨウ</t>
    </rPh>
    <rPh sb="85" eb="86">
      <t>ナカ</t>
    </rPh>
    <rPh sb="93" eb="95">
      <t>コンゴ</t>
    </rPh>
    <rPh sb="99" eb="101">
      <t>カンロ</t>
    </rPh>
    <rPh sb="102" eb="104">
      <t>コウシン</t>
    </rPh>
    <rPh sb="104" eb="106">
      <t>ジュヨウ</t>
    </rPh>
    <rPh sb="107" eb="108">
      <t>タン</t>
    </rPh>
    <rPh sb="108" eb="110">
      <t>キカン</t>
    </rPh>
    <rPh sb="111" eb="113">
      <t>シュウチュウ</t>
    </rPh>
    <rPh sb="118" eb="120">
      <t>ヨソウ</t>
    </rPh>
    <rPh sb="124" eb="126">
      <t>コンゴ</t>
    </rPh>
    <phoneticPr fontId="4"/>
  </si>
  <si>
    <t>　人口減少や節水機器の普及など水需要の減少に伴う料金収入の減少、水道建設期に整備した施設の更新や耐震化への対応など経営環境が厳しくなるなか、当町が保有している資産について、適正な資産管理(把握)を行い、将来にわたって安定的に事業を継続していくため、計画的な施設更新投資、資金確保(料金の見直し)により健全運営が必要と考える。</t>
    <rPh sb="1" eb="3">
      <t>ジンコウ</t>
    </rPh>
    <rPh sb="3" eb="5">
      <t>ゲンショウ</t>
    </rPh>
    <rPh sb="6" eb="8">
      <t>セッスイ</t>
    </rPh>
    <rPh sb="8" eb="10">
      <t>キキ</t>
    </rPh>
    <rPh sb="11" eb="13">
      <t>フキュウ</t>
    </rPh>
    <rPh sb="15" eb="16">
      <t>ミズ</t>
    </rPh>
    <rPh sb="16" eb="18">
      <t>ジュヨウ</t>
    </rPh>
    <rPh sb="19" eb="21">
      <t>ゲンショウ</t>
    </rPh>
    <rPh sb="22" eb="23">
      <t>トモナ</t>
    </rPh>
    <rPh sb="24" eb="26">
      <t>リョウキン</t>
    </rPh>
    <rPh sb="26" eb="28">
      <t>シュウニュウ</t>
    </rPh>
    <rPh sb="29" eb="31">
      <t>ゲンショウ</t>
    </rPh>
    <rPh sb="32" eb="34">
      <t>スイドウ</t>
    </rPh>
    <rPh sb="34" eb="36">
      <t>ケンセツ</t>
    </rPh>
    <rPh sb="38" eb="40">
      <t>セイビ</t>
    </rPh>
    <rPh sb="42" eb="44">
      <t>シセツ</t>
    </rPh>
    <rPh sb="45" eb="47">
      <t>コウシン</t>
    </rPh>
    <rPh sb="48" eb="51">
      <t>タイシンカ</t>
    </rPh>
    <rPh sb="53" eb="55">
      <t>タイオウ</t>
    </rPh>
    <rPh sb="57" eb="59">
      <t>ケイエイ</t>
    </rPh>
    <rPh sb="59" eb="61">
      <t>カンキョウ</t>
    </rPh>
    <rPh sb="62" eb="63">
      <t>キビ</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</si>
</sst>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0.38</c:v>
                </c:pt>
                <c:pt idx="1">
                  <c:v>0.12</c:v>
                </c:pt>
                <c:pt idx="2">
                  <c:v>0.1</c:v>
                </c:pt>
                <c:pt idx="3">
                  <c:v>0.56999999999999995</c:v>
                </c:pt>
                <c:pt idx="4">
                  <c:v>0.05</c:v>
                </c:pt>
              </c:numCache>
            </c:numRef>
          </c:val>
        </c:ser>
        <c:dLbls>
          <c:showLegendKey val="0"/>
          <c:showVal val="0"/>
          <c:showCatName val="0"/>
          <c:showSerName val="0"/>
          <c:showPercent val="0"/>
          <c:showBubbleSize val="0"/>
        </c:dLbls>
        <c:gapWidth val="150"/>
        <c:axId val="88934272"/>
        <c:axId val="889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88934272"/>
        <c:axId val="88940544"/>
      </c:lineChart>
      <c:dateAx>
        <c:axId val="88934272"/>
        <c:scaling>
          <c:orientation val="minMax"/>
        </c:scaling>
        <c:delete val="1"/>
        <c:axPos val="b"/>
        <c:numFmt formatCode="ge" sourceLinked="1"/>
        <c:majorTickMark val="none"/>
        <c:minorTickMark val="none"/>
        <c:tickLblPos val="none"/>
        <c:crossAx val="88940544"/>
        <c:crosses val="autoZero"/>
        <c:auto val="1"/>
        <c:lblOffset val="100"/>
        <c:baseTimeUnit val="years"/>
      </c:dateAx>
      <c:valAx>
        <c:axId val="889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3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45.93</c:v>
                </c:pt>
                <c:pt idx="1">
                  <c:v>45.96</c:v>
                </c:pt>
                <c:pt idx="2">
                  <c:v>46.82</c:v>
                </c:pt>
                <c:pt idx="3">
                  <c:v>46.82</c:v>
                </c:pt>
                <c:pt idx="4">
                  <c:v>46.15</c:v>
                </c:pt>
              </c:numCache>
            </c:numRef>
          </c:val>
        </c:ser>
        <c:dLbls>
          <c:showLegendKey val="0"/>
          <c:showVal val="0"/>
          <c:showCatName val="0"/>
          <c:showSerName val="0"/>
          <c:showPercent val="0"/>
          <c:showBubbleSize val="0"/>
        </c:dLbls>
        <c:gapWidth val="150"/>
        <c:axId val="89856256"/>
        <c:axId val="8988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89856256"/>
        <c:axId val="89883008"/>
      </c:lineChart>
      <c:dateAx>
        <c:axId val="89856256"/>
        <c:scaling>
          <c:orientation val="minMax"/>
        </c:scaling>
        <c:delete val="1"/>
        <c:axPos val="b"/>
        <c:numFmt formatCode="ge" sourceLinked="1"/>
        <c:majorTickMark val="none"/>
        <c:minorTickMark val="none"/>
        <c:tickLblPos val="none"/>
        <c:crossAx val="89883008"/>
        <c:crosses val="autoZero"/>
        <c:auto val="1"/>
        <c:lblOffset val="100"/>
        <c:baseTimeUnit val="years"/>
      </c:dateAx>
      <c:valAx>
        <c:axId val="8988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5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91.16</c:v>
                </c:pt>
                <c:pt idx="1">
                  <c:v>90.97</c:v>
                </c:pt>
                <c:pt idx="2">
                  <c:v>90.71</c:v>
                </c:pt>
                <c:pt idx="3">
                  <c:v>90.54</c:v>
                </c:pt>
                <c:pt idx="4">
                  <c:v>90.48</c:v>
                </c:pt>
              </c:numCache>
            </c:numRef>
          </c:val>
        </c:ser>
        <c:dLbls>
          <c:showLegendKey val="0"/>
          <c:showVal val="0"/>
          <c:showCatName val="0"/>
          <c:showSerName val="0"/>
          <c:showPercent val="0"/>
          <c:showBubbleSize val="0"/>
        </c:dLbls>
        <c:gapWidth val="150"/>
        <c:axId val="90187648"/>
        <c:axId val="901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90187648"/>
        <c:axId val="90189824"/>
      </c:lineChart>
      <c:dateAx>
        <c:axId val="90187648"/>
        <c:scaling>
          <c:orientation val="minMax"/>
        </c:scaling>
        <c:delete val="1"/>
        <c:axPos val="b"/>
        <c:numFmt formatCode="ge" sourceLinked="1"/>
        <c:majorTickMark val="none"/>
        <c:minorTickMark val="none"/>
        <c:tickLblPos val="none"/>
        <c:crossAx val="90189824"/>
        <c:crosses val="autoZero"/>
        <c:auto val="1"/>
        <c:lblOffset val="100"/>
        <c:baseTimeUnit val="years"/>
      </c:dateAx>
      <c:valAx>
        <c:axId val="9018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109.63</c:v>
                </c:pt>
                <c:pt idx="1">
                  <c:v>105.76</c:v>
                </c:pt>
                <c:pt idx="2">
                  <c:v>109.24</c:v>
                </c:pt>
                <c:pt idx="3">
                  <c:v>110.35</c:v>
                </c:pt>
                <c:pt idx="4">
                  <c:v>113.15</c:v>
                </c:pt>
              </c:numCache>
            </c:numRef>
          </c:val>
        </c:ser>
        <c:dLbls>
          <c:showLegendKey val="0"/>
          <c:showVal val="0"/>
          <c:showCatName val="0"/>
          <c:showSerName val="0"/>
          <c:showPercent val="0"/>
          <c:showBubbleSize val="0"/>
        </c:dLbls>
        <c:gapWidth val="150"/>
        <c:axId val="88974848"/>
        <c:axId val="8897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88974848"/>
        <c:axId val="88976768"/>
      </c:lineChart>
      <c:dateAx>
        <c:axId val="88974848"/>
        <c:scaling>
          <c:orientation val="minMax"/>
        </c:scaling>
        <c:delete val="1"/>
        <c:axPos val="b"/>
        <c:numFmt formatCode="ge" sourceLinked="1"/>
        <c:majorTickMark val="none"/>
        <c:minorTickMark val="none"/>
        <c:tickLblPos val="none"/>
        <c:crossAx val="88976768"/>
        <c:crosses val="autoZero"/>
        <c:auto val="1"/>
        <c:lblOffset val="100"/>
        <c:baseTimeUnit val="years"/>
      </c:dateAx>
      <c:valAx>
        <c:axId val="88976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97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31.91</c:v>
                </c:pt>
                <c:pt idx="1">
                  <c:v>33.159999999999997</c:v>
                </c:pt>
                <c:pt idx="2">
                  <c:v>34.299999999999997</c:v>
                </c:pt>
                <c:pt idx="3">
                  <c:v>66.17</c:v>
                </c:pt>
                <c:pt idx="4">
                  <c:v>67.58</c:v>
                </c:pt>
              </c:numCache>
            </c:numRef>
          </c:val>
        </c:ser>
        <c:dLbls>
          <c:showLegendKey val="0"/>
          <c:showVal val="0"/>
          <c:showCatName val="0"/>
          <c:showSerName val="0"/>
          <c:showPercent val="0"/>
          <c:showBubbleSize val="0"/>
        </c:dLbls>
        <c:gapWidth val="150"/>
        <c:axId val="89216128"/>
        <c:axId val="892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89216128"/>
        <c:axId val="89218048"/>
      </c:lineChart>
      <c:dateAx>
        <c:axId val="89216128"/>
        <c:scaling>
          <c:orientation val="minMax"/>
        </c:scaling>
        <c:delete val="1"/>
        <c:axPos val="b"/>
        <c:numFmt formatCode="ge" sourceLinked="1"/>
        <c:majorTickMark val="none"/>
        <c:minorTickMark val="none"/>
        <c:tickLblPos val="none"/>
        <c:crossAx val="89218048"/>
        <c:crosses val="autoZero"/>
        <c:auto val="1"/>
        <c:lblOffset val="100"/>
        <c:baseTimeUnit val="years"/>
      </c:dateAx>
      <c:valAx>
        <c:axId val="892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formatCode="#,##0.00;&quot;△&quot;#,##0.00">
                  <c:v>0</c:v>
                </c:pt>
                <c:pt idx="1">
                  <c:v>0.18</c:v>
                </c:pt>
                <c:pt idx="2">
                  <c:v>0.53</c:v>
                </c:pt>
                <c:pt idx="3">
                  <c:v>1.1100000000000001</c:v>
                </c:pt>
                <c:pt idx="4">
                  <c:v>12.2</c:v>
                </c:pt>
              </c:numCache>
            </c:numRef>
          </c:val>
        </c:ser>
        <c:dLbls>
          <c:showLegendKey val="0"/>
          <c:showVal val="0"/>
          <c:showCatName val="0"/>
          <c:showSerName val="0"/>
          <c:showPercent val="0"/>
          <c:showBubbleSize val="0"/>
        </c:dLbls>
        <c:gapWidth val="150"/>
        <c:axId val="89264896"/>
        <c:axId val="8926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89264896"/>
        <c:axId val="89266816"/>
      </c:lineChart>
      <c:dateAx>
        <c:axId val="89264896"/>
        <c:scaling>
          <c:orientation val="minMax"/>
        </c:scaling>
        <c:delete val="1"/>
        <c:axPos val="b"/>
        <c:numFmt formatCode="ge" sourceLinked="1"/>
        <c:majorTickMark val="none"/>
        <c:minorTickMark val="none"/>
        <c:tickLblPos val="none"/>
        <c:crossAx val="89266816"/>
        <c:crosses val="autoZero"/>
        <c:auto val="1"/>
        <c:lblOffset val="100"/>
        <c:baseTimeUnit val="years"/>
      </c:dateAx>
      <c:valAx>
        <c:axId val="8926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297664"/>
        <c:axId val="8929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89297664"/>
        <c:axId val="89299584"/>
      </c:lineChart>
      <c:dateAx>
        <c:axId val="89297664"/>
        <c:scaling>
          <c:orientation val="minMax"/>
        </c:scaling>
        <c:delete val="1"/>
        <c:axPos val="b"/>
        <c:numFmt formatCode="ge" sourceLinked="1"/>
        <c:majorTickMark val="none"/>
        <c:minorTickMark val="none"/>
        <c:tickLblPos val="none"/>
        <c:crossAx val="89299584"/>
        <c:crosses val="autoZero"/>
        <c:auto val="1"/>
        <c:lblOffset val="100"/>
        <c:baseTimeUnit val="years"/>
      </c:dateAx>
      <c:valAx>
        <c:axId val="89299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737.83</c:v>
                </c:pt>
                <c:pt idx="1">
                  <c:v>733.55</c:v>
                </c:pt>
                <c:pt idx="2">
                  <c:v>653.42999999999995</c:v>
                </c:pt>
                <c:pt idx="3">
                  <c:v>507.85</c:v>
                </c:pt>
                <c:pt idx="4">
                  <c:v>533.71</c:v>
                </c:pt>
              </c:numCache>
            </c:numRef>
          </c:val>
        </c:ser>
        <c:dLbls>
          <c:showLegendKey val="0"/>
          <c:showVal val="0"/>
          <c:showCatName val="0"/>
          <c:showSerName val="0"/>
          <c:showPercent val="0"/>
          <c:showBubbleSize val="0"/>
        </c:dLbls>
        <c:gapWidth val="150"/>
        <c:axId val="89340160"/>
        <c:axId val="8935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89340160"/>
        <c:axId val="89350528"/>
      </c:lineChart>
      <c:dateAx>
        <c:axId val="89340160"/>
        <c:scaling>
          <c:orientation val="minMax"/>
        </c:scaling>
        <c:delete val="1"/>
        <c:axPos val="b"/>
        <c:numFmt formatCode="ge" sourceLinked="1"/>
        <c:majorTickMark val="none"/>
        <c:minorTickMark val="none"/>
        <c:tickLblPos val="none"/>
        <c:crossAx val="89350528"/>
        <c:crosses val="autoZero"/>
        <c:auto val="1"/>
        <c:lblOffset val="100"/>
        <c:baseTimeUnit val="years"/>
      </c:dateAx>
      <c:valAx>
        <c:axId val="89350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4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201.04</c:v>
                </c:pt>
                <c:pt idx="1">
                  <c:v>186.67</c:v>
                </c:pt>
                <c:pt idx="2">
                  <c:v>167.06</c:v>
                </c:pt>
                <c:pt idx="3">
                  <c:v>150.69999999999999</c:v>
                </c:pt>
                <c:pt idx="4">
                  <c:v>136.21</c:v>
                </c:pt>
              </c:numCache>
            </c:numRef>
          </c:val>
        </c:ser>
        <c:dLbls>
          <c:showLegendKey val="0"/>
          <c:showVal val="0"/>
          <c:showCatName val="0"/>
          <c:showSerName val="0"/>
          <c:showPercent val="0"/>
          <c:showBubbleSize val="0"/>
        </c:dLbls>
        <c:gapWidth val="150"/>
        <c:axId val="89379200"/>
        <c:axId val="8938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89379200"/>
        <c:axId val="89381120"/>
      </c:lineChart>
      <c:dateAx>
        <c:axId val="89379200"/>
        <c:scaling>
          <c:orientation val="minMax"/>
        </c:scaling>
        <c:delete val="1"/>
        <c:axPos val="b"/>
        <c:numFmt formatCode="ge" sourceLinked="1"/>
        <c:majorTickMark val="none"/>
        <c:minorTickMark val="none"/>
        <c:tickLblPos val="none"/>
        <c:crossAx val="89381120"/>
        <c:crosses val="autoZero"/>
        <c:auto val="1"/>
        <c:lblOffset val="100"/>
        <c:baseTimeUnit val="years"/>
      </c:dateAx>
      <c:valAx>
        <c:axId val="89381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7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105.74</c:v>
                </c:pt>
                <c:pt idx="1">
                  <c:v>102.4</c:v>
                </c:pt>
                <c:pt idx="2">
                  <c:v>106.15</c:v>
                </c:pt>
                <c:pt idx="3">
                  <c:v>108.5</c:v>
                </c:pt>
                <c:pt idx="4">
                  <c:v>112.41</c:v>
                </c:pt>
              </c:numCache>
            </c:numRef>
          </c:val>
        </c:ser>
        <c:dLbls>
          <c:showLegendKey val="0"/>
          <c:showVal val="0"/>
          <c:showCatName val="0"/>
          <c:showSerName val="0"/>
          <c:showPercent val="0"/>
          <c:showBubbleSize val="0"/>
        </c:dLbls>
        <c:gapWidth val="150"/>
        <c:axId val="89394560"/>
        <c:axId val="894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89394560"/>
        <c:axId val="89417216"/>
      </c:lineChart>
      <c:dateAx>
        <c:axId val="89394560"/>
        <c:scaling>
          <c:orientation val="minMax"/>
        </c:scaling>
        <c:delete val="1"/>
        <c:axPos val="b"/>
        <c:numFmt formatCode="ge" sourceLinked="1"/>
        <c:majorTickMark val="none"/>
        <c:minorTickMark val="none"/>
        <c:tickLblPos val="none"/>
        <c:crossAx val="89417216"/>
        <c:crosses val="autoZero"/>
        <c:auto val="1"/>
        <c:lblOffset val="100"/>
        <c:baseTimeUnit val="years"/>
      </c:dateAx>
      <c:valAx>
        <c:axId val="8941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9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72.45</c:v>
                </c:pt>
                <c:pt idx="1">
                  <c:v>74.849999999999994</c:v>
                </c:pt>
                <c:pt idx="2">
                  <c:v>72.81</c:v>
                </c:pt>
                <c:pt idx="3">
                  <c:v>71.75</c:v>
                </c:pt>
                <c:pt idx="4">
                  <c:v>69.34</c:v>
                </c:pt>
              </c:numCache>
            </c:numRef>
          </c:val>
        </c:ser>
        <c:dLbls>
          <c:showLegendKey val="0"/>
          <c:showVal val="0"/>
          <c:showCatName val="0"/>
          <c:showSerName val="0"/>
          <c:showPercent val="0"/>
          <c:showBubbleSize val="0"/>
        </c:dLbls>
        <c:gapWidth val="150"/>
        <c:axId val="89442944"/>
        <c:axId val="894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89442944"/>
        <c:axId val="89445120"/>
      </c:lineChart>
      <c:dateAx>
        <c:axId val="89442944"/>
        <c:scaling>
          <c:orientation val="minMax"/>
        </c:scaling>
        <c:delete val="1"/>
        <c:axPos val="b"/>
        <c:numFmt formatCode="ge" sourceLinked="1"/>
        <c:majorTickMark val="none"/>
        <c:minorTickMark val="none"/>
        <c:tickLblPos val="none"/>
        <c:crossAx val="89445120"/>
        <c:crosses val="autoZero"/>
        <c:auto val="1"/>
        <c:lblOffset val="100"/>
        <c:baseTimeUnit val="years"/>
      </c:dateAx>
      <c:valAx>
        <c:axId val="894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東員町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25525</v>
      </c>
      <c r="AJ8" s="75"/>
      <c r="AK8" s="75"/>
      <c r="AL8" s="75"/>
      <c r="AM8" s="75"/>
      <c r="AN8" s="75"/>
      <c r="AO8" s="75"/>
      <c r="AP8" s="76"/>
      <c r="AQ8" s="57">
        <f>データ!R6</f>
        <v>22.68</v>
      </c>
      <c r="AR8" s="57"/>
      <c r="AS8" s="57"/>
      <c r="AT8" s="57"/>
      <c r="AU8" s="57"/>
      <c r="AV8" s="57"/>
      <c r="AW8" s="57"/>
      <c r="AX8" s="57"/>
      <c r="AY8" s="57">
        <f>データ!S6</f>
        <v>1125.44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86.08</v>
      </c>
      <c r="K10" s="57"/>
      <c r="L10" s="57"/>
      <c r="M10" s="57"/>
      <c r="N10" s="57"/>
      <c r="O10" s="57"/>
      <c r="P10" s="57"/>
      <c r="Q10" s="57"/>
      <c r="R10" s="57">
        <f>データ!O6</f>
        <v>99.75</v>
      </c>
      <c r="S10" s="57"/>
      <c r="T10" s="57"/>
      <c r="U10" s="57"/>
      <c r="V10" s="57"/>
      <c r="W10" s="57"/>
      <c r="X10" s="57"/>
      <c r="Y10" s="57"/>
      <c r="Z10" s="65">
        <f>データ!P6</f>
        <v>1328</v>
      </c>
      <c r="AA10" s="65"/>
      <c r="AB10" s="65"/>
      <c r="AC10" s="65"/>
      <c r="AD10" s="65"/>
      <c r="AE10" s="65"/>
      <c r="AF10" s="65"/>
      <c r="AG10" s="65"/>
      <c r="AH10" s="2"/>
      <c r="AI10" s="65">
        <f>データ!T6</f>
        <v>25500</v>
      </c>
      <c r="AJ10" s="65"/>
      <c r="AK10" s="65"/>
      <c r="AL10" s="65"/>
      <c r="AM10" s="65"/>
      <c r="AN10" s="65"/>
      <c r="AO10" s="65"/>
      <c r="AP10" s="65"/>
      <c r="AQ10" s="57">
        <f>データ!U6</f>
        <v>22.68</v>
      </c>
      <c r="AR10" s="57"/>
      <c r="AS10" s="57"/>
      <c r="AT10" s="57"/>
      <c r="AU10" s="57"/>
      <c r="AV10" s="57"/>
      <c r="AW10" s="57"/>
      <c r="AX10" s="57"/>
      <c r="AY10" s="57">
        <f>データ!V6</f>
        <v>1124.3399999999999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243248</v>
      </c>
      <c r="D6" s="31">
        <f t="shared" si="3"/>
        <v>46</v>
      </c>
      <c r="E6" s="31">
        <f t="shared" si="3"/>
        <v>1</v>
      </c>
      <c r="F6" s="31">
        <f t="shared" si="3"/>
        <v>0</v>
      </c>
      <c r="G6" s="31">
        <f t="shared" si="3"/>
        <v>1</v>
      </c>
      <c r="H6" s="31" t="str">
        <f t="shared" si="3"/>
        <v>三重県　東員町</v>
      </c>
      <c r="I6" s="31" t="str">
        <f t="shared" si="3"/>
        <v>法適用</v>
      </c>
      <c r="J6" s="31" t="str">
        <f t="shared" si="3"/>
        <v>水道事業</v>
      </c>
      <c r="K6" s="31" t="str">
        <f t="shared" si="3"/>
        <v>末端給水事業</v>
      </c>
      <c r="L6" s="31" t="str">
        <f t="shared" si="3"/>
        <v>A6</v>
      </c>
      <c r="M6" s="32" t="str">
        <f t="shared" si="3"/>
        <v>-</v>
      </c>
      <c r="N6" s="32">
        <f t="shared" si="3"/>
        <v>86.08</v>
      </c>
      <c r="O6" s="32">
        <f t="shared" si="3"/>
        <v>99.75</v>
      </c>
      <c r="P6" s="32">
        <f t="shared" si="3"/>
        <v>1328</v>
      </c>
      <c r="Q6" s="32">
        <f t="shared" si="3"/>
        <v>25525</v>
      </c>
      <c r="R6" s="32">
        <f t="shared" si="3"/>
        <v>22.68</v>
      </c>
      <c r="S6" s="32">
        <f t="shared" si="3"/>
        <v>1125.44</v>
      </c>
      <c r="T6" s="32">
        <f t="shared" si="3"/>
        <v>25500</v>
      </c>
      <c r="U6" s="32">
        <f t="shared" si="3"/>
        <v>22.68</v>
      </c>
      <c r="V6" s="32">
        <f t="shared" si="3"/>
        <v>1124.3399999999999</v>
      </c>
      <c r="W6" s="33">
        <f>IF(W7="",NA(),W7)</f>
        <v>109.63</v>
      </c>
      <c r="X6" s="33">
        <f t="shared" ref="X6:AF6" si="4">IF(X7="",NA(),X7)</f>
        <v>105.76</v>
      </c>
      <c r="Y6" s="33">
        <f t="shared" si="4"/>
        <v>109.24</v>
      </c>
      <c r="Z6" s="33">
        <f t="shared" si="4"/>
        <v>110.35</v>
      </c>
      <c r="AA6" s="33">
        <f t="shared" si="4"/>
        <v>113.15</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737.83</v>
      </c>
      <c r="AT6" s="33">
        <f t="shared" ref="AT6:BB6" si="6">IF(AT7="",NA(),AT7)</f>
        <v>733.55</v>
      </c>
      <c r="AU6" s="33">
        <f t="shared" si="6"/>
        <v>653.42999999999995</v>
      </c>
      <c r="AV6" s="33">
        <f t="shared" si="6"/>
        <v>507.85</v>
      </c>
      <c r="AW6" s="33">
        <f t="shared" si="6"/>
        <v>533.71</v>
      </c>
      <c r="AX6" s="33">
        <f t="shared" si="6"/>
        <v>995.5</v>
      </c>
      <c r="AY6" s="33">
        <f t="shared" si="6"/>
        <v>915.5</v>
      </c>
      <c r="AZ6" s="33">
        <f t="shared" si="6"/>
        <v>963.24</v>
      </c>
      <c r="BA6" s="33">
        <f t="shared" si="6"/>
        <v>381.53</v>
      </c>
      <c r="BB6" s="33">
        <f t="shared" si="6"/>
        <v>391.54</v>
      </c>
      <c r="BC6" s="32" t="str">
        <f>IF(BC7="","",IF(BC7="-","【-】","【"&amp;SUBSTITUTE(TEXT(BC7,"#,##0.00"),"-","△")&amp;"】"))</f>
        <v>【262.74】</v>
      </c>
      <c r="BD6" s="33">
        <f>IF(BD7="",NA(),BD7)</f>
        <v>201.04</v>
      </c>
      <c r="BE6" s="33">
        <f t="shared" ref="BE6:BM6" si="7">IF(BE7="",NA(),BE7)</f>
        <v>186.67</v>
      </c>
      <c r="BF6" s="33">
        <f t="shared" si="7"/>
        <v>167.06</v>
      </c>
      <c r="BG6" s="33">
        <f t="shared" si="7"/>
        <v>150.69999999999999</v>
      </c>
      <c r="BH6" s="33">
        <f t="shared" si="7"/>
        <v>136.21</v>
      </c>
      <c r="BI6" s="33">
        <f t="shared" si="7"/>
        <v>414.59</v>
      </c>
      <c r="BJ6" s="33">
        <f t="shared" si="7"/>
        <v>404.78</v>
      </c>
      <c r="BK6" s="33">
        <f t="shared" si="7"/>
        <v>400.38</v>
      </c>
      <c r="BL6" s="33">
        <f t="shared" si="7"/>
        <v>393.27</v>
      </c>
      <c r="BM6" s="33">
        <f t="shared" si="7"/>
        <v>386.97</v>
      </c>
      <c r="BN6" s="32" t="str">
        <f>IF(BN7="","",IF(BN7="-","【-】","【"&amp;SUBSTITUTE(TEXT(BN7,"#,##0.00"),"-","△")&amp;"】"))</f>
        <v>【276.38】</v>
      </c>
      <c r="BO6" s="33">
        <f>IF(BO7="",NA(),BO7)</f>
        <v>105.74</v>
      </c>
      <c r="BP6" s="33">
        <f t="shared" ref="BP6:BX6" si="8">IF(BP7="",NA(),BP7)</f>
        <v>102.4</v>
      </c>
      <c r="BQ6" s="33">
        <f t="shared" si="8"/>
        <v>106.15</v>
      </c>
      <c r="BR6" s="33">
        <f t="shared" si="8"/>
        <v>108.5</v>
      </c>
      <c r="BS6" s="33">
        <f t="shared" si="8"/>
        <v>112.41</v>
      </c>
      <c r="BT6" s="33">
        <f t="shared" si="8"/>
        <v>97.71</v>
      </c>
      <c r="BU6" s="33">
        <f t="shared" si="8"/>
        <v>98.07</v>
      </c>
      <c r="BV6" s="33">
        <f t="shared" si="8"/>
        <v>96.56</v>
      </c>
      <c r="BW6" s="33">
        <f t="shared" si="8"/>
        <v>100.47</v>
      </c>
      <c r="BX6" s="33">
        <f t="shared" si="8"/>
        <v>101.72</v>
      </c>
      <c r="BY6" s="32" t="str">
        <f>IF(BY7="","",IF(BY7="-","【-】","【"&amp;SUBSTITUTE(TEXT(BY7,"#,##0.00"),"-","△")&amp;"】"))</f>
        <v>【104.99】</v>
      </c>
      <c r="BZ6" s="33">
        <f>IF(BZ7="",NA(),BZ7)</f>
        <v>72.45</v>
      </c>
      <c r="CA6" s="33">
        <f t="shared" ref="CA6:CI6" si="9">IF(CA7="",NA(),CA7)</f>
        <v>74.849999999999994</v>
      </c>
      <c r="CB6" s="33">
        <f t="shared" si="9"/>
        <v>72.81</v>
      </c>
      <c r="CC6" s="33">
        <f t="shared" si="9"/>
        <v>71.75</v>
      </c>
      <c r="CD6" s="33">
        <f t="shared" si="9"/>
        <v>69.34</v>
      </c>
      <c r="CE6" s="33">
        <f t="shared" si="9"/>
        <v>173.56</v>
      </c>
      <c r="CF6" s="33">
        <f t="shared" si="9"/>
        <v>172.26</v>
      </c>
      <c r="CG6" s="33">
        <f t="shared" si="9"/>
        <v>177.14</v>
      </c>
      <c r="CH6" s="33">
        <f t="shared" si="9"/>
        <v>169.82</v>
      </c>
      <c r="CI6" s="33">
        <f t="shared" si="9"/>
        <v>168.2</v>
      </c>
      <c r="CJ6" s="32" t="str">
        <f>IF(CJ7="","",IF(CJ7="-","【-】","【"&amp;SUBSTITUTE(TEXT(CJ7,"#,##0.00"),"-","△")&amp;"】"))</f>
        <v>【163.72】</v>
      </c>
      <c r="CK6" s="33">
        <f>IF(CK7="",NA(),CK7)</f>
        <v>45.93</v>
      </c>
      <c r="CL6" s="33">
        <f t="shared" ref="CL6:CT6" si="10">IF(CL7="",NA(),CL7)</f>
        <v>45.96</v>
      </c>
      <c r="CM6" s="33">
        <f t="shared" si="10"/>
        <v>46.82</v>
      </c>
      <c r="CN6" s="33">
        <f t="shared" si="10"/>
        <v>46.82</v>
      </c>
      <c r="CO6" s="33">
        <f t="shared" si="10"/>
        <v>46.15</v>
      </c>
      <c r="CP6" s="33">
        <f t="shared" si="10"/>
        <v>55.84</v>
      </c>
      <c r="CQ6" s="33">
        <f t="shared" si="10"/>
        <v>55.68</v>
      </c>
      <c r="CR6" s="33">
        <f t="shared" si="10"/>
        <v>55.64</v>
      </c>
      <c r="CS6" s="33">
        <f t="shared" si="10"/>
        <v>55.13</v>
      </c>
      <c r="CT6" s="33">
        <f t="shared" si="10"/>
        <v>54.77</v>
      </c>
      <c r="CU6" s="32" t="str">
        <f>IF(CU7="","",IF(CU7="-","【-】","【"&amp;SUBSTITUTE(TEXT(CU7,"#,##0.00"),"-","△")&amp;"】"))</f>
        <v>【59.76】</v>
      </c>
      <c r="CV6" s="33">
        <f>IF(CV7="",NA(),CV7)</f>
        <v>91.16</v>
      </c>
      <c r="CW6" s="33">
        <f t="shared" ref="CW6:DE6" si="11">IF(CW7="",NA(),CW7)</f>
        <v>90.97</v>
      </c>
      <c r="CX6" s="33">
        <f t="shared" si="11"/>
        <v>90.71</v>
      </c>
      <c r="CY6" s="33">
        <f t="shared" si="11"/>
        <v>90.54</v>
      </c>
      <c r="CZ6" s="33">
        <f t="shared" si="11"/>
        <v>90.48</v>
      </c>
      <c r="DA6" s="33">
        <f t="shared" si="11"/>
        <v>83.11</v>
      </c>
      <c r="DB6" s="33">
        <f t="shared" si="11"/>
        <v>83.18</v>
      </c>
      <c r="DC6" s="33">
        <f t="shared" si="11"/>
        <v>83.09</v>
      </c>
      <c r="DD6" s="33">
        <f t="shared" si="11"/>
        <v>83</v>
      </c>
      <c r="DE6" s="33">
        <f t="shared" si="11"/>
        <v>82.89</v>
      </c>
      <c r="DF6" s="32" t="str">
        <f>IF(DF7="","",IF(DF7="-","【-】","【"&amp;SUBSTITUTE(TEXT(DF7,"#,##0.00"),"-","△")&amp;"】"))</f>
        <v>【89.95】</v>
      </c>
      <c r="DG6" s="33">
        <f>IF(DG7="",NA(),DG7)</f>
        <v>31.91</v>
      </c>
      <c r="DH6" s="33">
        <f t="shared" ref="DH6:DP6" si="12">IF(DH7="",NA(),DH7)</f>
        <v>33.159999999999997</v>
      </c>
      <c r="DI6" s="33">
        <f t="shared" si="12"/>
        <v>34.299999999999997</v>
      </c>
      <c r="DJ6" s="33">
        <f t="shared" si="12"/>
        <v>66.17</v>
      </c>
      <c r="DK6" s="33">
        <f t="shared" si="12"/>
        <v>67.58</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3">
        <f t="shared" ref="DS6:EA6" si="13">IF(DS7="",NA(),DS7)</f>
        <v>0.18</v>
      </c>
      <c r="DT6" s="33">
        <f t="shared" si="13"/>
        <v>0.53</v>
      </c>
      <c r="DU6" s="33">
        <f t="shared" si="13"/>
        <v>1.1100000000000001</v>
      </c>
      <c r="DV6" s="33">
        <f t="shared" si="13"/>
        <v>12.2</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0.38</v>
      </c>
      <c r="ED6" s="33">
        <f t="shared" ref="ED6:EL6" si="14">IF(ED7="",NA(),ED7)</f>
        <v>0.12</v>
      </c>
      <c r="EE6" s="33">
        <f t="shared" si="14"/>
        <v>0.1</v>
      </c>
      <c r="EF6" s="33">
        <f t="shared" si="14"/>
        <v>0.56999999999999995</v>
      </c>
      <c r="EG6" s="33">
        <f t="shared" si="14"/>
        <v>0.05</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243248</v>
      </c>
      <c r="D7" s="35">
        <v>46</v>
      </c>
      <c r="E7" s="35">
        <v>1</v>
      </c>
      <c r="F7" s="35">
        <v>0</v>
      </c>
      <c r="G7" s="35">
        <v>1</v>
      </c>
      <c r="H7" s="35" t="s">
        <v>93</v>
      </c>
      <c r="I7" s="35" t="s">
        <v>94</v>
      </c>
      <c r="J7" s="35" t="s">
        <v>95</v>
      </c>
      <c r="K7" s="35" t="s">
        <v>96</v>
      </c>
      <c r="L7" s="35" t="s">
        <v>97</v>
      </c>
      <c r="M7" s="36" t="s">
        <v>98</v>
      </c>
      <c r="N7" s="36">
        <v>86.08</v>
      </c>
      <c r="O7" s="36">
        <v>99.75</v>
      </c>
      <c r="P7" s="36">
        <v>1328</v>
      </c>
      <c r="Q7" s="36">
        <v>25525</v>
      </c>
      <c r="R7" s="36">
        <v>22.68</v>
      </c>
      <c r="S7" s="36">
        <v>1125.44</v>
      </c>
      <c r="T7" s="36">
        <v>25500</v>
      </c>
      <c r="U7" s="36">
        <v>22.68</v>
      </c>
      <c r="V7" s="36">
        <v>1124.3399999999999</v>
      </c>
      <c r="W7" s="36">
        <v>109.63</v>
      </c>
      <c r="X7" s="36">
        <v>105.76</v>
      </c>
      <c r="Y7" s="36">
        <v>109.24</v>
      </c>
      <c r="Z7" s="36">
        <v>110.35</v>
      </c>
      <c r="AA7" s="36">
        <v>113.15</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737.83</v>
      </c>
      <c r="AT7" s="36">
        <v>733.55</v>
      </c>
      <c r="AU7" s="36">
        <v>653.42999999999995</v>
      </c>
      <c r="AV7" s="36">
        <v>507.85</v>
      </c>
      <c r="AW7" s="36">
        <v>533.71</v>
      </c>
      <c r="AX7" s="36">
        <v>995.5</v>
      </c>
      <c r="AY7" s="36">
        <v>915.5</v>
      </c>
      <c r="AZ7" s="36">
        <v>963.24</v>
      </c>
      <c r="BA7" s="36">
        <v>381.53</v>
      </c>
      <c r="BB7" s="36">
        <v>391.54</v>
      </c>
      <c r="BC7" s="36">
        <v>262.74</v>
      </c>
      <c r="BD7" s="36">
        <v>201.04</v>
      </c>
      <c r="BE7" s="36">
        <v>186.67</v>
      </c>
      <c r="BF7" s="36">
        <v>167.06</v>
      </c>
      <c r="BG7" s="36">
        <v>150.69999999999999</v>
      </c>
      <c r="BH7" s="36">
        <v>136.21</v>
      </c>
      <c r="BI7" s="36">
        <v>414.59</v>
      </c>
      <c r="BJ7" s="36">
        <v>404.78</v>
      </c>
      <c r="BK7" s="36">
        <v>400.38</v>
      </c>
      <c r="BL7" s="36">
        <v>393.27</v>
      </c>
      <c r="BM7" s="36">
        <v>386.97</v>
      </c>
      <c r="BN7" s="36">
        <v>276.38</v>
      </c>
      <c r="BO7" s="36">
        <v>105.74</v>
      </c>
      <c r="BP7" s="36">
        <v>102.4</v>
      </c>
      <c r="BQ7" s="36">
        <v>106.15</v>
      </c>
      <c r="BR7" s="36">
        <v>108.5</v>
      </c>
      <c r="BS7" s="36">
        <v>112.41</v>
      </c>
      <c r="BT7" s="36">
        <v>97.71</v>
      </c>
      <c r="BU7" s="36">
        <v>98.07</v>
      </c>
      <c r="BV7" s="36">
        <v>96.56</v>
      </c>
      <c r="BW7" s="36">
        <v>100.47</v>
      </c>
      <c r="BX7" s="36">
        <v>101.72</v>
      </c>
      <c r="BY7" s="36">
        <v>104.99</v>
      </c>
      <c r="BZ7" s="36">
        <v>72.45</v>
      </c>
      <c r="CA7" s="36">
        <v>74.849999999999994</v>
      </c>
      <c r="CB7" s="36">
        <v>72.81</v>
      </c>
      <c r="CC7" s="36">
        <v>71.75</v>
      </c>
      <c r="CD7" s="36">
        <v>69.34</v>
      </c>
      <c r="CE7" s="36">
        <v>173.56</v>
      </c>
      <c r="CF7" s="36">
        <v>172.26</v>
      </c>
      <c r="CG7" s="36">
        <v>177.14</v>
      </c>
      <c r="CH7" s="36">
        <v>169.82</v>
      </c>
      <c r="CI7" s="36">
        <v>168.2</v>
      </c>
      <c r="CJ7" s="36">
        <v>163.72</v>
      </c>
      <c r="CK7" s="36">
        <v>45.93</v>
      </c>
      <c r="CL7" s="36">
        <v>45.96</v>
      </c>
      <c r="CM7" s="36">
        <v>46.82</v>
      </c>
      <c r="CN7" s="36">
        <v>46.82</v>
      </c>
      <c r="CO7" s="36">
        <v>46.15</v>
      </c>
      <c r="CP7" s="36">
        <v>55.84</v>
      </c>
      <c r="CQ7" s="36">
        <v>55.68</v>
      </c>
      <c r="CR7" s="36">
        <v>55.64</v>
      </c>
      <c r="CS7" s="36">
        <v>55.13</v>
      </c>
      <c r="CT7" s="36">
        <v>54.77</v>
      </c>
      <c r="CU7" s="36">
        <v>59.76</v>
      </c>
      <c r="CV7" s="36">
        <v>91.16</v>
      </c>
      <c r="CW7" s="36">
        <v>90.97</v>
      </c>
      <c r="CX7" s="36">
        <v>90.71</v>
      </c>
      <c r="CY7" s="36">
        <v>90.54</v>
      </c>
      <c r="CZ7" s="36">
        <v>90.48</v>
      </c>
      <c r="DA7" s="36">
        <v>83.11</v>
      </c>
      <c r="DB7" s="36">
        <v>83.18</v>
      </c>
      <c r="DC7" s="36">
        <v>83.09</v>
      </c>
      <c r="DD7" s="36">
        <v>83</v>
      </c>
      <c r="DE7" s="36">
        <v>82.89</v>
      </c>
      <c r="DF7" s="36">
        <v>89.95</v>
      </c>
      <c r="DG7" s="36">
        <v>31.91</v>
      </c>
      <c r="DH7" s="36">
        <v>33.159999999999997</v>
      </c>
      <c r="DI7" s="36">
        <v>34.299999999999997</v>
      </c>
      <c r="DJ7" s="36">
        <v>66.17</v>
      </c>
      <c r="DK7" s="36">
        <v>67.58</v>
      </c>
      <c r="DL7" s="36">
        <v>37.090000000000003</v>
      </c>
      <c r="DM7" s="36">
        <v>38.07</v>
      </c>
      <c r="DN7" s="36">
        <v>39.06</v>
      </c>
      <c r="DO7" s="36">
        <v>46.66</v>
      </c>
      <c r="DP7" s="36">
        <v>47.46</v>
      </c>
      <c r="DQ7" s="36">
        <v>47.18</v>
      </c>
      <c r="DR7" s="36">
        <v>0</v>
      </c>
      <c r="DS7" s="36">
        <v>0.18</v>
      </c>
      <c r="DT7" s="36">
        <v>0.53</v>
      </c>
      <c r="DU7" s="36">
        <v>1.1100000000000001</v>
      </c>
      <c r="DV7" s="36">
        <v>12.2</v>
      </c>
      <c r="DW7" s="36">
        <v>6.63</v>
      </c>
      <c r="DX7" s="36">
        <v>7.73</v>
      </c>
      <c r="DY7" s="36">
        <v>8.8699999999999992</v>
      </c>
      <c r="DZ7" s="36">
        <v>9.85</v>
      </c>
      <c r="EA7" s="36">
        <v>9.7100000000000009</v>
      </c>
      <c r="EB7" s="36">
        <v>13.18</v>
      </c>
      <c r="EC7" s="36">
        <v>0.38</v>
      </c>
      <c r="ED7" s="36">
        <v>0.12</v>
      </c>
      <c r="EE7" s="36">
        <v>0.1</v>
      </c>
      <c r="EF7" s="36">
        <v>0.56999999999999995</v>
      </c>
      <c r="EG7" s="36">
        <v>0.05</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2017-02-01T08:43:40Z</dcterms:created>
  <dcterms:modified xsi:type="dcterms:W3CDTF">2017-02-22T02:05:47Z</dcterms:modified>
  <cp:category/>
</cp:coreProperties>
</file>