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Z10" i="4" s="1"/>
  <c r="O6" i="5"/>
  <c r="N6" i="5"/>
  <c r="M6" i="5"/>
  <c r="B10" i="4" s="1"/>
  <c r="L6" i="5"/>
  <c r="Z8" i="4" s="1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AY8" i="4"/>
  <c r="AQ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<sst xmlns="http://schemas.openxmlformats.org/spreadsheetml/2006/main" count="217" uniqueCount="106">
  <si>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</si>
  <si>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</si>
  <si>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</si>
  <si>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</si>
  <si>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</si>
  <si>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</si>
  <si>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</si>
  <si>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</si>
  <si>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</si>
  <si>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</si>
  <si>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</si>
  <si>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</si>
  <si>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</si>
  <si>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</si>
  <si>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</si>
  <si>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</si>
  <si>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</si>
  <si>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</si>
  <si>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</si>
  <si>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</si>
  <si>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</si>
  <si>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</si>
  <si>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</si>
  <si>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</si>
  <si>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</si>
  <si>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</si>
  <si>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</si>
  <si>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</si>
  <si>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</si>
  <si>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</si>
  <si>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</si>
  <si>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</si>
  <si>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</si>
  <si>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</si>
  <si>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</si>
  <si>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</si>
  <si>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</si>
  <si>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</si>
  <si>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</si>
  <si>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</si>
  <si>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</si>
  <si>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</si>
  <si>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</si>
  <si>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</si>
  <si>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</si>
  <si>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</si>
  <si>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</si>
  <si>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</si>
  <si>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</si>
  <si>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</si>
  <si>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</si>
  <si>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</si>
  <si>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</si>
  <si>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</si>
  <si>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</si>
  <si>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</si>
  <si>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</si>
  <si>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</si>
  <si>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</si>
  <si>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</si>
  <si>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</si>
  <si>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</si>
  <si>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</si>
  <si>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</si>
  <si>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</si>
  <si>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</si>
  <si>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</si>
  <si>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</si>
  <si>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</si>
  <si>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</si>
  <si>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</si>
  <si>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</si>
  <si>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</si>
  <si>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</si>
  <si>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</si>
  <si>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</si>
  <si>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</si>
  <si>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</si>
  <si>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</si>
  <si>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</si>
  <si>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</si>
  <si>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</si>
  <si>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</si>
  <si>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</si>
  <si>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</si>
  <si>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</si>
  <si>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</si>
  <si>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</si>
  <si>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</si>
  <si>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</si>
  <si>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</si>
  <si>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</si>
  <si>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</si>
  <si>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</si>
  <si>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</si>
  <si>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</si>
  <si>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</si>
  <si>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</si>
  <si>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</si>
  <si>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</si>
  <si>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</si>
  <si>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</si>
  <si>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</si>
  <si>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</si>
  <si>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①継続的に法定耐用年数の50％を超え、同規模事業体平均を上回っている。
②同規模事業体平均を上回っており、今後も増加が見込まれる。
③同規模事業体平均を下回っており、今後、管路経年化率が増加する事を踏まえ。計画的な更新が必要である。</t>
    <rPh sb="76" eb="77">
      <t>シタ</t>
    </rPh>
    <phoneticPr fontId="4"/>
  </si>
  <si>
    <t>①毎年度赤字経営が続いており、同規模事業体平均よりも下回っている。
②累積欠損金比率は同規模事業体平均よりも下回っている。
③毎年度100％を大きく上回っているため支払能力は十分備えているといえる。
④企業債は平成22年度以降発生していない。
⑤同規模事業体平均よりも上回っているが、平成23年度以降は100％を下回っている。
⑥給水原価は同規模事業体の平均値よりも低く抑えられている。
⑦継続的に同規模事業体平均を上回っている。
⑧毎年度90％を超えており、継続的に同規模事業体平均を上回っている。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</si>
</sst>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0.4</c:v>
                </c:pt>
                <c:pt idx="2">
                  <c:v>0.49</c:v>
                </c:pt>
                <c:pt idx="3">
                  <c:v>0.76</c:v>
                </c:pt>
                <c:pt idx="4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74752"/>
        <c:axId val="3074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74752"/>
        <c:axId val="30748672"/>
      </c:lineChart>
      <c:dateAx>
        <c:axId val="3007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748672"/>
        <c:crosses val="autoZero"/>
        <c:auto val="1"/>
        <c:lblOffset val="100"/>
        <c:baseTimeUnit val="years"/>
      </c:dateAx>
      <c:valAx>
        <c:axId val="3074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07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55.17</c:v>
                </c:pt>
                <c:pt idx="1">
                  <c:v>57.88</c:v>
                </c:pt>
                <c:pt idx="2">
                  <c:v>58.16</c:v>
                </c:pt>
                <c:pt idx="3">
                  <c:v>58.34</c:v>
                </c:pt>
                <c:pt idx="4">
                  <c:v>56.64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06400"/>
        <c:axId val="3123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49.77</c:v>
                </c:pt>
                <c:pt idx="3">
                  <c:v>49.22</c:v>
                </c:pt>
                <c:pt idx="4">
                  <c:v>49.08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6400"/>
        <c:axId val="31233152"/>
      </c:lineChart>
      <c:dateAx>
        <c:axId val="3120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33152"/>
        <c:crosses val="autoZero"/>
        <c:auto val="1"/>
        <c:lblOffset val="100"/>
        <c:baseTimeUnit val="years"/>
      </c:dateAx>
      <c:valAx>
        <c:axId val="3123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0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99.1</c:v>
                </c:pt>
                <c:pt idx="1">
                  <c:v>95.92</c:v>
                </c:pt>
                <c:pt idx="2">
                  <c:v>96.64</c:v>
                </c:pt>
                <c:pt idx="3">
                  <c:v>93.68</c:v>
                </c:pt>
                <c:pt idx="4">
                  <c:v>91.91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1888"/>
        <c:axId val="3154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79.98</c:v>
                </c:pt>
                <c:pt idx="3">
                  <c:v>79.48</c:v>
                </c:pt>
                <c:pt idx="4">
                  <c:v>79.3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888"/>
        <c:axId val="31544064"/>
      </c:lineChart>
      <c:dateAx>
        <c:axId val="3154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44064"/>
        <c:crosses val="autoZero"/>
        <c:auto val="1"/>
        <c:lblOffset val="100"/>
        <c:baseTimeUnit val="years"/>
      </c:dateAx>
      <c:valAx>
        <c:axId val="3154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4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96.07</c:v>
                </c:pt>
                <c:pt idx="1">
                  <c:v>99.44</c:v>
                </c:pt>
                <c:pt idx="2">
                  <c:v>98.21</c:v>
                </c:pt>
                <c:pt idx="3">
                  <c:v>99.53</c:v>
                </c:pt>
                <c:pt idx="4">
                  <c:v>98.42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78880"/>
        <c:axId val="3078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105.53</c:v>
                </c:pt>
                <c:pt idx="3">
                  <c:v>107.2</c:v>
                </c:pt>
                <c:pt idx="4">
                  <c:v>106.62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78880"/>
        <c:axId val="30780800"/>
      </c:lineChart>
      <c:dateAx>
        <c:axId val="3077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780800"/>
        <c:crosses val="autoZero"/>
        <c:auto val="1"/>
        <c:lblOffset val="100"/>
        <c:baseTimeUnit val="years"/>
      </c:dateAx>
      <c:valAx>
        <c:axId val="30780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77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56.99</c:v>
                </c:pt>
                <c:pt idx="1">
                  <c:v>58.72</c:v>
                </c:pt>
                <c:pt idx="2">
                  <c:v>60.36</c:v>
                </c:pt>
                <c:pt idx="3">
                  <c:v>63.24</c:v>
                </c:pt>
                <c:pt idx="4">
                  <c:v>64.67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9456"/>
        <c:axId val="3082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36.43</c:v>
                </c:pt>
                <c:pt idx="3">
                  <c:v>46.12</c:v>
                </c:pt>
                <c:pt idx="4">
                  <c:v>47.44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9456"/>
        <c:axId val="30821376"/>
      </c:lineChart>
      <c:dateAx>
        <c:axId val="3081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821376"/>
        <c:crosses val="autoZero"/>
        <c:auto val="1"/>
        <c:lblOffset val="100"/>
        <c:baseTimeUnit val="years"/>
      </c:dateAx>
      <c:valAx>
        <c:axId val="3082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819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10.52</c:v>
                </c:pt>
                <c:pt idx="1">
                  <c:v>10.52</c:v>
                </c:pt>
                <c:pt idx="2">
                  <c:v>10.52</c:v>
                </c:pt>
                <c:pt idx="3">
                  <c:v>10.48</c:v>
                </c:pt>
                <c:pt idx="4">
                  <c:v>14.87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68224"/>
        <c:axId val="3087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8.7200000000000006</c:v>
                </c:pt>
                <c:pt idx="3">
                  <c:v>9.86</c:v>
                </c:pt>
                <c:pt idx="4">
                  <c:v>11.16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8224"/>
        <c:axId val="30870144"/>
      </c:lineChart>
      <c:dateAx>
        <c:axId val="3086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870144"/>
        <c:crosses val="autoZero"/>
        <c:auto val="1"/>
        <c:lblOffset val="100"/>
        <c:baseTimeUnit val="years"/>
      </c:dateAx>
      <c:valAx>
        <c:axId val="3087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86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3.39</c:v>
                </c:pt>
                <c:pt idx="1">
                  <c:v>0.65</c:v>
                </c:pt>
                <c:pt idx="2">
                  <c:v>1.94</c:v>
                </c:pt>
                <c:pt idx="3" formatCode="#,##0.00;&quot;△&quot;#,##0.00">
                  <c:v>0</c:v>
                </c:pt>
                <c:pt idx="4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7392"/>
        <c:axId val="3091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28.31</c:v>
                </c:pt>
                <c:pt idx="3">
                  <c:v>13.46</c:v>
                </c:pt>
                <c:pt idx="4">
                  <c:v>12.59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7392"/>
        <c:axId val="30917760"/>
      </c:lineChart>
      <c:dateAx>
        <c:axId val="3090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917760"/>
        <c:crosses val="autoZero"/>
        <c:auto val="1"/>
        <c:lblOffset val="100"/>
        <c:baseTimeUnit val="years"/>
      </c:dateAx>
      <c:valAx>
        <c:axId val="3091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90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7499.07</c:v>
                </c:pt>
                <c:pt idx="1">
                  <c:v>6801.11</c:v>
                </c:pt>
                <c:pt idx="2">
                  <c:v>5607.26</c:v>
                </c:pt>
                <c:pt idx="3">
                  <c:v>6909.39</c:v>
                </c:pt>
                <c:pt idx="4">
                  <c:v>7368.09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52448"/>
        <c:axId val="3095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1164.51</c:v>
                </c:pt>
                <c:pt idx="3">
                  <c:v>434.72</c:v>
                </c:pt>
                <c:pt idx="4">
                  <c:v>416.14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2448"/>
        <c:axId val="30958720"/>
      </c:lineChart>
      <c:dateAx>
        <c:axId val="3095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958720"/>
        <c:crosses val="autoZero"/>
        <c:auto val="1"/>
        <c:lblOffset val="100"/>
        <c:baseTimeUnit val="years"/>
      </c:dateAx>
      <c:valAx>
        <c:axId val="30958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95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76640"/>
        <c:axId val="3099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498.27</c:v>
                </c:pt>
                <c:pt idx="3">
                  <c:v>495.76</c:v>
                </c:pt>
                <c:pt idx="4">
                  <c:v>487.22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6640"/>
        <c:axId val="30999296"/>
      </c:lineChart>
      <c:dateAx>
        <c:axId val="3097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999296"/>
        <c:crosses val="autoZero"/>
        <c:auto val="1"/>
        <c:lblOffset val="100"/>
        <c:baseTimeUnit val="years"/>
      </c:dateAx>
      <c:valAx>
        <c:axId val="30999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97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94.53</c:v>
                </c:pt>
                <c:pt idx="1">
                  <c:v>96.7</c:v>
                </c:pt>
                <c:pt idx="2">
                  <c:v>96.06</c:v>
                </c:pt>
                <c:pt idx="3">
                  <c:v>96.84</c:v>
                </c:pt>
                <c:pt idx="4">
                  <c:v>96.28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27584"/>
        <c:axId val="3102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90.64</c:v>
                </c:pt>
                <c:pt idx="3">
                  <c:v>93.66</c:v>
                </c:pt>
                <c:pt idx="4">
                  <c:v>92.76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7584"/>
        <c:axId val="31029504"/>
      </c:lineChart>
      <c:dateAx>
        <c:axId val="3102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29504"/>
        <c:crosses val="autoZero"/>
        <c:auto val="1"/>
        <c:lblOffset val="100"/>
        <c:baseTimeUnit val="years"/>
      </c:dateAx>
      <c:valAx>
        <c:axId val="3102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2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180.23</c:v>
                </c:pt>
                <c:pt idx="1">
                  <c:v>176.34</c:v>
                </c:pt>
                <c:pt idx="2">
                  <c:v>177.73</c:v>
                </c:pt>
                <c:pt idx="3">
                  <c:v>176.12</c:v>
                </c:pt>
                <c:pt idx="4">
                  <c:v>175.97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55232"/>
        <c:axId val="3105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213.52</c:v>
                </c:pt>
                <c:pt idx="3">
                  <c:v>208.21</c:v>
                </c:pt>
                <c:pt idx="4">
                  <c:v>208.67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55232"/>
        <c:axId val="31057408"/>
      </c:lineChart>
      <c:dateAx>
        <c:axId val="3105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57408"/>
        <c:crosses val="autoZero"/>
        <c:auto val="1"/>
        <c:lblOffset val="100"/>
        <c:baseTimeUnit val="years"/>
      </c:dateAx>
      <c:valAx>
        <c:axId val="3105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5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木曽岬町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A8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6439</v>
      </c>
      <c r="AJ8" s="75"/>
      <c r="AK8" s="75"/>
      <c r="AL8" s="75"/>
      <c r="AM8" s="75"/>
      <c r="AN8" s="75"/>
      <c r="AO8" s="75"/>
      <c r="AP8" s="76"/>
      <c r="AQ8" s="57">
        <f>データ!R6</f>
        <v>15.74</v>
      </c>
      <c r="AR8" s="57"/>
      <c r="AS8" s="57"/>
      <c r="AT8" s="57"/>
      <c r="AU8" s="57"/>
      <c r="AV8" s="57"/>
      <c r="AW8" s="57"/>
      <c r="AX8" s="57"/>
      <c r="AY8" s="57">
        <f>データ!S6</f>
        <v>409.09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99.07</v>
      </c>
      <c r="K10" s="57"/>
      <c r="L10" s="57"/>
      <c r="M10" s="57"/>
      <c r="N10" s="57"/>
      <c r="O10" s="57"/>
      <c r="P10" s="57"/>
      <c r="Q10" s="57"/>
      <c r="R10" s="57">
        <f>データ!O6</f>
        <v>100</v>
      </c>
      <c r="S10" s="57"/>
      <c r="T10" s="57"/>
      <c r="U10" s="57"/>
      <c r="V10" s="57"/>
      <c r="W10" s="57"/>
      <c r="X10" s="57"/>
      <c r="Y10" s="57"/>
      <c r="Z10" s="65">
        <f>データ!P6</f>
        <v>2700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6460</v>
      </c>
      <c r="AJ10" s="65"/>
      <c r="AK10" s="65"/>
      <c r="AL10" s="65"/>
      <c r="AM10" s="65"/>
      <c r="AN10" s="65"/>
      <c r="AO10" s="65"/>
      <c r="AP10" s="65"/>
      <c r="AQ10" s="57">
        <f>データ!U6</f>
        <v>15.72</v>
      </c>
      <c r="AR10" s="57"/>
      <c r="AS10" s="57"/>
      <c r="AT10" s="57"/>
      <c r="AU10" s="57"/>
      <c r="AV10" s="57"/>
      <c r="AW10" s="57"/>
      <c r="AX10" s="57"/>
      <c r="AY10" s="57">
        <f>データ!V6</f>
        <v>410.94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34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51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52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53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54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55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56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57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58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59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60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61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62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63</v>
      </c>
      <c r="B5" s="29"/>
      <c r="C5" s="29"/>
      <c r="D5" s="29"/>
      <c r="E5" s="29"/>
      <c r="F5" s="29"/>
      <c r="G5" s="29"/>
      <c r="H5" s="30" t="s">
        <v>64</v>
      </c>
      <c r="I5" s="30" t="s">
        <v>65</v>
      </c>
      <c r="J5" s="30" t="s">
        <v>66</v>
      </c>
      <c r="K5" s="30" t="s">
        <v>67</v>
      </c>
      <c r="L5" s="30" t="s">
        <v>68</v>
      </c>
      <c r="M5" s="30" t="s">
        <v>69</v>
      </c>
      <c r="N5" s="30" t="s">
        <v>70</v>
      </c>
      <c r="O5" s="30" t="s">
        <v>71</v>
      </c>
      <c r="P5" s="30" t="s">
        <v>72</v>
      </c>
      <c r="Q5" s="30" t="s">
        <v>73</v>
      </c>
      <c r="R5" s="30" t="s">
        <v>74</v>
      </c>
      <c r="S5" s="30" t="s">
        <v>75</v>
      </c>
      <c r="T5" s="30" t="s">
        <v>76</v>
      </c>
      <c r="U5" s="30" t="s">
        <v>77</v>
      </c>
      <c r="V5" s="30" t="s">
        <v>78</v>
      </c>
      <c r="W5" s="30" t="s">
        <v>79</v>
      </c>
      <c r="X5" s="30" t="s">
        <v>80</v>
      </c>
      <c r="Y5" s="30" t="s">
        <v>81</v>
      </c>
      <c r="Z5" s="30" t="s">
        <v>82</v>
      </c>
      <c r="AA5" s="30" t="s">
        <v>83</v>
      </c>
      <c r="AB5" s="30" t="s">
        <v>84</v>
      </c>
      <c r="AC5" s="30" t="s">
        <v>85</v>
      </c>
      <c r="AD5" s="30" t="s">
        <v>86</v>
      </c>
      <c r="AE5" s="30" t="s">
        <v>87</v>
      </c>
      <c r="AF5" s="30" t="s">
        <v>88</v>
      </c>
      <c r="AG5" s="30" t="s">
        <v>89</v>
      </c>
      <c r="AH5" s="30" t="s">
        <v>79</v>
      </c>
      <c r="AI5" s="30" t="s">
        <v>80</v>
      </c>
      <c r="AJ5" s="30" t="s">
        <v>81</v>
      </c>
      <c r="AK5" s="30" t="s">
        <v>82</v>
      </c>
      <c r="AL5" s="30" t="s">
        <v>83</v>
      </c>
      <c r="AM5" s="30" t="s">
        <v>84</v>
      </c>
      <c r="AN5" s="30" t="s">
        <v>85</v>
      </c>
      <c r="AO5" s="30" t="s">
        <v>86</v>
      </c>
      <c r="AP5" s="30" t="s">
        <v>87</v>
      </c>
      <c r="AQ5" s="30" t="s">
        <v>88</v>
      </c>
      <c r="AR5" s="30" t="s">
        <v>90</v>
      </c>
      <c r="AS5" s="30" t="s">
        <v>79</v>
      </c>
      <c r="AT5" s="30" t="s">
        <v>80</v>
      </c>
      <c r="AU5" s="30" t="s">
        <v>81</v>
      </c>
      <c r="AV5" s="30" t="s">
        <v>82</v>
      </c>
      <c r="AW5" s="30" t="s">
        <v>83</v>
      </c>
      <c r="AX5" s="30" t="s">
        <v>84</v>
      </c>
      <c r="AY5" s="30" t="s">
        <v>85</v>
      </c>
      <c r="AZ5" s="30" t="s">
        <v>86</v>
      </c>
      <c r="BA5" s="30" t="s">
        <v>87</v>
      </c>
      <c r="BB5" s="30" t="s">
        <v>88</v>
      </c>
      <c r="BC5" s="30" t="s">
        <v>90</v>
      </c>
      <c r="BD5" s="30" t="s">
        <v>79</v>
      </c>
      <c r="BE5" s="30" t="s">
        <v>80</v>
      </c>
      <c r="BF5" s="30" t="s">
        <v>81</v>
      </c>
      <c r="BG5" s="30" t="s">
        <v>82</v>
      </c>
      <c r="BH5" s="30" t="s">
        <v>83</v>
      </c>
      <c r="BI5" s="30" t="s">
        <v>84</v>
      </c>
      <c r="BJ5" s="30" t="s">
        <v>85</v>
      </c>
      <c r="BK5" s="30" t="s">
        <v>86</v>
      </c>
      <c r="BL5" s="30" t="s">
        <v>87</v>
      </c>
      <c r="BM5" s="30" t="s">
        <v>88</v>
      </c>
      <c r="BN5" s="30" t="s">
        <v>90</v>
      </c>
      <c r="BO5" s="30" t="s">
        <v>79</v>
      </c>
      <c r="BP5" s="30" t="s">
        <v>80</v>
      </c>
      <c r="BQ5" s="30" t="s">
        <v>81</v>
      </c>
      <c r="BR5" s="30" t="s">
        <v>82</v>
      </c>
      <c r="BS5" s="30" t="s">
        <v>83</v>
      </c>
      <c r="BT5" s="30" t="s">
        <v>84</v>
      </c>
      <c r="BU5" s="30" t="s">
        <v>85</v>
      </c>
      <c r="BV5" s="30" t="s">
        <v>86</v>
      </c>
      <c r="BW5" s="30" t="s">
        <v>87</v>
      </c>
      <c r="BX5" s="30" t="s">
        <v>88</v>
      </c>
      <c r="BY5" s="30" t="s">
        <v>90</v>
      </c>
      <c r="BZ5" s="30" t="s">
        <v>79</v>
      </c>
      <c r="CA5" s="30" t="s">
        <v>80</v>
      </c>
      <c r="CB5" s="30" t="s">
        <v>81</v>
      </c>
      <c r="CC5" s="30" t="s">
        <v>82</v>
      </c>
      <c r="CD5" s="30" t="s">
        <v>83</v>
      </c>
      <c r="CE5" s="30" t="s">
        <v>84</v>
      </c>
      <c r="CF5" s="30" t="s">
        <v>85</v>
      </c>
      <c r="CG5" s="30" t="s">
        <v>86</v>
      </c>
      <c r="CH5" s="30" t="s">
        <v>87</v>
      </c>
      <c r="CI5" s="30" t="s">
        <v>88</v>
      </c>
      <c r="CJ5" s="30" t="s">
        <v>90</v>
      </c>
      <c r="CK5" s="30" t="s">
        <v>79</v>
      </c>
      <c r="CL5" s="30" t="s">
        <v>80</v>
      </c>
      <c r="CM5" s="30" t="s">
        <v>81</v>
      </c>
      <c r="CN5" s="30" t="s">
        <v>82</v>
      </c>
      <c r="CO5" s="30" t="s">
        <v>83</v>
      </c>
      <c r="CP5" s="30" t="s">
        <v>84</v>
      </c>
      <c r="CQ5" s="30" t="s">
        <v>85</v>
      </c>
      <c r="CR5" s="30" t="s">
        <v>86</v>
      </c>
      <c r="CS5" s="30" t="s">
        <v>87</v>
      </c>
      <c r="CT5" s="30" t="s">
        <v>88</v>
      </c>
      <c r="CU5" s="30" t="s">
        <v>90</v>
      </c>
      <c r="CV5" s="30" t="s">
        <v>79</v>
      </c>
      <c r="CW5" s="30" t="s">
        <v>80</v>
      </c>
      <c r="CX5" s="30" t="s">
        <v>81</v>
      </c>
      <c r="CY5" s="30" t="s">
        <v>82</v>
      </c>
      <c r="CZ5" s="30" t="s">
        <v>83</v>
      </c>
      <c r="DA5" s="30" t="s">
        <v>84</v>
      </c>
      <c r="DB5" s="30" t="s">
        <v>85</v>
      </c>
      <c r="DC5" s="30" t="s">
        <v>86</v>
      </c>
      <c r="DD5" s="30" t="s">
        <v>87</v>
      </c>
      <c r="DE5" s="30" t="s">
        <v>88</v>
      </c>
      <c r="DF5" s="30" t="s">
        <v>90</v>
      </c>
      <c r="DG5" s="30" t="s">
        <v>79</v>
      </c>
      <c r="DH5" s="30" t="s">
        <v>80</v>
      </c>
      <c r="DI5" s="30" t="s">
        <v>81</v>
      </c>
      <c r="DJ5" s="30" t="s">
        <v>82</v>
      </c>
      <c r="DK5" s="30" t="s">
        <v>83</v>
      </c>
      <c r="DL5" s="30" t="s">
        <v>84</v>
      </c>
      <c r="DM5" s="30" t="s">
        <v>85</v>
      </c>
      <c r="DN5" s="30" t="s">
        <v>86</v>
      </c>
      <c r="DO5" s="30" t="s">
        <v>87</v>
      </c>
      <c r="DP5" s="30" t="s">
        <v>88</v>
      </c>
      <c r="DQ5" s="30" t="s">
        <v>90</v>
      </c>
      <c r="DR5" s="30" t="s">
        <v>79</v>
      </c>
      <c r="DS5" s="30" t="s">
        <v>80</v>
      </c>
      <c r="DT5" s="30" t="s">
        <v>81</v>
      </c>
      <c r="DU5" s="30" t="s">
        <v>82</v>
      </c>
      <c r="DV5" s="30" t="s">
        <v>83</v>
      </c>
      <c r="DW5" s="30" t="s">
        <v>84</v>
      </c>
      <c r="DX5" s="30" t="s">
        <v>85</v>
      </c>
      <c r="DY5" s="30" t="s">
        <v>86</v>
      </c>
      <c r="DZ5" s="30" t="s">
        <v>87</v>
      </c>
      <c r="EA5" s="30" t="s">
        <v>88</v>
      </c>
      <c r="EB5" s="30" t="s">
        <v>90</v>
      </c>
      <c r="EC5" s="30" t="s">
        <v>79</v>
      </c>
      <c r="ED5" s="30" t="s">
        <v>80</v>
      </c>
      <c r="EE5" s="30" t="s">
        <v>81</v>
      </c>
      <c r="EF5" s="30" t="s">
        <v>82</v>
      </c>
      <c r="EG5" s="30" t="s">
        <v>83</v>
      </c>
      <c r="EH5" s="30" t="s">
        <v>84</v>
      </c>
      <c r="EI5" s="30" t="s">
        <v>85</v>
      </c>
      <c r="EJ5" s="30" t="s">
        <v>86</v>
      </c>
      <c r="EK5" s="30" t="s">
        <v>87</v>
      </c>
      <c r="EL5" s="30" t="s">
        <v>88</v>
      </c>
      <c r="EM5" s="30" t="s">
        <v>90</v>
      </c>
    </row>
    <row r="6" spans="1:143" s="34" customFormat="1">
      <c r="A6" s="26" t="s">
        <v>91</v>
      </c>
      <c r="B6" s="31">
        <f>B7</f>
        <v>2015</v>
      </c>
      <c r="C6" s="31">
        <f t="shared" ref="C6:V6" si="3">C7</f>
        <v>243035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木曽岬町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99.07</v>
      </c>
      <c r="O6" s="32">
        <f t="shared" si="3"/>
        <v>100</v>
      </c>
      <c r="P6" s="32">
        <f t="shared" si="3"/>
        <v>2700</v>
      </c>
      <c r="Q6" s="32">
        <f t="shared" si="3"/>
        <v>6439</v>
      </c>
      <c r="R6" s="32">
        <f t="shared" si="3"/>
        <v>15.74</v>
      </c>
      <c r="S6" s="32">
        <f t="shared" si="3"/>
        <v>409.09</v>
      </c>
      <c r="T6" s="32">
        <f t="shared" si="3"/>
        <v>6460</v>
      </c>
      <c r="U6" s="32">
        <f t="shared" si="3"/>
        <v>15.72</v>
      </c>
      <c r="V6" s="32">
        <f t="shared" si="3"/>
        <v>410.94</v>
      </c>
      <c r="W6" s="33">
        <f>IF(W7="",NA(),W7)</f>
        <v>96.07</v>
      </c>
      <c r="X6" s="33">
        <f t="shared" ref="X6:AF6" si="4">IF(X7="",NA(),X7)</f>
        <v>99.44</v>
      </c>
      <c r="Y6" s="33">
        <f t="shared" si="4"/>
        <v>98.21</v>
      </c>
      <c r="Z6" s="33">
        <f t="shared" si="4"/>
        <v>99.53</v>
      </c>
      <c r="AA6" s="33">
        <f t="shared" si="4"/>
        <v>98.42</v>
      </c>
      <c r="AB6" s="33">
        <f t="shared" si="4"/>
        <v>104.82</v>
      </c>
      <c r="AC6" s="33">
        <f t="shared" si="4"/>
        <v>104.95</v>
      </c>
      <c r="AD6" s="33">
        <f t="shared" si="4"/>
        <v>105.53</v>
      </c>
      <c r="AE6" s="33">
        <f t="shared" si="4"/>
        <v>107.2</v>
      </c>
      <c r="AF6" s="33">
        <f t="shared" si="4"/>
        <v>106.62</v>
      </c>
      <c r="AG6" s="32" t="str">
        <f>IF(AG7="","",IF(AG7="-","【-】","【"&amp;SUBSTITUTE(TEXT(AG7,"#,##0.00"),"-","△")&amp;"】"))</f>
        <v>【113.56】</v>
      </c>
      <c r="AH6" s="33">
        <f>IF(AH7="",NA(),AH7)</f>
        <v>3.39</v>
      </c>
      <c r="AI6" s="33">
        <f t="shared" ref="AI6:AQ6" si="5">IF(AI7="",NA(),AI7)</f>
        <v>0.65</v>
      </c>
      <c r="AJ6" s="33">
        <f t="shared" si="5"/>
        <v>1.94</v>
      </c>
      <c r="AK6" s="32">
        <f t="shared" si="5"/>
        <v>0</v>
      </c>
      <c r="AL6" s="33">
        <f t="shared" si="5"/>
        <v>0.09</v>
      </c>
      <c r="AM6" s="33">
        <f t="shared" si="5"/>
        <v>26.83</v>
      </c>
      <c r="AN6" s="33">
        <f t="shared" si="5"/>
        <v>26.81</v>
      </c>
      <c r="AO6" s="33">
        <f t="shared" si="5"/>
        <v>28.31</v>
      </c>
      <c r="AP6" s="33">
        <f t="shared" si="5"/>
        <v>13.46</v>
      </c>
      <c r="AQ6" s="33">
        <f t="shared" si="5"/>
        <v>12.59</v>
      </c>
      <c r="AR6" s="32" t="str">
        <f>IF(AR7="","",IF(AR7="-","【-】","【"&amp;SUBSTITUTE(TEXT(AR7,"#,##0.00"),"-","△")&amp;"】"))</f>
        <v>【0.87】</v>
      </c>
      <c r="AS6" s="33">
        <f>IF(AS7="",NA(),AS7)</f>
        <v>7499.07</v>
      </c>
      <c r="AT6" s="33">
        <f t="shared" ref="AT6:BB6" si="6">IF(AT7="",NA(),AT7)</f>
        <v>6801.11</v>
      </c>
      <c r="AU6" s="33">
        <f t="shared" si="6"/>
        <v>5607.26</v>
      </c>
      <c r="AV6" s="33">
        <f t="shared" si="6"/>
        <v>6909.39</v>
      </c>
      <c r="AW6" s="33">
        <f t="shared" si="6"/>
        <v>7368.09</v>
      </c>
      <c r="AX6" s="33">
        <f t="shared" si="6"/>
        <v>1197.1099999999999</v>
      </c>
      <c r="AY6" s="33">
        <f t="shared" si="6"/>
        <v>1002.64</v>
      </c>
      <c r="AZ6" s="33">
        <f t="shared" si="6"/>
        <v>1164.51</v>
      </c>
      <c r="BA6" s="33">
        <f t="shared" si="6"/>
        <v>434.72</v>
      </c>
      <c r="BB6" s="33">
        <f t="shared" si="6"/>
        <v>416.14</v>
      </c>
      <c r="BC6" s="32" t="str">
        <f>IF(BC7="","",IF(BC7="-","【-】","【"&amp;SUBSTITUTE(TEXT(BC7,"#,##0.00"),"-","△")&amp;"】"))</f>
        <v>【262.74】</v>
      </c>
      <c r="BD6" s="32">
        <f>IF(BD7="",NA(),BD7)</f>
        <v>0</v>
      </c>
      <c r="BE6" s="32">
        <f t="shared" ref="BE6:BM6" si="7">IF(BE7="",NA(),BE7)</f>
        <v>0</v>
      </c>
      <c r="BF6" s="32">
        <f t="shared" si="7"/>
        <v>0</v>
      </c>
      <c r="BG6" s="32">
        <f t="shared" si="7"/>
        <v>0</v>
      </c>
      <c r="BH6" s="32">
        <f t="shared" si="7"/>
        <v>0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498.27</v>
      </c>
      <c r="BL6" s="33">
        <f t="shared" si="7"/>
        <v>495.76</v>
      </c>
      <c r="BM6" s="33">
        <f t="shared" si="7"/>
        <v>487.22</v>
      </c>
      <c r="BN6" s="32" t="str">
        <f>IF(BN7="","",IF(BN7="-","【-】","【"&amp;SUBSTITUTE(TEXT(BN7,"#,##0.00"),"-","△")&amp;"】"))</f>
        <v>【276.38】</v>
      </c>
      <c r="BO6" s="33">
        <f>IF(BO7="",NA(),BO7)</f>
        <v>94.53</v>
      </c>
      <c r="BP6" s="33">
        <f t="shared" ref="BP6:BX6" si="8">IF(BP7="",NA(),BP7)</f>
        <v>96.7</v>
      </c>
      <c r="BQ6" s="33">
        <f t="shared" si="8"/>
        <v>96.06</v>
      </c>
      <c r="BR6" s="33">
        <f t="shared" si="8"/>
        <v>96.84</v>
      </c>
      <c r="BS6" s="33">
        <f t="shared" si="8"/>
        <v>96.28</v>
      </c>
      <c r="BT6" s="33">
        <f t="shared" si="8"/>
        <v>90.17</v>
      </c>
      <c r="BU6" s="33">
        <f t="shared" si="8"/>
        <v>90.69</v>
      </c>
      <c r="BV6" s="33">
        <f t="shared" si="8"/>
        <v>90.64</v>
      </c>
      <c r="BW6" s="33">
        <f t="shared" si="8"/>
        <v>93.66</v>
      </c>
      <c r="BX6" s="33">
        <f t="shared" si="8"/>
        <v>92.76</v>
      </c>
      <c r="BY6" s="32" t="str">
        <f>IF(BY7="","",IF(BY7="-","【-】","【"&amp;SUBSTITUTE(TEXT(BY7,"#,##0.00"),"-","△")&amp;"】"))</f>
        <v>【104.99】</v>
      </c>
      <c r="BZ6" s="33">
        <f>IF(BZ7="",NA(),BZ7)</f>
        <v>180.23</v>
      </c>
      <c r="CA6" s="33">
        <f t="shared" ref="CA6:CI6" si="9">IF(CA7="",NA(),CA7)</f>
        <v>176.34</v>
      </c>
      <c r="CB6" s="33">
        <f t="shared" si="9"/>
        <v>177.73</v>
      </c>
      <c r="CC6" s="33">
        <f t="shared" si="9"/>
        <v>176.12</v>
      </c>
      <c r="CD6" s="33">
        <f t="shared" si="9"/>
        <v>175.97</v>
      </c>
      <c r="CE6" s="33">
        <f t="shared" si="9"/>
        <v>210.28</v>
      </c>
      <c r="CF6" s="33">
        <f t="shared" si="9"/>
        <v>211.08</v>
      </c>
      <c r="CG6" s="33">
        <f t="shared" si="9"/>
        <v>213.52</v>
      </c>
      <c r="CH6" s="33">
        <f t="shared" si="9"/>
        <v>208.21</v>
      </c>
      <c r="CI6" s="33">
        <f t="shared" si="9"/>
        <v>208.67</v>
      </c>
      <c r="CJ6" s="32" t="str">
        <f>IF(CJ7="","",IF(CJ7="-","【-】","【"&amp;SUBSTITUTE(TEXT(CJ7,"#,##0.00"),"-","△")&amp;"】"))</f>
        <v>【163.72】</v>
      </c>
      <c r="CK6" s="33">
        <f>IF(CK7="",NA(),CK7)</f>
        <v>55.17</v>
      </c>
      <c r="CL6" s="33">
        <f t="shared" ref="CL6:CT6" si="10">IF(CL7="",NA(),CL7)</f>
        <v>57.88</v>
      </c>
      <c r="CM6" s="33">
        <f t="shared" si="10"/>
        <v>58.16</v>
      </c>
      <c r="CN6" s="33">
        <f t="shared" si="10"/>
        <v>58.34</v>
      </c>
      <c r="CO6" s="33">
        <f t="shared" si="10"/>
        <v>56.64</v>
      </c>
      <c r="CP6" s="33">
        <f t="shared" si="10"/>
        <v>50.49</v>
      </c>
      <c r="CQ6" s="33">
        <f t="shared" si="10"/>
        <v>49.69</v>
      </c>
      <c r="CR6" s="33">
        <f t="shared" si="10"/>
        <v>49.77</v>
      </c>
      <c r="CS6" s="33">
        <f t="shared" si="10"/>
        <v>49.22</v>
      </c>
      <c r="CT6" s="33">
        <f t="shared" si="10"/>
        <v>49.08</v>
      </c>
      <c r="CU6" s="32" t="str">
        <f>IF(CU7="","",IF(CU7="-","【-】","【"&amp;SUBSTITUTE(TEXT(CU7,"#,##0.00"),"-","△")&amp;"】"))</f>
        <v>【59.76】</v>
      </c>
      <c r="CV6" s="33">
        <f>IF(CV7="",NA(),CV7)</f>
        <v>99.1</v>
      </c>
      <c r="CW6" s="33">
        <f t="shared" ref="CW6:DE6" si="11">IF(CW7="",NA(),CW7)</f>
        <v>95.92</v>
      </c>
      <c r="CX6" s="33">
        <f t="shared" si="11"/>
        <v>96.64</v>
      </c>
      <c r="CY6" s="33">
        <f t="shared" si="11"/>
        <v>93.68</v>
      </c>
      <c r="CZ6" s="33">
        <f t="shared" si="11"/>
        <v>91.91</v>
      </c>
      <c r="DA6" s="33">
        <f t="shared" si="11"/>
        <v>78.7</v>
      </c>
      <c r="DB6" s="33">
        <f t="shared" si="11"/>
        <v>80.010000000000005</v>
      </c>
      <c r="DC6" s="33">
        <f t="shared" si="11"/>
        <v>79.98</v>
      </c>
      <c r="DD6" s="33">
        <f t="shared" si="11"/>
        <v>79.48</v>
      </c>
      <c r="DE6" s="33">
        <f t="shared" si="11"/>
        <v>79.3</v>
      </c>
      <c r="DF6" s="32" t="str">
        <f>IF(DF7="","",IF(DF7="-","【-】","【"&amp;SUBSTITUTE(TEXT(DF7,"#,##0.00"),"-","△")&amp;"】"))</f>
        <v>【89.95】</v>
      </c>
      <c r="DG6" s="33">
        <f>IF(DG7="",NA(),DG7)</f>
        <v>56.99</v>
      </c>
      <c r="DH6" s="33">
        <f t="shared" ref="DH6:DP6" si="12">IF(DH7="",NA(),DH7)</f>
        <v>58.72</v>
      </c>
      <c r="DI6" s="33">
        <f t="shared" si="12"/>
        <v>60.36</v>
      </c>
      <c r="DJ6" s="33">
        <f t="shared" si="12"/>
        <v>63.24</v>
      </c>
      <c r="DK6" s="33">
        <f t="shared" si="12"/>
        <v>64.67</v>
      </c>
      <c r="DL6" s="33">
        <f t="shared" si="12"/>
        <v>34.24</v>
      </c>
      <c r="DM6" s="33">
        <f t="shared" si="12"/>
        <v>35.18</v>
      </c>
      <c r="DN6" s="33">
        <f t="shared" si="12"/>
        <v>36.43</v>
      </c>
      <c r="DO6" s="33">
        <f t="shared" si="12"/>
        <v>46.12</v>
      </c>
      <c r="DP6" s="33">
        <f t="shared" si="12"/>
        <v>47.44</v>
      </c>
      <c r="DQ6" s="32" t="str">
        <f>IF(DQ7="","",IF(DQ7="-","【-】","【"&amp;SUBSTITUTE(TEXT(DQ7,"#,##0.00"),"-","△")&amp;"】"))</f>
        <v>【47.18】</v>
      </c>
      <c r="DR6" s="33">
        <f>IF(DR7="",NA(),DR7)</f>
        <v>10.52</v>
      </c>
      <c r="DS6" s="33">
        <f t="shared" ref="DS6:EA6" si="13">IF(DS7="",NA(),DS7)</f>
        <v>10.52</v>
      </c>
      <c r="DT6" s="33">
        <f t="shared" si="13"/>
        <v>10.52</v>
      </c>
      <c r="DU6" s="33">
        <f t="shared" si="13"/>
        <v>10.48</v>
      </c>
      <c r="DV6" s="33">
        <f t="shared" si="13"/>
        <v>14.87</v>
      </c>
      <c r="DW6" s="33">
        <f t="shared" si="13"/>
        <v>6.81</v>
      </c>
      <c r="DX6" s="33">
        <f t="shared" si="13"/>
        <v>8.41</v>
      </c>
      <c r="DY6" s="33">
        <f t="shared" si="13"/>
        <v>8.7200000000000006</v>
      </c>
      <c r="DZ6" s="33">
        <f t="shared" si="13"/>
        <v>9.86</v>
      </c>
      <c r="EA6" s="33">
        <f t="shared" si="13"/>
        <v>11.16</v>
      </c>
      <c r="EB6" s="32" t="str">
        <f>IF(EB7="","",IF(EB7="-","【-】","【"&amp;SUBSTITUTE(TEXT(EB7,"#,##0.00"),"-","△")&amp;"】"))</f>
        <v>【13.18】</v>
      </c>
      <c r="EC6" s="33">
        <f>IF(EC7="",NA(),EC7)</f>
        <v>0.08</v>
      </c>
      <c r="ED6" s="33">
        <f t="shared" ref="ED6:EL6" si="14">IF(ED7="",NA(),ED7)</f>
        <v>0.4</v>
      </c>
      <c r="EE6" s="33">
        <f t="shared" si="14"/>
        <v>0.49</v>
      </c>
      <c r="EF6" s="33">
        <f t="shared" si="14"/>
        <v>0.76</v>
      </c>
      <c r="EG6" s="33">
        <f t="shared" si="14"/>
        <v>0.56000000000000005</v>
      </c>
      <c r="EH6" s="33">
        <f t="shared" si="14"/>
        <v>0.82</v>
      </c>
      <c r="EI6" s="33">
        <f t="shared" si="14"/>
        <v>0.66</v>
      </c>
      <c r="EJ6" s="33">
        <f t="shared" si="14"/>
        <v>0.64</v>
      </c>
      <c r="EK6" s="33">
        <f t="shared" si="14"/>
        <v>0.56000000000000005</v>
      </c>
      <c r="EL6" s="33">
        <f t="shared" si="14"/>
        <v>0.65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243035</v>
      </c>
      <c r="D7" s="35">
        <v>46</v>
      </c>
      <c r="E7" s="35">
        <v>1</v>
      </c>
      <c r="F7" s="35">
        <v>0</v>
      </c>
      <c r="G7" s="35">
        <v>1</v>
      </c>
      <c r="H7" s="35" t="s">
        <v>92</v>
      </c>
      <c r="I7" s="35" t="s">
        <v>93</v>
      </c>
      <c r="J7" s="35" t="s">
        <v>94</v>
      </c>
      <c r="K7" s="35" t="s">
        <v>95</v>
      </c>
      <c r="L7" s="35" t="s">
        <v>96</v>
      </c>
      <c r="M7" s="36" t="s">
        <v>97</v>
      </c>
      <c r="N7" s="36">
        <v>99.07</v>
      </c>
      <c r="O7" s="36">
        <v>100</v>
      </c>
      <c r="P7" s="36">
        <v>2700</v>
      </c>
      <c r="Q7" s="36">
        <v>6439</v>
      </c>
      <c r="R7" s="36">
        <v>15.74</v>
      </c>
      <c r="S7" s="36">
        <v>409.09</v>
      </c>
      <c r="T7" s="36">
        <v>6460</v>
      </c>
      <c r="U7" s="36">
        <v>15.72</v>
      </c>
      <c r="V7" s="36">
        <v>410.94</v>
      </c>
      <c r="W7" s="36">
        <v>96.07</v>
      </c>
      <c r="X7" s="36">
        <v>99.44</v>
      </c>
      <c r="Y7" s="36">
        <v>98.21</v>
      </c>
      <c r="Z7" s="36">
        <v>99.53</v>
      </c>
      <c r="AA7" s="36">
        <v>98.42</v>
      </c>
      <c r="AB7" s="36">
        <v>104.82</v>
      </c>
      <c r="AC7" s="36">
        <v>104.95</v>
      </c>
      <c r="AD7" s="36">
        <v>105.53</v>
      </c>
      <c r="AE7" s="36">
        <v>107.2</v>
      </c>
      <c r="AF7" s="36">
        <v>106.62</v>
      </c>
      <c r="AG7" s="36">
        <v>113.56</v>
      </c>
      <c r="AH7" s="36">
        <v>3.39</v>
      </c>
      <c r="AI7" s="36">
        <v>0.65</v>
      </c>
      <c r="AJ7" s="36">
        <v>1.94</v>
      </c>
      <c r="AK7" s="36">
        <v>0</v>
      </c>
      <c r="AL7" s="36">
        <v>0.09</v>
      </c>
      <c r="AM7" s="36">
        <v>26.83</v>
      </c>
      <c r="AN7" s="36">
        <v>26.81</v>
      </c>
      <c r="AO7" s="36">
        <v>28.31</v>
      </c>
      <c r="AP7" s="36">
        <v>13.46</v>
      </c>
      <c r="AQ7" s="36">
        <v>12.59</v>
      </c>
      <c r="AR7" s="36">
        <v>0.87</v>
      </c>
      <c r="AS7" s="36">
        <v>7499.07</v>
      </c>
      <c r="AT7" s="36">
        <v>6801.11</v>
      </c>
      <c r="AU7" s="36">
        <v>5607.26</v>
      </c>
      <c r="AV7" s="36">
        <v>6909.39</v>
      </c>
      <c r="AW7" s="36">
        <v>7368.09</v>
      </c>
      <c r="AX7" s="36">
        <v>1197.1099999999999</v>
      </c>
      <c r="AY7" s="36">
        <v>1002.64</v>
      </c>
      <c r="AZ7" s="36">
        <v>1164.51</v>
      </c>
      <c r="BA7" s="36">
        <v>434.72</v>
      </c>
      <c r="BB7" s="36">
        <v>416.14</v>
      </c>
      <c r="BC7" s="36">
        <v>262.74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532.29999999999995</v>
      </c>
      <c r="BJ7" s="36">
        <v>520.29999999999995</v>
      </c>
      <c r="BK7" s="36">
        <v>498.27</v>
      </c>
      <c r="BL7" s="36">
        <v>495.76</v>
      </c>
      <c r="BM7" s="36">
        <v>487.22</v>
      </c>
      <c r="BN7" s="36">
        <v>276.38</v>
      </c>
      <c r="BO7" s="36">
        <v>94.53</v>
      </c>
      <c r="BP7" s="36">
        <v>96.7</v>
      </c>
      <c r="BQ7" s="36">
        <v>96.06</v>
      </c>
      <c r="BR7" s="36">
        <v>96.84</v>
      </c>
      <c r="BS7" s="36">
        <v>96.28</v>
      </c>
      <c r="BT7" s="36">
        <v>90.17</v>
      </c>
      <c r="BU7" s="36">
        <v>90.69</v>
      </c>
      <c r="BV7" s="36">
        <v>90.64</v>
      </c>
      <c r="BW7" s="36">
        <v>93.66</v>
      </c>
      <c r="BX7" s="36">
        <v>92.76</v>
      </c>
      <c r="BY7" s="36">
        <v>104.99</v>
      </c>
      <c r="BZ7" s="36">
        <v>180.23</v>
      </c>
      <c r="CA7" s="36">
        <v>176.34</v>
      </c>
      <c r="CB7" s="36">
        <v>177.73</v>
      </c>
      <c r="CC7" s="36">
        <v>176.12</v>
      </c>
      <c r="CD7" s="36">
        <v>175.97</v>
      </c>
      <c r="CE7" s="36">
        <v>210.28</v>
      </c>
      <c r="CF7" s="36">
        <v>211.08</v>
      </c>
      <c r="CG7" s="36">
        <v>213.52</v>
      </c>
      <c r="CH7" s="36">
        <v>208.21</v>
      </c>
      <c r="CI7" s="36">
        <v>208.67</v>
      </c>
      <c r="CJ7" s="36">
        <v>163.72</v>
      </c>
      <c r="CK7" s="36">
        <v>55.17</v>
      </c>
      <c r="CL7" s="36">
        <v>57.88</v>
      </c>
      <c r="CM7" s="36">
        <v>58.16</v>
      </c>
      <c r="CN7" s="36">
        <v>58.34</v>
      </c>
      <c r="CO7" s="36">
        <v>56.64</v>
      </c>
      <c r="CP7" s="36">
        <v>50.49</v>
      </c>
      <c r="CQ7" s="36">
        <v>49.69</v>
      </c>
      <c r="CR7" s="36">
        <v>49.77</v>
      </c>
      <c r="CS7" s="36">
        <v>49.22</v>
      </c>
      <c r="CT7" s="36">
        <v>49.08</v>
      </c>
      <c r="CU7" s="36">
        <v>59.76</v>
      </c>
      <c r="CV7" s="36">
        <v>99.1</v>
      </c>
      <c r="CW7" s="36">
        <v>95.92</v>
      </c>
      <c r="CX7" s="36">
        <v>96.64</v>
      </c>
      <c r="CY7" s="36">
        <v>93.68</v>
      </c>
      <c r="CZ7" s="36">
        <v>91.91</v>
      </c>
      <c r="DA7" s="36">
        <v>78.7</v>
      </c>
      <c r="DB7" s="36">
        <v>80.010000000000005</v>
      </c>
      <c r="DC7" s="36">
        <v>79.98</v>
      </c>
      <c r="DD7" s="36">
        <v>79.48</v>
      </c>
      <c r="DE7" s="36">
        <v>79.3</v>
      </c>
      <c r="DF7" s="36">
        <v>89.95</v>
      </c>
      <c r="DG7" s="36">
        <v>56.99</v>
      </c>
      <c r="DH7" s="36">
        <v>58.72</v>
      </c>
      <c r="DI7" s="36">
        <v>60.36</v>
      </c>
      <c r="DJ7" s="36">
        <v>63.24</v>
      </c>
      <c r="DK7" s="36">
        <v>64.67</v>
      </c>
      <c r="DL7" s="36">
        <v>34.24</v>
      </c>
      <c r="DM7" s="36">
        <v>35.18</v>
      </c>
      <c r="DN7" s="36">
        <v>36.43</v>
      </c>
      <c r="DO7" s="36">
        <v>46.12</v>
      </c>
      <c r="DP7" s="36">
        <v>47.44</v>
      </c>
      <c r="DQ7" s="36">
        <v>47.18</v>
      </c>
      <c r="DR7" s="36">
        <v>10.52</v>
      </c>
      <c r="DS7" s="36">
        <v>10.52</v>
      </c>
      <c r="DT7" s="36">
        <v>10.52</v>
      </c>
      <c r="DU7" s="36">
        <v>10.48</v>
      </c>
      <c r="DV7" s="36">
        <v>14.87</v>
      </c>
      <c r="DW7" s="36">
        <v>6.81</v>
      </c>
      <c r="DX7" s="36">
        <v>8.41</v>
      </c>
      <c r="DY7" s="36">
        <v>8.7200000000000006</v>
      </c>
      <c r="DZ7" s="36">
        <v>9.86</v>
      </c>
      <c r="EA7" s="36">
        <v>11.16</v>
      </c>
      <c r="EB7" s="36">
        <v>13.18</v>
      </c>
      <c r="EC7" s="36">
        <v>0.08</v>
      </c>
      <c r="ED7" s="36">
        <v>0.4</v>
      </c>
      <c r="EE7" s="36">
        <v>0.49</v>
      </c>
      <c r="EF7" s="36">
        <v>0.76</v>
      </c>
      <c r="EG7" s="36">
        <v>0.56000000000000005</v>
      </c>
      <c r="EH7" s="36">
        <v>0.82</v>
      </c>
      <c r="EI7" s="36">
        <v>0.66</v>
      </c>
      <c r="EJ7" s="36">
        <v>0.64</v>
      </c>
      <c r="EK7" s="36">
        <v>0.56000000000000005</v>
      </c>
      <c r="EL7" s="36">
        <v>0.65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98</v>
      </c>
      <c r="C9" s="39" t="s">
        <v>99</v>
      </c>
      <c r="D9" s="39" t="s">
        <v>100</v>
      </c>
      <c r="E9" s="39" t="s">
        <v>101</v>
      </c>
      <c r="F9" s="39" t="s">
        <v>102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2017-02-12T23:53:47Z</cp:lastPrinted>
  <dcterms:created xsi:type="dcterms:W3CDTF">2017-02-01T08:43:39Z</dcterms:created>
  <dcterms:modified xsi:type="dcterms:W3CDTF">2017-02-22T02:05:33Z</dcterms:modified>
  <cp:category/>
</cp:coreProperties>
</file>