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<sst xmlns="http://schemas.openxmlformats.org/spreadsheetml/2006/main" count="217" uniqueCount="107">
  <si>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</si>
  <si>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</si>
  <si>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</si>
  <si>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</si>
  <si>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</si>
  <si>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</si>
  <si>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</si>
  <si>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</si>
  <si>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</si>
  <si>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</si>
  <si>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</si>
  <si>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</si>
  <si>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</si>
  <si>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</si>
  <si>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</si>
  <si>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</si>
  <si>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</si>
  <si>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</si>
  <si>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</si>
  <si>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</si>
  <si>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</si>
  <si>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</si>
  <si>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</si>
  <si>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</si>
  <si>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</si>
  <si>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</si>
  <si>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</si>
  <si>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</si>
  <si>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</si>
  <si>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</si>
  <si>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</si>
  <si>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</si>
  <si>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</si>
  <si>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</si>
  <si>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</si>
  <si>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</si>
  <si>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</si>
  <si>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</si>
  <si>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</si>
  <si>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</si>
  <si>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</si>
  <si>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</si>
  <si>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</si>
  <si>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</si>
  <si>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</si>
  <si>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</si>
  <si>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</si>
  <si>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</si>
  <si>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</si>
  <si>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</si>
  <si>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</si>
  <si>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</si>
  <si>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</si>
  <si>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</si>
  <si>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</si>
  <si>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</si>
  <si>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</si>
  <si>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</si>
  <si>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</si>
  <si>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</si>
  <si>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</si>
  <si>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</si>
  <si>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</si>
  <si>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</si>
  <si>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</si>
  <si>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</si>
  <si>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</si>
  <si>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</si>
  <si>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</si>
  <si>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</si>
  <si>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</si>
  <si>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</si>
  <si>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</si>
  <si>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</si>
  <si>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</si>
  <si>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</si>
  <si>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</si>
  <si>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</si>
  <si>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</si>
  <si>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</si>
  <si>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</si>
  <si>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</si>
  <si>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</si>
  <si>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</si>
  <si>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</si>
  <si>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</si>
  <si>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</si>
  <si>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</si>
  <si>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</si>
  <si>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</si>
  <si>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</si>
  <si>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</si>
  <si>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</si>
  <si>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伊賀市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</si>
  <si>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</si>
  <si>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</si>
  <si>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</si>
  <si>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</si>
  <si>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</si>
  <si>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</si>
  <si>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</si>
  <si>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</si>
  <si>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</si>
  <si>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</si>
  <si>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現在策定中の水道事業基本計画において、今後15年間の収支見通しを作成、企業債の減少により、計画期間中は現状の料金体制を維持できると判断している。
　最も新しいゆめが丘浄水場の活用により、非効率な施設の統廃合、ダウンサイジングを実施、施設利用率の向上につなげ、更なる経費の削減を図ることで料金回収率・経常収支比率の改善、給水原価の抑制に努めたい。
　加えて耐用年数を超える管路・老朽化施設更新の財源確保につとめ、優先順位をつけて計画的に更新・耐震化を実施したい。</t>
    <rPh sb="1" eb="3">
      <t>ゲンザイ</t>
    </rPh>
    <rPh sb="3" eb="6">
      <t>サクテイチュウ</t>
    </rPh>
    <rPh sb="7" eb="9">
      <t>スイドウ</t>
    </rPh>
    <rPh sb="9" eb="11">
      <t>ジギョウ</t>
    </rPh>
    <rPh sb="11" eb="13">
      <t>キホン</t>
    </rPh>
    <rPh sb="13" eb="15">
      <t>ケイカク</t>
    </rPh>
    <rPh sb="20" eb="22">
      <t>コンゴ</t>
    </rPh>
    <rPh sb="24" eb="26">
      <t>ネンカン</t>
    </rPh>
    <rPh sb="27" eb="29">
      <t>シュウシ</t>
    </rPh>
    <rPh sb="29" eb="31">
      <t>ミトオ</t>
    </rPh>
    <rPh sb="33" eb="35">
      <t>サクセイ</t>
    </rPh>
    <rPh sb="36" eb="38">
      <t>キギョウ</t>
    </rPh>
    <rPh sb="40" eb="42">
      <t>ゲンショウ</t>
    </rPh>
    <rPh sb="46" eb="48">
      <t>ケイカク</t>
    </rPh>
    <rPh sb="48" eb="50">
      <t>キカン</t>
    </rPh>
    <rPh sb="50" eb="51">
      <t>チュウ</t>
    </rPh>
    <rPh sb="52" eb="54">
      <t>ゲンジョウ</t>
    </rPh>
    <rPh sb="55" eb="57">
      <t>リョウキン</t>
    </rPh>
    <rPh sb="57" eb="59">
      <t>タイセイ</t>
    </rPh>
    <rPh sb="60" eb="62">
      <t>イジ</t>
    </rPh>
    <rPh sb="66" eb="68">
      <t>ハンダン</t>
    </rPh>
    <rPh sb="75" eb="76">
      <t>モット</t>
    </rPh>
    <rPh sb="77" eb="78">
      <t>アタラ</t>
    </rPh>
    <rPh sb="83" eb="84">
      <t>オカ</t>
    </rPh>
    <rPh sb="84" eb="86">
      <t>ジョウスイ</t>
    </rPh>
    <rPh sb="86" eb="87">
      <t>ジョウ</t>
    </rPh>
    <rPh sb="88" eb="90">
      <t>カツヨウ</t>
    </rPh>
    <rPh sb="114" eb="116">
      <t>ジッシ</t>
    </rPh>
    <rPh sb="130" eb="131">
      <t>サラ</t>
    </rPh>
    <rPh sb="175" eb="176">
      <t>クワ</t>
    </rPh>
    <rPh sb="178" eb="180">
      <t>タイヨウ</t>
    </rPh>
    <rPh sb="180" eb="182">
      <t>ネンスウ</t>
    </rPh>
    <rPh sb="183" eb="184">
      <t>コ</t>
    </rPh>
    <rPh sb="186" eb="188">
      <t>カンロ</t>
    </rPh>
    <rPh sb="189" eb="192">
      <t>ロウキュウカ</t>
    </rPh>
    <rPh sb="192" eb="194">
      <t>シセツ</t>
    </rPh>
    <rPh sb="194" eb="196">
      <t>コウシン</t>
    </rPh>
    <rPh sb="197" eb="199">
      <t>ザイゲン</t>
    </rPh>
    <rPh sb="199" eb="201">
      <t>カクホ</t>
    </rPh>
    <rPh sb="214" eb="217">
      <t>ケイカクテキ</t>
    </rPh>
    <phoneticPr fontId="4"/>
  </si>
  <si>
    <r>
      <rPr>
        <u/>
        <sz val="11"/>
        <color theme="1"/>
        <rFont val="ＭＳ ゴシック"/>
        <family val="3"/>
        <charset val="128"/>
      </rPr>
      <t>【経常収支比率】</t>
    </r>
    <r>
      <rPr>
        <sz val="11"/>
        <color theme="1"/>
        <rFont val="ＭＳ ゴシック"/>
        <family val="3"/>
        <charset val="128"/>
      </rPr>
      <t>　　経常収支比率、料金回収率が</t>
    </r>
    <r>
      <rPr>
        <u/>
        <sz val="11"/>
        <color theme="1"/>
        <rFont val="ＭＳ ゴシック"/>
        <family val="3"/>
        <charset val="128"/>
      </rPr>
      <t>【累積欠損金比率】</t>
    </r>
    <r>
      <rPr>
        <sz val="11"/>
        <color theme="1"/>
        <rFont val="ＭＳ ゴシック"/>
        <family val="3"/>
        <charset val="128"/>
      </rPr>
      <t>　100％以上となっており、累</t>
    </r>
    <r>
      <rPr>
        <u/>
        <sz val="11"/>
        <color theme="1"/>
        <rFont val="ＭＳ ゴシック"/>
        <family val="3"/>
        <charset val="128"/>
      </rPr>
      <t>【料金回収率】</t>
    </r>
    <r>
      <rPr>
        <sz val="11"/>
        <color theme="1"/>
        <rFont val="ＭＳ ゴシック"/>
        <family val="3"/>
        <charset val="128"/>
      </rPr>
      <t xml:space="preserve">　　　積欠損金も発生していないが、給水収益は減少傾向にあり、管路・施設等の維持管理費の増加が見込まれるため、経常経費の節減と効率的な施設利用が必要と考えられる。
</t>
    </r>
    <r>
      <rPr>
        <u/>
        <sz val="11"/>
        <color theme="1"/>
        <rFont val="ＭＳ ゴシック"/>
        <family val="3"/>
        <charset val="128"/>
      </rPr>
      <t>【流動比率】</t>
    </r>
    <r>
      <rPr>
        <sz val="11"/>
        <color theme="1"/>
        <rFont val="ＭＳ ゴシック"/>
        <family val="3"/>
        <charset val="128"/>
      </rPr>
      <t xml:space="preserve">　現金・預金は昨年度と大差ないが、平成29年度より建設改良費等の財源に充てる企業債（流動負債）が減少する見込みのため、率が改善していく見込みである。
</t>
    </r>
    <r>
      <rPr>
        <u/>
        <sz val="11"/>
        <color theme="1"/>
        <rFont val="ＭＳ ゴシック"/>
        <family val="3"/>
        <charset val="128"/>
      </rPr>
      <t>【企業債残高対給水収益比率】</t>
    </r>
    <r>
      <rPr>
        <sz val="11"/>
        <color theme="1"/>
        <rFont val="ＭＳ ゴシック"/>
        <family val="3"/>
        <charset val="128"/>
      </rPr>
      <t xml:space="preserve">　類似団体等と比較しても高い傾向にあり、基幹施設への先行投資の影響がでている。ただ、健全な運営に努めており、年々減少してきている。
</t>
    </r>
    <r>
      <rPr>
        <u/>
        <sz val="11"/>
        <color theme="1"/>
        <rFont val="ＭＳ ゴシック"/>
        <family val="3"/>
        <charset val="128"/>
      </rPr>
      <t>【給水原価】</t>
    </r>
    <r>
      <rPr>
        <sz val="11"/>
        <color theme="1"/>
        <rFont val="ＭＳ ゴシック"/>
        <family val="3"/>
        <charset val="128"/>
      </rPr>
      <t xml:space="preserve">　類似団体等と比較しても高いため、原価に占める経常経費の節減と効率的な施設利用が必要と考えられる。
</t>
    </r>
    <r>
      <rPr>
        <u/>
        <sz val="11"/>
        <color theme="1"/>
        <rFont val="ＭＳ ゴシック"/>
        <family val="3"/>
        <charset val="128"/>
      </rPr>
      <t>【施設利用率】</t>
    </r>
    <r>
      <rPr>
        <sz val="11"/>
        <color theme="1"/>
        <rFont val="ＭＳ ゴシック"/>
        <family val="3"/>
        <charset val="128"/>
      </rPr>
      <t xml:space="preserve">　類似団体等と同程度の施設利用率となっている。
</t>
    </r>
    <r>
      <rPr>
        <u/>
        <sz val="11"/>
        <color theme="1"/>
        <rFont val="ＭＳ ゴシック"/>
        <family val="3"/>
        <charset val="128"/>
      </rPr>
      <t>【有収率】</t>
    </r>
    <r>
      <rPr>
        <sz val="11"/>
        <color theme="1"/>
        <rFont val="ＭＳ ゴシック"/>
        <family val="3"/>
        <charset val="128"/>
      </rPr>
      <t>　主に漏水に起因すると考えられるため、無収・無効水量の削減に向けて、漏水箇所の特定及び修繕工事に努める。また、現在策定中の水道事業基本計画で配水ブロックの見直しを行い、効率的な配水系統の確立を目指す。</t>
    </r>
    <rPh sb="17" eb="19">
      <t>リョウキン</t>
    </rPh>
    <rPh sb="19" eb="21">
      <t>カイシュウ</t>
    </rPh>
    <rPh sb="21" eb="22">
      <t>リツ</t>
    </rPh>
    <rPh sb="24" eb="26">
      <t>ルイセキ</t>
    </rPh>
    <rPh sb="26" eb="29">
      <t>ケッソンキン</t>
    </rPh>
    <rPh sb="29" eb="31">
      <t>ヒリツ</t>
    </rPh>
    <rPh sb="136" eb="138">
      <t>リュウドウ</t>
    </rPh>
    <rPh sb="138" eb="140">
      <t>ヒリツ</t>
    </rPh>
    <rPh sb="142" eb="144">
      <t>ゲンキン</t>
    </rPh>
    <rPh sb="145" eb="147">
      <t>ヨキン</t>
    </rPh>
    <rPh sb="148" eb="150">
      <t>サクネン</t>
    </rPh>
    <rPh sb="150" eb="151">
      <t>ド</t>
    </rPh>
    <rPh sb="152" eb="154">
      <t>タイサ</t>
    </rPh>
    <rPh sb="158" eb="160">
      <t>ヘイセイ</t>
    </rPh>
    <rPh sb="162" eb="164">
      <t>ネンド</t>
    </rPh>
    <rPh sb="166" eb="168">
      <t>ケンセツ</t>
    </rPh>
    <rPh sb="168" eb="170">
      <t>カイリョウ</t>
    </rPh>
    <rPh sb="170" eb="171">
      <t>ヒ</t>
    </rPh>
    <rPh sb="171" eb="172">
      <t>トウ</t>
    </rPh>
    <rPh sb="173" eb="175">
      <t>ザイゲン</t>
    </rPh>
    <rPh sb="176" eb="177">
      <t>ア</t>
    </rPh>
    <rPh sb="179" eb="181">
      <t>キギョウ</t>
    </rPh>
    <rPh sb="181" eb="182">
      <t>サイ</t>
    </rPh>
    <rPh sb="183" eb="185">
      <t>リュウドウ</t>
    </rPh>
    <rPh sb="185" eb="187">
      <t>フサイ</t>
    </rPh>
    <rPh sb="189" eb="191">
      <t>ゲンショウ</t>
    </rPh>
    <rPh sb="193" eb="195">
      <t>ミコ</t>
    </rPh>
    <rPh sb="200" eb="201">
      <t>リツ</t>
    </rPh>
    <rPh sb="202" eb="204">
      <t>カイゼン</t>
    </rPh>
    <rPh sb="208" eb="210">
      <t>ミコ</t>
    </rPh>
    <rPh sb="217" eb="219">
      <t>キギョウ</t>
    </rPh>
    <rPh sb="219" eb="220">
      <t>サイ</t>
    </rPh>
    <rPh sb="220" eb="222">
      <t>ザンダカ</t>
    </rPh>
    <rPh sb="222" eb="223">
      <t>タイ</t>
    </rPh>
    <rPh sb="223" eb="225">
      <t>キュウスイ</t>
    </rPh>
    <rPh sb="225" eb="227">
      <t>シュウエキ</t>
    </rPh>
    <rPh sb="227" eb="229">
      <t>ヒリツ</t>
    </rPh>
    <rPh sb="231" eb="233">
      <t>ルイジ</t>
    </rPh>
    <rPh sb="233" eb="235">
      <t>ダンタイ</t>
    </rPh>
    <rPh sb="235" eb="236">
      <t>トウ</t>
    </rPh>
    <rPh sb="237" eb="239">
      <t>ヒカク</t>
    </rPh>
    <rPh sb="242" eb="243">
      <t>タカ</t>
    </rPh>
    <rPh sb="244" eb="246">
      <t>ケイコウ</t>
    </rPh>
    <rPh sb="250" eb="252">
      <t>キカン</t>
    </rPh>
    <rPh sb="252" eb="254">
      <t>シセツ</t>
    </rPh>
    <rPh sb="256" eb="258">
      <t>センコウ</t>
    </rPh>
    <rPh sb="258" eb="260">
      <t>トウシ</t>
    </rPh>
    <rPh sb="261" eb="263">
      <t>エイキョウ</t>
    </rPh>
    <rPh sb="272" eb="274">
      <t>ケンゼン</t>
    </rPh>
    <rPh sb="275" eb="277">
      <t>ウンエイ</t>
    </rPh>
    <rPh sb="278" eb="279">
      <t>ツト</t>
    </rPh>
    <rPh sb="284" eb="286">
      <t>ネンネン</t>
    </rPh>
    <rPh sb="286" eb="288">
      <t>ゲンショウ</t>
    </rPh>
    <rPh sb="297" eb="299">
      <t>キュウスイ</t>
    </rPh>
    <rPh sb="299" eb="301">
      <t>ゲンカ</t>
    </rPh>
    <rPh sb="303" eb="305">
      <t>ルイジ</t>
    </rPh>
    <rPh sb="305" eb="307">
      <t>ダンタイ</t>
    </rPh>
    <rPh sb="307" eb="308">
      <t>トウ</t>
    </rPh>
    <rPh sb="309" eb="311">
      <t>ヒカク</t>
    </rPh>
    <rPh sb="314" eb="315">
      <t>タカ</t>
    </rPh>
    <rPh sb="319" eb="321">
      <t>ゲンカ</t>
    </rPh>
    <rPh sb="322" eb="323">
      <t>シ</t>
    </rPh>
    <rPh sb="325" eb="327">
      <t>ケイジョウ</t>
    </rPh>
    <rPh sb="327" eb="329">
      <t>ケイヒ</t>
    </rPh>
    <rPh sb="330" eb="332">
      <t>セツゲン</t>
    </rPh>
    <rPh sb="333" eb="336">
      <t>コウリツテキ</t>
    </rPh>
    <rPh sb="337" eb="339">
      <t>シセツ</t>
    </rPh>
    <rPh sb="339" eb="341">
      <t>リヨウ</t>
    </rPh>
    <rPh sb="342" eb="344">
      <t>ヒツヨウ</t>
    </rPh>
    <rPh sb="345" eb="346">
      <t>カンガ</t>
    </rPh>
    <rPh sb="353" eb="355">
      <t>シセツ</t>
    </rPh>
    <rPh sb="355" eb="358">
      <t>リヨウリツ</t>
    </rPh>
    <rPh sb="360" eb="362">
      <t>ルイジ</t>
    </rPh>
    <rPh sb="362" eb="364">
      <t>ダンタイ</t>
    </rPh>
    <rPh sb="364" eb="365">
      <t>トウ</t>
    </rPh>
    <rPh sb="366" eb="369">
      <t>ドウテイド</t>
    </rPh>
    <rPh sb="370" eb="372">
      <t>シセツ</t>
    </rPh>
    <rPh sb="372" eb="375">
      <t>リヨウリツ</t>
    </rPh>
    <rPh sb="384" eb="385">
      <t>ユウ</t>
    </rPh>
    <rPh sb="385" eb="387">
      <t>シュウリツ</t>
    </rPh>
    <rPh sb="389" eb="390">
      <t>オモ</t>
    </rPh>
    <rPh sb="391" eb="393">
      <t>ロウスイ</t>
    </rPh>
    <rPh sb="394" eb="396">
      <t>キイン</t>
    </rPh>
    <rPh sb="399" eb="400">
      <t>カンガ</t>
    </rPh>
    <rPh sb="407" eb="408">
      <t>ム</t>
    </rPh>
    <rPh sb="408" eb="409">
      <t>シュウ</t>
    </rPh>
    <rPh sb="410" eb="412">
      <t>ムコウ</t>
    </rPh>
    <rPh sb="412" eb="414">
      <t>スイリョウ</t>
    </rPh>
    <rPh sb="415" eb="417">
      <t>サクゲン</t>
    </rPh>
    <rPh sb="418" eb="419">
      <t>ム</t>
    </rPh>
    <rPh sb="422" eb="424">
      <t>ロウスイ</t>
    </rPh>
    <rPh sb="424" eb="426">
      <t>カショ</t>
    </rPh>
    <rPh sb="427" eb="429">
      <t>トクテイ</t>
    </rPh>
    <rPh sb="429" eb="430">
      <t>オヨ</t>
    </rPh>
    <rPh sb="431" eb="433">
      <t>シュウゼン</t>
    </rPh>
    <rPh sb="433" eb="435">
      <t>コウジ</t>
    </rPh>
    <rPh sb="436" eb="437">
      <t>ツト</t>
    </rPh>
    <rPh sb="443" eb="445">
      <t>ゲンザイ</t>
    </rPh>
    <rPh sb="445" eb="448">
      <t>サクテイチュウ</t>
    </rPh>
    <rPh sb="449" eb="451">
      <t>スイドウ</t>
    </rPh>
    <rPh sb="451" eb="453">
      <t>ジギョウ</t>
    </rPh>
    <rPh sb="453" eb="455">
      <t>キホン</t>
    </rPh>
    <rPh sb="455" eb="457">
      <t>ケイカク</t>
    </rPh>
    <rPh sb="458" eb="460">
      <t>ハイスイ</t>
    </rPh>
    <rPh sb="465" eb="467">
      <t>ミナオ</t>
    </rPh>
    <rPh sb="469" eb="470">
      <t>オコナ</t>
    </rPh>
    <rPh sb="472" eb="475">
      <t>コウリツテキ</t>
    </rPh>
    <rPh sb="476" eb="478">
      <t>ハイスイ</t>
    </rPh>
    <rPh sb="478" eb="480">
      <t>ケイトウ</t>
    </rPh>
    <rPh sb="481" eb="483">
      <t>カクリツ</t>
    </rPh>
    <rPh sb="484" eb="486">
      <t>メザ</t>
    </rPh>
    <phoneticPr fontId="4"/>
  </si>
  <si>
    <t>　基幹浄水場が新しいため、有形固定資産減価償却率は類似団体平均値に比べて低い。管路経年化率が平成27年度に急増しているが報告誤りによるもので、正しい管路経年化率は5.70％である。管路更新率が低い値で推移しているので、管路の更新に必要な財源を確保するとともに、管路情報システムを更新し、早急に実現可能な更新計画を策定する。</t>
    <rPh sb="1" eb="3">
      <t>キカン</t>
    </rPh>
    <rPh sb="3" eb="5">
      <t>ジョウスイ</t>
    </rPh>
    <rPh sb="5" eb="6">
      <t>ジョウ</t>
    </rPh>
    <rPh sb="7" eb="8">
      <t>アタラ</t>
    </rPh>
    <rPh sb="13" eb="15">
      <t>ユウケイ</t>
    </rPh>
    <rPh sb="15" eb="17">
      <t>コテイ</t>
    </rPh>
    <rPh sb="17" eb="19">
      <t>シサン</t>
    </rPh>
    <rPh sb="19" eb="21">
      <t>ゲンカ</t>
    </rPh>
    <rPh sb="21" eb="23">
      <t>ショウキャク</t>
    </rPh>
    <rPh sb="23" eb="24">
      <t>リツ</t>
    </rPh>
    <rPh sb="39" eb="41">
      <t>カンロ</t>
    </rPh>
    <rPh sb="41" eb="44">
      <t>ケイネンカ</t>
    </rPh>
    <rPh sb="44" eb="45">
      <t>リツ</t>
    </rPh>
    <rPh sb="46" eb="48">
      <t>ヘイセイ</t>
    </rPh>
    <rPh sb="50" eb="52">
      <t>ネンド</t>
    </rPh>
    <rPh sb="53" eb="55">
      <t>キュウゾウ</t>
    </rPh>
    <rPh sb="60" eb="61">
      <t>ホウ</t>
    </rPh>
    <rPh sb="61" eb="62">
      <t>コク</t>
    </rPh>
    <rPh sb="62" eb="63">
      <t>アヤマ</t>
    </rPh>
    <rPh sb="71" eb="72">
      <t>タダ</t>
    </rPh>
    <rPh sb="74" eb="76">
      <t>カンロ</t>
    </rPh>
    <rPh sb="76" eb="79">
      <t>ケイネンカ</t>
    </rPh>
    <rPh sb="79" eb="80">
      <t>リツ</t>
    </rPh>
    <rPh sb="90" eb="92">
      <t>カンロ</t>
    </rPh>
    <rPh sb="92" eb="94">
      <t>コウシン</t>
    </rPh>
    <rPh sb="94" eb="95">
      <t>リツ</t>
    </rPh>
    <rPh sb="96" eb="97">
      <t>ヒク</t>
    </rPh>
    <rPh sb="98" eb="99">
      <t>アタイ</t>
    </rPh>
    <rPh sb="100" eb="102">
      <t>スイイ</t>
    </rPh>
    <rPh sb="130" eb="132">
      <t>カンロ</t>
    </rPh>
    <rPh sb="132" eb="134">
      <t>ジョウホウ</t>
    </rPh>
    <rPh sb="139" eb="141">
      <t>コウシン</t>
    </rPh>
    <rPh sb="143" eb="145">
      <t>ソウキュウ</t>
    </rPh>
    <rPh sb="146" eb="148">
      <t>ジツゲン</t>
    </rPh>
    <rPh sb="148" eb="150">
      <t>カノウ</t>
    </rPh>
    <rPh sb="151" eb="153">
      <t>コウシン</t>
    </rPh>
    <rPh sb="153" eb="155">
      <t>ケイカク</t>
    </rPh>
    <rPh sb="156" eb="15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</si>
</sst>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u/>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0.48</c:v>
                </c:pt>
                <c:pt idx="1">
                  <c:v>0.51</c:v>
                </c:pt>
                <c:pt idx="2">
                  <c:v>0.98</c:v>
                </c:pt>
                <c:pt idx="3">
                  <c:v>0.28000000000000003</c:v>
                </c:pt>
                <c:pt idx="4">
                  <c:v>0.48</c:v>
                </c:pt>
              </c:numCache>
            </c:numRef>
          </c:val>
        </c:ser>
        <c:dLbls>
          <c:showLegendKey val="0"/>
          <c:showVal val="0"/>
          <c:showCatName val="0"/>
          <c:showSerName val="0"/>
          <c:showPercent val="0"/>
          <c:showBubbleSize val="0"/>
        </c:dLbls>
        <c:gapWidth val="150"/>
        <c:axId val="80931456"/>
        <c:axId val="811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80931456"/>
        <c:axId val="81171200"/>
      </c:lineChart>
      <c:dateAx>
        <c:axId val="80931456"/>
        <c:scaling>
          <c:orientation val="minMax"/>
        </c:scaling>
        <c:delete val="1"/>
        <c:axPos val="b"/>
        <c:numFmt formatCode="ge" sourceLinked="1"/>
        <c:majorTickMark val="none"/>
        <c:minorTickMark val="none"/>
        <c:tickLblPos val="none"/>
        <c:crossAx val="81171200"/>
        <c:crosses val="autoZero"/>
        <c:auto val="1"/>
        <c:lblOffset val="100"/>
        <c:baseTimeUnit val="years"/>
      </c:dateAx>
      <c:valAx>
        <c:axId val="811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57.05</c:v>
                </c:pt>
                <c:pt idx="1">
                  <c:v>57.95</c:v>
                </c:pt>
                <c:pt idx="2">
                  <c:v>57.81</c:v>
                </c:pt>
                <c:pt idx="3">
                  <c:v>55.82</c:v>
                </c:pt>
                <c:pt idx="4">
                  <c:v>58.15</c:v>
                </c:pt>
              </c:numCache>
            </c:numRef>
          </c:val>
        </c:ser>
        <c:dLbls>
          <c:showLegendKey val="0"/>
          <c:showVal val="0"/>
          <c:showCatName val="0"/>
          <c:showSerName val="0"/>
          <c:showPercent val="0"/>
          <c:showBubbleSize val="0"/>
        </c:dLbls>
        <c:gapWidth val="150"/>
        <c:axId val="91798528"/>
        <c:axId val="9182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91798528"/>
        <c:axId val="91825280"/>
      </c:lineChart>
      <c:dateAx>
        <c:axId val="91798528"/>
        <c:scaling>
          <c:orientation val="minMax"/>
        </c:scaling>
        <c:delete val="1"/>
        <c:axPos val="b"/>
        <c:numFmt formatCode="ge" sourceLinked="1"/>
        <c:majorTickMark val="none"/>
        <c:minorTickMark val="none"/>
        <c:tickLblPos val="none"/>
        <c:crossAx val="91825280"/>
        <c:crosses val="autoZero"/>
        <c:auto val="1"/>
        <c:lblOffset val="100"/>
        <c:baseTimeUnit val="years"/>
      </c:dateAx>
      <c:valAx>
        <c:axId val="9182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83.44</c:v>
                </c:pt>
                <c:pt idx="1">
                  <c:v>81.22</c:v>
                </c:pt>
                <c:pt idx="2">
                  <c:v>80.58</c:v>
                </c:pt>
                <c:pt idx="3">
                  <c:v>81.900000000000006</c:v>
                </c:pt>
                <c:pt idx="4">
                  <c:v>80.64</c:v>
                </c:pt>
              </c:numCache>
            </c:numRef>
          </c:val>
        </c:ser>
        <c:dLbls>
          <c:showLegendKey val="0"/>
          <c:showVal val="0"/>
          <c:showCatName val="0"/>
          <c:showSerName val="0"/>
          <c:showPercent val="0"/>
          <c:showBubbleSize val="0"/>
        </c:dLbls>
        <c:gapWidth val="150"/>
        <c:axId val="91862912"/>
        <c:axId val="918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91862912"/>
        <c:axId val="91865088"/>
      </c:lineChart>
      <c:dateAx>
        <c:axId val="91862912"/>
        <c:scaling>
          <c:orientation val="minMax"/>
        </c:scaling>
        <c:delete val="1"/>
        <c:axPos val="b"/>
        <c:numFmt formatCode="ge" sourceLinked="1"/>
        <c:majorTickMark val="none"/>
        <c:minorTickMark val="none"/>
        <c:tickLblPos val="none"/>
        <c:crossAx val="91865088"/>
        <c:crosses val="autoZero"/>
        <c:auto val="1"/>
        <c:lblOffset val="100"/>
        <c:baseTimeUnit val="years"/>
      </c:dateAx>
      <c:valAx>
        <c:axId val="918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103.21</c:v>
                </c:pt>
                <c:pt idx="1">
                  <c:v>89.46</c:v>
                </c:pt>
                <c:pt idx="2">
                  <c:v>105.08</c:v>
                </c:pt>
                <c:pt idx="3">
                  <c:v>107.49</c:v>
                </c:pt>
                <c:pt idx="4">
                  <c:v>111.4</c:v>
                </c:pt>
              </c:numCache>
            </c:numRef>
          </c:val>
        </c:ser>
        <c:dLbls>
          <c:showLegendKey val="0"/>
          <c:showVal val="0"/>
          <c:showCatName val="0"/>
          <c:showSerName val="0"/>
          <c:showPercent val="0"/>
          <c:showBubbleSize val="0"/>
        </c:dLbls>
        <c:gapWidth val="150"/>
        <c:axId val="81078528"/>
        <c:axId val="810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81078528"/>
        <c:axId val="81088896"/>
      </c:lineChart>
      <c:dateAx>
        <c:axId val="81078528"/>
        <c:scaling>
          <c:orientation val="minMax"/>
        </c:scaling>
        <c:delete val="1"/>
        <c:axPos val="b"/>
        <c:numFmt formatCode="ge" sourceLinked="1"/>
        <c:majorTickMark val="none"/>
        <c:minorTickMark val="none"/>
        <c:tickLblPos val="none"/>
        <c:crossAx val="81088896"/>
        <c:crosses val="autoZero"/>
        <c:auto val="1"/>
        <c:lblOffset val="100"/>
        <c:baseTimeUnit val="years"/>
      </c:dateAx>
      <c:valAx>
        <c:axId val="81088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0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23.93</c:v>
                </c:pt>
                <c:pt idx="1">
                  <c:v>25.67</c:v>
                </c:pt>
                <c:pt idx="2">
                  <c:v>27.14</c:v>
                </c:pt>
                <c:pt idx="3">
                  <c:v>35.049999999999997</c:v>
                </c:pt>
                <c:pt idx="4">
                  <c:v>37.21</c:v>
                </c:pt>
              </c:numCache>
            </c:numRef>
          </c:val>
        </c:ser>
        <c:dLbls>
          <c:showLegendKey val="0"/>
          <c:showVal val="0"/>
          <c:showCatName val="0"/>
          <c:showSerName val="0"/>
          <c:showPercent val="0"/>
          <c:showBubbleSize val="0"/>
        </c:dLbls>
        <c:gapWidth val="150"/>
        <c:axId val="81119104"/>
        <c:axId val="811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81119104"/>
        <c:axId val="81121280"/>
      </c:lineChart>
      <c:dateAx>
        <c:axId val="81119104"/>
        <c:scaling>
          <c:orientation val="minMax"/>
        </c:scaling>
        <c:delete val="1"/>
        <c:axPos val="b"/>
        <c:numFmt formatCode="ge" sourceLinked="1"/>
        <c:majorTickMark val="none"/>
        <c:minorTickMark val="none"/>
        <c:tickLblPos val="none"/>
        <c:crossAx val="81121280"/>
        <c:crosses val="autoZero"/>
        <c:auto val="1"/>
        <c:lblOffset val="100"/>
        <c:baseTimeUnit val="years"/>
      </c:dateAx>
      <c:valAx>
        <c:axId val="811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3.61</c:v>
                </c:pt>
                <c:pt idx="1">
                  <c:v>5.85</c:v>
                </c:pt>
                <c:pt idx="2">
                  <c:v>5.67</c:v>
                </c:pt>
                <c:pt idx="3">
                  <c:v>5.89</c:v>
                </c:pt>
                <c:pt idx="4">
                  <c:v>21.25</c:v>
                </c:pt>
              </c:numCache>
            </c:numRef>
          </c:val>
        </c:ser>
        <c:dLbls>
          <c:showLegendKey val="0"/>
          <c:showVal val="0"/>
          <c:showCatName val="0"/>
          <c:showSerName val="0"/>
          <c:showPercent val="0"/>
          <c:showBubbleSize val="0"/>
        </c:dLbls>
        <c:gapWidth val="150"/>
        <c:axId val="81233408"/>
        <c:axId val="8123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81233408"/>
        <c:axId val="81235328"/>
      </c:lineChart>
      <c:dateAx>
        <c:axId val="81233408"/>
        <c:scaling>
          <c:orientation val="minMax"/>
        </c:scaling>
        <c:delete val="1"/>
        <c:axPos val="b"/>
        <c:numFmt formatCode="ge" sourceLinked="1"/>
        <c:majorTickMark val="none"/>
        <c:minorTickMark val="none"/>
        <c:tickLblPos val="none"/>
        <c:crossAx val="81235328"/>
        <c:crosses val="autoZero"/>
        <c:auto val="1"/>
        <c:lblOffset val="100"/>
        <c:baseTimeUnit val="years"/>
      </c:dateAx>
      <c:valAx>
        <c:axId val="812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27.31</c:v>
                </c:pt>
                <c:pt idx="1">
                  <c:v>24.44</c:v>
                </c:pt>
                <c:pt idx="2">
                  <c:v>20.09</c:v>
                </c:pt>
                <c:pt idx="3" formatCode="#,##0.00;&quot;△&quot;#,##0.00">
                  <c:v>0</c:v>
                </c:pt>
                <c:pt idx="4" formatCode="#,##0.00;&quot;△&quot;#,##0.00">
                  <c:v>0</c:v>
                </c:pt>
              </c:numCache>
            </c:numRef>
          </c:val>
        </c:ser>
        <c:dLbls>
          <c:showLegendKey val="0"/>
          <c:showVal val="0"/>
          <c:showCatName val="0"/>
          <c:showSerName val="0"/>
          <c:showPercent val="0"/>
          <c:showBubbleSize val="0"/>
        </c:dLbls>
        <c:gapWidth val="150"/>
        <c:axId val="90508288"/>
        <c:axId val="9051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90508288"/>
        <c:axId val="90518656"/>
      </c:lineChart>
      <c:dateAx>
        <c:axId val="90508288"/>
        <c:scaling>
          <c:orientation val="minMax"/>
        </c:scaling>
        <c:delete val="1"/>
        <c:axPos val="b"/>
        <c:numFmt formatCode="ge" sourceLinked="1"/>
        <c:majorTickMark val="none"/>
        <c:minorTickMark val="none"/>
        <c:tickLblPos val="none"/>
        <c:crossAx val="90518656"/>
        <c:crosses val="autoZero"/>
        <c:auto val="1"/>
        <c:lblOffset val="100"/>
        <c:baseTimeUnit val="years"/>
      </c:dateAx>
      <c:valAx>
        <c:axId val="90518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5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582.38</c:v>
                </c:pt>
                <c:pt idx="1">
                  <c:v>697.45</c:v>
                </c:pt>
                <c:pt idx="2">
                  <c:v>1218.74</c:v>
                </c:pt>
                <c:pt idx="3">
                  <c:v>190.68</c:v>
                </c:pt>
                <c:pt idx="4">
                  <c:v>197.04</c:v>
                </c:pt>
              </c:numCache>
            </c:numRef>
          </c:val>
        </c:ser>
        <c:dLbls>
          <c:showLegendKey val="0"/>
          <c:showVal val="0"/>
          <c:showCatName val="0"/>
          <c:showSerName val="0"/>
          <c:showPercent val="0"/>
          <c:showBubbleSize val="0"/>
        </c:dLbls>
        <c:gapWidth val="150"/>
        <c:axId val="90553344"/>
        <c:axId val="905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90553344"/>
        <c:axId val="90559616"/>
      </c:lineChart>
      <c:dateAx>
        <c:axId val="90553344"/>
        <c:scaling>
          <c:orientation val="minMax"/>
        </c:scaling>
        <c:delete val="1"/>
        <c:axPos val="b"/>
        <c:numFmt formatCode="ge" sourceLinked="1"/>
        <c:majorTickMark val="none"/>
        <c:minorTickMark val="none"/>
        <c:tickLblPos val="none"/>
        <c:crossAx val="90559616"/>
        <c:crosses val="autoZero"/>
        <c:auto val="1"/>
        <c:lblOffset val="100"/>
        <c:baseTimeUnit val="years"/>
      </c:dateAx>
      <c:valAx>
        <c:axId val="9055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5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804.94</c:v>
                </c:pt>
                <c:pt idx="1">
                  <c:v>775.35</c:v>
                </c:pt>
                <c:pt idx="2">
                  <c:v>747.19</c:v>
                </c:pt>
                <c:pt idx="3">
                  <c:v>718.95</c:v>
                </c:pt>
                <c:pt idx="4">
                  <c:v>672.48</c:v>
                </c:pt>
              </c:numCache>
            </c:numRef>
          </c:val>
        </c:ser>
        <c:dLbls>
          <c:showLegendKey val="0"/>
          <c:showVal val="0"/>
          <c:showCatName val="0"/>
          <c:showSerName val="0"/>
          <c:showPercent val="0"/>
          <c:showBubbleSize val="0"/>
        </c:dLbls>
        <c:gapWidth val="150"/>
        <c:axId val="91630208"/>
        <c:axId val="916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91630208"/>
        <c:axId val="91652864"/>
      </c:lineChart>
      <c:dateAx>
        <c:axId val="91630208"/>
        <c:scaling>
          <c:orientation val="minMax"/>
        </c:scaling>
        <c:delete val="1"/>
        <c:axPos val="b"/>
        <c:numFmt formatCode="ge" sourceLinked="1"/>
        <c:majorTickMark val="none"/>
        <c:minorTickMark val="none"/>
        <c:tickLblPos val="none"/>
        <c:crossAx val="91652864"/>
        <c:crosses val="autoZero"/>
        <c:auto val="1"/>
        <c:lblOffset val="100"/>
        <c:baseTimeUnit val="years"/>
      </c:dateAx>
      <c:valAx>
        <c:axId val="9165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94.34</c:v>
                </c:pt>
                <c:pt idx="1">
                  <c:v>82.3</c:v>
                </c:pt>
                <c:pt idx="2">
                  <c:v>97.5</c:v>
                </c:pt>
                <c:pt idx="3">
                  <c:v>100.65</c:v>
                </c:pt>
                <c:pt idx="4">
                  <c:v>106.03</c:v>
                </c:pt>
              </c:numCache>
            </c:numRef>
          </c:val>
        </c:ser>
        <c:dLbls>
          <c:showLegendKey val="0"/>
          <c:showVal val="0"/>
          <c:showCatName val="0"/>
          <c:showSerName val="0"/>
          <c:showPercent val="0"/>
          <c:showBubbleSize val="0"/>
        </c:dLbls>
        <c:gapWidth val="150"/>
        <c:axId val="91678976"/>
        <c:axId val="917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91678976"/>
        <c:axId val="91758976"/>
      </c:lineChart>
      <c:dateAx>
        <c:axId val="91678976"/>
        <c:scaling>
          <c:orientation val="minMax"/>
        </c:scaling>
        <c:delete val="1"/>
        <c:axPos val="b"/>
        <c:numFmt formatCode="ge" sourceLinked="1"/>
        <c:majorTickMark val="none"/>
        <c:minorTickMark val="none"/>
        <c:tickLblPos val="none"/>
        <c:crossAx val="91758976"/>
        <c:crosses val="autoZero"/>
        <c:auto val="1"/>
        <c:lblOffset val="100"/>
        <c:baseTimeUnit val="years"/>
      </c:dateAx>
      <c:valAx>
        <c:axId val="917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222.62</c:v>
                </c:pt>
                <c:pt idx="1">
                  <c:v>255.68</c:v>
                </c:pt>
                <c:pt idx="2">
                  <c:v>216.18</c:v>
                </c:pt>
                <c:pt idx="3">
                  <c:v>208.73</c:v>
                </c:pt>
                <c:pt idx="4">
                  <c:v>198.57</c:v>
                </c:pt>
              </c:numCache>
            </c:numRef>
          </c:val>
        </c:ser>
        <c:dLbls>
          <c:showLegendKey val="0"/>
          <c:showVal val="0"/>
          <c:showCatName val="0"/>
          <c:showSerName val="0"/>
          <c:showPercent val="0"/>
          <c:showBubbleSize val="0"/>
        </c:dLbls>
        <c:gapWidth val="150"/>
        <c:axId val="91770240"/>
        <c:axId val="917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91770240"/>
        <c:axId val="91780608"/>
      </c:lineChart>
      <c:dateAx>
        <c:axId val="91770240"/>
        <c:scaling>
          <c:orientation val="minMax"/>
        </c:scaling>
        <c:delete val="1"/>
        <c:axPos val="b"/>
        <c:numFmt formatCode="ge" sourceLinked="1"/>
        <c:majorTickMark val="none"/>
        <c:minorTickMark val="none"/>
        <c:tickLblPos val="none"/>
        <c:crossAx val="91780608"/>
        <c:crosses val="autoZero"/>
        <c:auto val="1"/>
        <c:lblOffset val="100"/>
        <c:baseTimeUnit val="years"/>
      </c:dateAx>
      <c:valAx>
        <c:axId val="917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伊賀市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94732</v>
      </c>
      <c r="AJ8" s="56"/>
      <c r="AK8" s="56"/>
      <c r="AL8" s="56"/>
      <c r="AM8" s="56"/>
      <c r="AN8" s="56"/>
      <c r="AO8" s="56"/>
      <c r="AP8" s="57"/>
      <c r="AQ8" s="47">
        <f>データ!R6</f>
        <v>558.23</v>
      </c>
      <c r="AR8" s="47"/>
      <c r="AS8" s="47"/>
      <c r="AT8" s="47"/>
      <c r="AU8" s="47"/>
      <c r="AV8" s="47"/>
      <c r="AW8" s="47"/>
      <c r="AX8" s="47"/>
      <c r="AY8" s="47">
        <f>データ!S6</f>
        <v>169.7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63.69</v>
      </c>
      <c r="K10" s="47"/>
      <c r="L10" s="47"/>
      <c r="M10" s="47"/>
      <c r="N10" s="47"/>
      <c r="O10" s="47"/>
      <c r="P10" s="47"/>
      <c r="Q10" s="47"/>
      <c r="R10" s="47">
        <f>データ!O6</f>
        <v>99.4</v>
      </c>
      <c r="S10" s="47"/>
      <c r="T10" s="47"/>
      <c r="U10" s="47"/>
      <c r="V10" s="47"/>
      <c r="W10" s="47"/>
      <c r="X10" s="47"/>
      <c r="Y10" s="47"/>
      <c r="Z10" s="78">
        <f>データ!P6</f>
        <v>3456</v>
      </c>
      <c r="AA10" s="78"/>
      <c r="AB10" s="78"/>
      <c r="AC10" s="78"/>
      <c r="AD10" s="78"/>
      <c r="AE10" s="78"/>
      <c r="AF10" s="78"/>
      <c r="AG10" s="78"/>
      <c r="AH10" s="2"/>
      <c r="AI10" s="78">
        <f>データ!T6</f>
        <v>93704</v>
      </c>
      <c r="AJ10" s="78"/>
      <c r="AK10" s="78"/>
      <c r="AL10" s="78"/>
      <c r="AM10" s="78"/>
      <c r="AN10" s="78"/>
      <c r="AO10" s="78"/>
      <c r="AP10" s="78"/>
      <c r="AQ10" s="47">
        <f>データ!U6</f>
        <v>215.8</v>
      </c>
      <c r="AR10" s="47"/>
      <c r="AS10" s="47"/>
      <c r="AT10" s="47"/>
      <c r="AU10" s="47"/>
      <c r="AV10" s="47"/>
      <c r="AW10" s="47"/>
      <c r="AX10" s="47"/>
      <c r="AY10" s="47">
        <f>データ!V6</f>
        <v>434.22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4" t="s">
        <v>49</v>
      </c>
      <c r="I3" s="85"/>
      <c r="J3" s="85"/>
      <c r="K3" s="85"/>
      <c r="L3" s="85"/>
      <c r="M3" s="85"/>
      <c r="N3" s="85"/>
      <c r="O3" s="85"/>
      <c r="P3" s="85"/>
      <c r="Q3" s="85"/>
      <c r="R3" s="85"/>
      <c r="S3" s="85"/>
      <c r="T3" s="85"/>
      <c r="U3" s="85"/>
      <c r="V3" s="86"/>
      <c r="W3" s="90" t="s">
        <v>50</v>
      </c>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t="s">
        <v>51</v>
      </c>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row>
    <row r="4" spans="1:143">
      <c r="A4" s="26" t="s">
        <v>52</v>
      </c>
      <c r="B4" s="28"/>
      <c r="C4" s="28"/>
      <c r="D4" s="28"/>
      <c r="E4" s="28"/>
      <c r="F4" s="28"/>
      <c r="G4" s="28"/>
      <c r="H4" s="87"/>
      <c r="I4" s="88"/>
      <c r="J4" s="88"/>
      <c r="K4" s="88"/>
      <c r="L4" s="88"/>
      <c r="M4" s="88"/>
      <c r="N4" s="88"/>
      <c r="O4" s="88"/>
      <c r="P4" s="88"/>
      <c r="Q4" s="88"/>
      <c r="R4" s="88"/>
      <c r="S4" s="88"/>
      <c r="T4" s="88"/>
      <c r="U4" s="88"/>
      <c r="V4" s="89"/>
      <c r="W4" s="83" t="s">
        <v>53</v>
      </c>
      <c r="X4" s="83"/>
      <c r="Y4" s="83"/>
      <c r="Z4" s="83"/>
      <c r="AA4" s="83"/>
      <c r="AB4" s="83"/>
      <c r="AC4" s="83"/>
      <c r="AD4" s="83"/>
      <c r="AE4" s="83"/>
      <c r="AF4" s="83"/>
      <c r="AG4" s="83"/>
      <c r="AH4" s="83" t="s">
        <v>54</v>
      </c>
      <c r="AI4" s="83"/>
      <c r="AJ4" s="83"/>
      <c r="AK4" s="83"/>
      <c r="AL4" s="83"/>
      <c r="AM4" s="83"/>
      <c r="AN4" s="83"/>
      <c r="AO4" s="83"/>
      <c r="AP4" s="83"/>
      <c r="AQ4" s="83"/>
      <c r="AR4" s="83"/>
      <c r="AS4" s="83" t="s">
        <v>55</v>
      </c>
      <c r="AT4" s="83"/>
      <c r="AU4" s="83"/>
      <c r="AV4" s="83"/>
      <c r="AW4" s="83"/>
      <c r="AX4" s="83"/>
      <c r="AY4" s="83"/>
      <c r="AZ4" s="83"/>
      <c r="BA4" s="83"/>
      <c r="BB4" s="83"/>
      <c r="BC4" s="83"/>
      <c r="BD4" s="83" t="s">
        <v>56</v>
      </c>
      <c r="BE4" s="83"/>
      <c r="BF4" s="83"/>
      <c r="BG4" s="83"/>
      <c r="BH4" s="83"/>
      <c r="BI4" s="83"/>
      <c r="BJ4" s="83"/>
      <c r="BK4" s="83"/>
      <c r="BL4" s="83"/>
      <c r="BM4" s="83"/>
      <c r="BN4" s="83"/>
      <c r="BO4" s="83" t="s">
        <v>57</v>
      </c>
      <c r="BP4" s="83"/>
      <c r="BQ4" s="83"/>
      <c r="BR4" s="83"/>
      <c r="BS4" s="83"/>
      <c r="BT4" s="83"/>
      <c r="BU4" s="83"/>
      <c r="BV4" s="83"/>
      <c r="BW4" s="83"/>
      <c r="BX4" s="83"/>
      <c r="BY4" s="83"/>
      <c r="BZ4" s="83" t="s">
        <v>58</v>
      </c>
      <c r="CA4" s="83"/>
      <c r="CB4" s="83"/>
      <c r="CC4" s="83"/>
      <c r="CD4" s="83"/>
      <c r="CE4" s="83"/>
      <c r="CF4" s="83"/>
      <c r="CG4" s="83"/>
      <c r="CH4" s="83"/>
      <c r="CI4" s="83"/>
      <c r="CJ4" s="83"/>
      <c r="CK4" s="83" t="s">
        <v>59</v>
      </c>
      <c r="CL4" s="83"/>
      <c r="CM4" s="83"/>
      <c r="CN4" s="83"/>
      <c r="CO4" s="83"/>
      <c r="CP4" s="83"/>
      <c r="CQ4" s="83"/>
      <c r="CR4" s="83"/>
      <c r="CS4" s="83"/>
      <c r="CT4" s="83"/>
      <c r="CU4" s="83"/>
      <c r="CV4" s="83" t="s">
        <v>60</v>
      </c>
      <c r="CW4" s="83"/>
      <c r="CX4" s="83"/>
      <c r="CY4" s="83"/>
      <c r="CZ4" s="83"/>
      <c r="DA4" s="83"/>
      <c r="DB4" s="83"/>
      <c r="DC4" s="83"/>
      <c r="DD4" s="83"/>
      <c r="DE4" s="83"/>
      <c r="DF4" s="83"/>
      <c r="DG4" s="83" t="s">
        <v>61</v>
      </c>
      <c r="DH4" s="83"/>
      <c r="DI4" s="83"/>
      <c r="DJ4" s="83"/>
      <c r="DK4" s="83"/>
      <c r="DL4" s="83"/>
      <c r="DM4" s="83"/>
      <c r="DN4" s="83"/>
      <c r="DO4" s="83"/>
      <c r="DP4" s="83"/>
      <c r="DQ4" s="83"/>
      <c r="DR4" s="83" t="s">
        <v>62</v>
      </c>
      <c r="DS4" s="83"/>
      <c r="DT4" s="83"/>
      <c r="DU4" s="83"/>
      <c r="DV4" s="83"/>
      <c r="DW4" s="83"/>
      <c r="DX4" s="83"/>
      <c r="DY4" s="83"/>
      <c r="DZ4" s="83"/>
      <c r="EA4" s="83"/>
      <c r="EB4" s="83"/>
      <c r="EC4" s="83" t="s">
        <v>63</v>
      </c>
      <c r="ED4" s="83"/>
      <c r="EE4" s="83"/>
      <c r="EF4" s="83"/>
      <c r="EG4" s="83"/>
      <c r="EH4" s="83"/>
      <c r="EI4" s="83"/>
      <c r="EJ4" s="83"/>
      <c r="EK4" s="83"/>
      <c r="EL4" s="83"/>
      <c r="EM4" s="83"/>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242161</v>
      </c>
      <c r="D6" s="31">
        <f t="shared" si="3"/>
        <v>46</v>
      </c>
      <c r="E6" s="31">
        <f t="shared" si="3"/>
        <v>1</v>
      </c>
      <c r="F6" s="31">
        <f t="shared" si="3"/>
        <v>0</v>
      </c>
      <c r="G6" s="31">
        <f t="shared" si="3"/>
        <v>1</v>
      </c>
      <c r="H6" s="31" t="str">
        <f t="shared" si="3"/>
        <v>三重県　伊賀市</v>
      </c>
      <c r="I6" s="31" t="str">
        <f t="shared" si="3"/>
        <v>法適用</v>
      </c>
      <c r="J6" s="31" t="str">
        <f t="shared" si="3"/>
        <v>水道事業</v>
      </c>
      <c r="K6" s="31" t="str">
        <f t="shared" si="3"/>
        <v>末端給水事業</v>
      </c>
      <c r="L6" s="31" t="str">
        <f t="shared" si="3"/>
        <v>A4</v>
      </c>
      <c r="M6" s="32" t="str">
        <f t="shared" si="3"/>
        <v>-</v>
      </c>
      <c r="N6" s="32">
        <f t="shared" si="3"/>
        <v>63.69</v>
      </c>
      <c r="O6" s="32">
        <f t="shared" si="3"/>
        <v>99.4</v>
      </c>
      <c r="P6" s="32">
        <f t="shared" si="3"/>
        <v>3456</v>
      </c>
      <c r="Q6" s="32">
        <f t="shared" si="3"/>
        <v>94732</v>
      </c>
      <c r="R6" s="32">
        <f t="shared" si="3"/>
        <v>558.23</v>
      </c>
      <c r="S6" s="32">
        <f t="shared" si="3"/>
        <v>169.7</v>
      </c>
      <c r="T6" s="32">
        <f t="shared" si="3"/>
        <v>93704</v>
      </c>
      <c r="U6" s="32">
        <f t="shared" si="3"/>
        <v>215.8</v>
      </c>
      <c r="V6" s="32">
        <f t="shared" si="3"/>
        <v>434.22</v>
      </c>
      <c r="W6" s="33">
        <f>IF(W7="",NA(),W7)</f>
        <v>103.21</v>
      </c>
      <c r="X6" s="33">
        <f t="shared" ref="X6:AF6" si="4">IF(X7="",NA(),X7)</f>
        <v>89.46</v>
      </c>
      <c r="Y6" s="33">
        <f t="shared" si="4"/>
        <v>105.08</v>
      </c>
      <c r="Z6" s="33">
        <f t="shared" si="4"/>
        <v>107.49</v>
      </c>
      <c r="AA6" s="33">
        <f t="shared" si="4"/>
        <v>111.4</v>
      </c>
      <c r="AB6" s="33">
        <f t="shared" si="4"/>
        <v>107.68</v>
      </c>
      <c r="AC6" s="33">
        <f t="shared" si="4"/>
        <v>108.24</v>
      </c>
      <c r="AD6" s="33">
        <f t="shared" si="4"/>
        <v>107.8</v>
      </c>
      <c r="AE6" s="33">
        <f t="shared" si="4"/>
        <v>111.96</v>
      </c>
      <c r="AF6" s="33">
        <f t="shared" si="4"/>
        <v>112.69</v>
      </c>
      <c r="AG6" s="32" t="str">
        <f>IF(AG7="","",IF(AG7="-","【-】","【"&amp;SUBSTITUTE(TEXT(AG7,"#,##0.00"),"-","△")&amp;"】"))</f>
        <v>【113.56】</v>
      </c>
      <c r="AH6" s="33">
        <f>IF(AH7="",NA(),AH7)</f>
        <v>27.31</v>
      </c>
      <c r="AI6" s="33">
        <f t="shared" ref="AI6:AQ6" si="5">IF(AI7="",NA(),AI7)</f>
        <v>24.44</v>
      </c>
      <c r="AJ6" s="33">
        <f t="shared" si="5"/>
        <v>20.09</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582.38</v>
      </c>
      <c r="AT6" s="33">
        <f t="shared" ref="AT6:BB6" si="6">IF(AT7="",NA(),AT7)</f>
        <v>697.45</v>
      </c>
      <c r="AU6" s="33">
        <f t="shared" si="6"/>
        <v>1218.74</v>
      </c>
      <c r="AV6" s="33">
        <f t="shared" si="6"/>
        <v>190.68</v>
      </c>
      <c r="AW6" s="33">
        <f t="shared" si="6"/>
        <v>197.04</v>
      </c>
      <c r="AX6" s="33">
        <f t="shared" si="6"/>
        <v>695.41</v>
      </c>
      <c r="AY6" s="33">
        <f t="shared" si="6"/>
        <v>701</v>
      </c>
      <c r="AZ6" s="33">
        <f t="shared" si="6"/>
        <v>739.59</v>
      </c>
      <c r="BA6" s="33">
        <f t="shared" si="6"/>
        <v>335.95</v>
      </c>
      <c r="BB6" s="33">
        <f t="shared" si="6"/>
        <v>346.59</v>
      </c>
      <c r="BC6" s="32" t="str">
        <f>IF(BC7="","",IF(BC7="-","【-】","【"&amp;SUBSTITUTE(TEXT(BC7,"#,##0.00"),"-","△")&amp;"】"))</f>
        <v>【262.74】</v>
      </c>
      <c r="BD6" s="33">
        <f>IF(BD7="",NA(),BD7)</f>
        <v>804.94</v>
      </c>
      <c r="BE6" s="33">
        <f t="shared" ref="BE6:BM6" si="7">IF(BE7="",NA(),BE7)</f>
        <v>775.35</v>
      </c>
      <c r="BF6" s="33">
        <f t="shared" si="7"/>
        <v>747.19</v>
      </c>
      <c r="BG6" s="33">
        <f t="shared" si="7"/>
        <v>718.95</v>
      </c>
      <c r="BH6" s="33">
        <f t="shared" si="7"/>
        <v>672.48</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94.34</v>
      </c>
      <c r="BP6" s="33">
        <f t="shared" ref="BP6:BX6" si="8">IF(BP7="",NA(),BP7)</f>
        <v>82.3</v>
      </c>
      <c r="BQ6" s="33">
        <f t="shared" si="8"/>
        <v>97.5</v>
      </c>
      <c r="BR6" s="33">
        <f t="shared" si="8"/>
        <v>100.65</v>
      </c>
      <c r="BS6" s="33">
        <f t="shared" si="8"/>
        <v>106.03</v>
      </c>
      <c r="BT6" s="33">
        <f t="shared" si="8"/>
        <v>99.61</v>
      </c>
      <c r="BU6" s="33">
        <f t="shared" si="8"/>
        <v>100.27</v>
      </c>
      <c r="BV6" s="33">
        <f t="shared" si="8"/>
        <v>99.46</v>
      </c>
      <c r="BW6" s="33">
        <f t="shared" si="8"/>
        <v>105.21</v>
      </c>
      <c r="BX6" s="33">
        <f t="shared" si="8"/>
        <v>105.71</v>
      </c>
      <c r="BY6" s="32" t="str">
        <f>IF(BY7="","",IF(BY7="-","【-】","【"&amp;SUBSTITUTE(TEXT(BY7,"#,##0.00"),"-","△")&amp;"】"))</f>
        <v>【104.99】</v>
      </c>
      <c r="BZ6" s="33">
        <f>IF(BZ7="",NA(),BZ7)</f>
        <v>222.62</v>
      </c>
      <c r="CA6" s="33">
        <f t="shared" ref="CA6:CI6" si="9">IF(CA7="",NA(),CA7)</f>
        <v>255.68</v>
      </c>
      <c r="CB6" s="33">
        <f t="shared" si="9"/>
        <v>216.18</v>
      </c>
      <c r="CC6" s="33">
        <f t="shared" si="9"/>
        <v>208.73</v>
      </c>
      <c r="CD6" s="33">
        <f t="shared" si="9"/>
        <v>198.57</v>
      </c>
      <c r="CE6" s="33">
        <f t="shared" si="9"/>
        <v>169.59</v>
      </c>
      <c r="CF6" s="33">
        <f t="shared" si="9"/>
        <v>169.62</v>
      </c>
      <c r="CG6" s="33">
        <f t="shared" si="9"/>
        <v>171.78</v>
      </c>
      <c r="CH6" s="33">
        <f t="shared" si="9"/>
        <v>162.59</v>
      </c>
      <c r="CI6" s="33">
        <f t="shared" si="9"/>
        <v>162.15</v>
      </c>
      <c r="CJ6" s="32" t="str">
        <f>IF(CJ7="","",IF(CJ7="-","【-】","【"&amp;SUBSTITUTE(TEXT(CJ7,"#,##0.00"),"-","△")&amp;"】"))</f>
        <v>【163.72】</v>
      </c>
      <c r="CK6" s="33">
        <f>IF(CK7="",NA(),CK7)</f>
        <v>57.05</v>
      </c>
      <c r="CL6" s="33">
        <f t="shared" ref="CL6:CT6" si="10">IF(CL7="",NA(),CL7)</f>
        <v>57.95</v>
      </c>
      <c r="CM6" s="33">
        <f t="shared" si="10"/>
        <v>57.81</v>
      </c>
      <c r="CN6" s="33">
        <f t="shared" si="10"/>
        <v>55.82</v>
      </c>
      <c r="CO6" s="33">
        <f t="shared" si="10"/>
        <v>58.15</v>
      </c>
      <c r="CP6" s="33">
        <f t="shared" si="10"/>
        <v>60.04</v>
      </c>
      <c r="CQ6" s="33">
        <f t="shared" si="10"/>
        <v>59.88</v>
      </c>
      <c r="CR6" s="33">
        <f t="shared" si="10"/>
        <v>59.68</v>
      </c>
      <c r="CS6" s="33">
        <f t="shared" si="10"/>
        <v>59.17</v>
      </c>
      <c r="CT6" s="33">
        <f t="shared" si="10"/>
        <v>59.34</v>
      </c>
      <c r="CU6" s="32" t="str">
        <f>IF(CU7="","",IF(CU7="-","【-】","【"&amp;SUBSTITUTE(TEXT(CU7,"#,##0.00"),"-","△")&amp;"】"))</f>
        <v>【59.76】</v>
      </c>
      <c r="CV6" s="33">
        <f>IF(CV7="",NA(),CV7)</f>
        <v>83.44</v>
      </c>
      <c r="CW6" s="33">
        <f t="shared" ref="CW6:DE6" si="11">IF(CW7="",NA(),CW7)</f>
        <v>81.22</v>
      </c>
      <c r="CX6" s="33">
        <f t="shared" si="11"/>
        <v>80.58</v>
      </c>
      <c r="CY6" s="33">
        <f t="shared" si="11"/>
        <v>81.900000000000006</v>
      </c>
      <c r="CZ6" s="33">
        <f t="shared" si="11"/>
        <v>80.64</v>
      </c>
      <c r="DA6" s="33">
        <f t="shared" si="11"/>
        <v>87.33</v>
      </c>
      <c r="DB6" s="33">
        <f t="shared" si="11"/>
        <v>87.65</v>
      </c>
      <c r="DC6" s="33">
        <f t="shared" si="11"/>
        <v>87.63</v>
      </c>
      <c r="DD6" s="33">
        <f t="shared" si="11"/>
        <v>87.6</v>
      </c>
      <c r="DE6" s="33">
        <f t="shared" si="11"/>
        <v>87.74</v>
      </c>
      <c r="DF6" s="32" t="str">
        <f>IF(DF7="","",IF(DF7="-","【-】","【"&amp;SUBSTITUTE(TEXT(DF7,"#,##0.00"),"-","△")&amp;"】"))</f>
        <v>【89.95】</v>
      </c>
      <c r="DG6" s="33">
        <f>IF(DG7="",NA(),DG7)</f>
        <v>23.93</v>
      </c>
      <c r="DH6" s="33">
        <f t="shared" ref="DH6:DP6" si="12">IF(DH7="",NA(),DH7)</f>
        <v>25.67</v>
      </c>
      <c r="DI6" s="33">
        <f t="shared" si="12"/>
        <v>27.14</v>
      </c>
      <c r="DJ6" s="33">
        <f t="shared" si="12"/>
        <v>35.049999999999997</v>
      </c>
      <c r="DK6" s="33">
        <f t="shared" si="12"/>
        <v>37.21</v>
      </c>
      <c r="DL6" s="33">
        <f t="shared" si="12"/>
        <v>37.71</v>
      </c>
      <c r="DM6" s="33">
        <f t="shared" si="12"/>
        <v>38.69</v>
      </c>
      <c r="DN6" s="33">
        <f t="shared" si="12"/>
        <v>39.65</v>
      </c>
      <c r="DO6" s="33">
        <f t="shared" si="12"/>
        <v>45.25</v>
      </c>
      <c r="DP6" s="33">
        <f t="shared" si="12"/>
        <v>46.27</v>
      </c>
      <c r="DQ6" s="32" t="str">
        <f>IF(DQ7="","",IF(DQ7="-","【-】","【"&amp;SUBSTITUTE(TEXT(DQ7,"#,##0.00"),"-","△")&amp;"】"))</f>
        <v>【47.18】</v>
      </c>
      <c r="DR6" s="33">
        <f>IF(DR7="",NA(),DR7)</f>
        <v>3.61</v>
      </c>
      <c r="DS6" s="33">
        <f t="shared" ref="DS6:EA6" si="13">IF(DS7="",NA(),DS7)</f>
        <v>5.85</v>
      </c>
      <c r="DT6" s="33">
        <f t="shared" si="13"/>
        <v>5.67</v>
      </c>
      <c r="DU6" s="33">
        <f t="shared" si="13"/>
        <v>5.89</v>
      </c>
      <c r="DV6" s="33">
        <f t="shared" si="13"/>
        <v>21.25</v>
      </c>
      <c r="DW6" s="33">
        <f t="shared" si="13"/>
        <v>7.67</v>
      </c>
      <c r="DX6" s="33">
        <f t="shared" si="13"/>
        <v>8.4</v>
      </c>
      <c r="DY6" s="33">
        <f t="shared" si="13"/>
        <v>9.7100000000000009</v>
      </c>
      <c r="DZ6" s="33">
        <f t="shared" si="13"/>
        <v>10.71</v>
      </c>
      <c r="EA6" s="33">
        <f t="shared" si="13"/>
        <v>10.93</v>
      </c>
      <c r="EB6" s="32" t="str">
        <f>IF(EB7="","",IF(EB7="-","【-】","【"&amp;SUBSTITUTE(TEXT(EB7,"#,##0.00"),"-","△")&amp;"】"))</f>
        <v>【13.18】</v>
      </c>
      <c r="EC6" s="33">
        <f>IF(EC7="",NA(),EC7)</f>
        <v>0.48</v>
      </c>
      <c r="ED6" s="33">
        <f t="shared" ref="ED6:EL6" si="14">IF(ED7="",NA(),ED7)</f>
        <v>0.51</v>
      </c>
      <c r="EE6" s="33">
        <f t="shared" si="14"/>
        <v>0.98</v>
      </c>
      <c r="EF6" s="33">
        <f t="shared" si="14"/>
        <v>0.28000000000000003</v>
      </c>
      <c r="EG6" s="33">
        <f t="shared" si="14"/>
        <v>0.48</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242161</v>
      </c>
      <c r="D7" s="35">
        <v>46</v>
      </c>
      <c r="E7" s="35">
        <v>1</v>
      </c>
      <c r="F7" s="35">
        <v>0</v>
      </c>
      <c r="G7" s="35">
        <v>1</v>
      </c>
      <c r="H7" s="35" t="s">
        <v>93</v>
      </c>
      <c r="I7" s="35" t="s">
        <v>94</v>
      </c>
      <c r="J7" s="35" t="s">
        <v>95</v>
      </c>
      <c r="K7" s="35" t="s">
        <v>96</v>
      </c>
      <c r="L7" s="35" t="s">
        <v>97</v>
      </c>
      <c r="M7" s="36" t="s">
        <v>98</v>
      </c>
      <c r="N7" s="36">
        <v>63.69</v>
      </c>
      <c r="O7" s="36">
        <v>99.4</v>
      </c>
      <c r="P7" s="36">
        <v>3456</v>
      </c>
      <c r="Q7" s="36">
        <v>94732</v>
      </c>
      <c r="R7" s="36">
        <v>558.23</v>
      </c>
      <c r="S7" s="36">
        <v>169.7</v>
      </c>
      <c r="T7" s="36">
        <v>93704</v>
      </c>
      <c r="U7" s="36">
        <v>215.8</v>
      </c>
      <c r="V7" s="36">
        <v>434.22</v>
      </c>
      <c r="W7" s="36">
        <v>103.21</v>
      </c>
      <c r="X7" s="36">
        <v>89.46</v>
      </c>
      <c r="Y7" s="36">
        <v>105.08</v>
      </c>
      <c r="Z7" s="36">
        <v>107.49</v>
      </c>
      <c r="AA7" s="36">
        <v>111.4</v>
      </c>
      <c r="AB7" s="36">
        <v>107.68</v>
      </c>
      <c r="AC7" s="36">
        <v>108.24</v>
      </c>
      <c r="AD7" s="36">
        <v>107.8</v>
      </c>
      <c r="AE7" s="36">
        <v>111.96</v>
      </c>
      <c r="AF7" s="36">
        <v>112.69</v>
      </c>
      <c r="AG7" s="36">
        <v>113.56</v>
      </c>
      <c r="AH7" s="36">
        <v>27.31</v>
      </c>
      <c r="AI7" s="36">
        <v>24.44</v>
      </c>
      <c r="AJ7" s="36">
        <v>20.09</v>
      </c>
      <c r="AK7" s="36">
        <v>0</v>
      </c>
      <c r="AL7" s="36">
        <v>0</v>
      </c>
      <c r="AM7" s="36">
        <v>4.67</v>
      </c>
      <c r="AN7" s="36">
        <v>4.46</v>
      </c>
      <c r="AO7" s="36">
        <v>4.3899999999999997</v>
      </c>
      <c r="AP7" s="36">
        <v>0.41</v>
      </c>
      <c r="AQ7" s="36">
        <v>0.54</v>
      </c>
      <c r="AR7" s="36">
        <v>0.87</v>
      </c>
      <c r="AS7" s="36">
        <v>582.38</v>
      </c>
      <c r="AT7" s="36">
        <v>697.45</v>
      </c>
      <c r="AU7" s="36">
        <v>1218.74</v>
      </c>
      <c r="AV7" s="36">
        <v>190.68</v>
      </c>
      <c r="AW7" s="36">
        <v>197.04</v>
      </c>
      <c r="AX7" s="36">
        <v>695.41</v>
      </c>
      <c r="AY7" s="36">
        <v>701</v>
      </c>
      <c r="AZ7" s="36">
        <v>739.59</v>
      </c>
      <c r="BA7" s="36">
        <v>335.95</v>
      </c>
      <c r="BB7" s="36">
        <v>346.59</v>
      </c>
      <c r="BC7" s="36">
        <v>262.74</v>
      </c>
      <c r="BD7" s="36">
        <v>804.94</v>
      </c>
      <c r="BE7" s="36">
        <v>775.35</v>
      </c>
      <c r="BF7" s="36">
        <v>747.19</v>
      </c>
      <c r="BG7" s="36">
        <v>718.95</v>
      </c>
      <c r="BH7" s="36">
        <v>672.48</v>
      </c>
      <c r="BI7" s="36">
        <v>343.45</v>
      </c>
      <c r="BJ7" s="36">
        <v>330.99</v>
      </c>
      <c r="BK7" s="36">
        <v>324.08999999999997</v>
      </c>
      <c r="BL7" s="36">
        <v>319.82</v>
      </c>
      <c r="BM7" s="36">
        <v>312.02999999999997</v>
      </c>
      <c r="BN7" s="36">
        <v>276.38</v>
      </c>
      <c r="BO7" s="36">
        <v>94.34</v>
      </c>
      <c r="BP7" s="36">
        <v>82.3</v>
      </c>
      <c r="BQ7" s="36">
        <v>97.5</v>
      </c>
      <c r="BR7" s="36">
        <v>100.65</v>
      </c>
      <c r="BS7" s="36">
        <v>106.03</v>
      </c>
      <c r="BT7" s="36">
        <v>99.61</v>
      </c>
      <c r="BU7" s="36">
        <v>100.27</v>
      </c>
      <c r="BV7" s="36">
        <v>99.46</v>
      </c>
      <c r="BW7" s="36">
        <v>105.21</v>
      </c>
      <c r="BX7" s="36">
        <v>105.71</v>
      </c>
      <c r="BY7" s="36">
        <v>104.99</v>
      </c>
      <c r="BZ7" s="36">
        <v>222.62</v>
      </c>
      <c r="CA7" s="36">
        <v>255.68</v>
      </c>
      <c r="CB7" s="36">
        <v>216.18</v>
      </c>
      <c r="CC7" s="36">
        <v>208.73</v>
      </c>
      <c r="CD7" s="36">
        <v>198.57</v>
      </c>
      <c r="CE7" s="36">
        <v>169.59</v>
      </c>
      <c r="CF7" s="36">
        <v>169.62</v>
      </c>
      <c r="CG7" s="36">
        <v>171.78</v>
      </c>
      <c r="CH7" s="36">
        <v>162.59</v>
      </c>
      <c r="CI7" s="36">
        <v>162.15</v>
      </c>
      <c r="CJ7" s="36">
        <v>163.72</v>
      </c>
      <c r="CK7" s="36">
        <v>57.05</v>
      </c>
      <c r="CL7" s="36">
        <v>57.95</v>
      </c>
      <c r="CM7" s="36">
        <v>57.81</v>
      </c>
      <c r="CN7" s="36">
        <v>55.82</v>
      </c>
      <c r="CO7" s="36">
        <v>58.15</v>
      </c>
      <c r="CP7" s="36">
        <v>60.04</v>
      </c>
      <c r="CQ7" s="36">
        <v>59.88</v>
      </c>
      <c r="CR7" s="36">
        <v>59.68</v>
      </c>
      <c r="CS7" s="36">
        <v>59.17</v>
      </c>
      <c r="CT7" s="36">
        <v>59.34</v>
      </c>
      <c r="CU7" s="36">
        <v>59.76</v>
      </c>
      <c r="CV7" s="36">
        <v>83.44</v>
      </c>
      <c r="CW7" s="36">
        <v>81.22</v>
      </c>
      <c r="CX7" s="36">
        <v>80.58</v>
      </c>
      <c r="CY7" s="36">
        <v>81.900000000000006</v>
      </c>
      <c r="CZ7" s="36">
        <v>80.64</v>
      </c>
      <c r="DA7" s="36">
        <v>87.33</v>
      </c>
      <c r="DB7" s="36">
        <v>87.65</v>
      </c>
      <c r="DC7" s="36">
        <v>87.63</v>
      </c>
      <c r="DD7" s="36">
        <v>87.6</v>
      </c>
      <c r="DE7" s="36">
        <v>87.74</v>
      </c>
      <c r="DF7" s="36">
        <v>89.95</v>
      </c>
      <c r="DG7" s="36">
        <v>23.93</v>
      </c>
      <c r="DH7" s="36">
        <v>25.67</v>
      </c>
      <c r="DI7" s="36">
        <v>27.14</v>
      </c>
      <c r="DJ7" s="36">
        <v>35.049999999999997</v>
      </c>
      <c r="DK7" s="36">
        <v>37.21</v>
      </c>
      <c r="DL7" s="36">
        <v>37.71</v>
      </c>
      <c r="DM7" s="36">
        <v>38.69</v>
      </c>
      <c r="DN7" s="36">
        <v>39.65</v>
      </c>
      <c r="DO7" s="36">
        <v>45.25</v>
      </c>
      <c r="DP7" s="36">
        <v>46.27</v>
      </c>
      <c r="DQ7" s="36">
        <v>47.18</v>
      </c>
      <c r="DR7" s="36">
        <v>3.61</v>
      </c>
      <c r="DS7" s="36">
        <v>5.85</v>
      </c>
      <c r="DT7" s="36">
        <v>5.67</v>
      </c>
      <c r="DU7" s="36">
        <v>5.89</v>
      </c>
      <c r="DV7" s="36">
        <v>21.25</v>
      </c>
      <c r="DW7" s="36">
        <v>7.67</v>
      </c>
      <c r="DX7" s="36">
        <v>8.4</v>
      </c>
      <c r="DY7" s="36">
        <v>9.7100000000000009</v>
      </c>
      <c r="DZ7" s="36">
        <v>10.71</v>
      </c>
      <c r="EA7" s="36">
        <v>10.93</v>
      </c>
      <c r="EB7" s="36">
        <v>13.18</v>
      </c>
      <c r="EC7" s="36">
        <v>0.48</v>
      </c>
      <c r="ED7" s="36">
        <v>0.51</v>
      </c>
      <c r="EE7" s="36">
        <v>0.98</v>
      </c>
      <c r="EF7" s="36">
        <v>0.28000000000000003</v>
      </c>
      <c r="EG7" s="36">
        <v>0.48</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2017-02-24T03:45:33Z</cp:lastPrinted>
  <dcterms:created xsi:type="dcterms:W3CDTF">2017-02-01T08:43:38Z</dcterms:created>
  <dcterms:modified xsi:type="dcterms:W3CDTF">2017-02-24T05:08:16Z</dcterms:modified>
</cp:coreProperties>
</file>