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<sst xmlns="http://schemas.openxmlformats.org/spreadsheetml/2006/main" count="217" uniqueCount="107">
  <si>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</si>
  <si>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</si>
  <si>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</si>
  <si>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</si>
  <si>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</si>
  <si>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</si>
  <si>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</si>
  <si>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</si>
  <si>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</si>
  <si>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</si>
  <si>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</si>
  <si>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</si>
  <si>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</si>
  <si>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</si>
  <si>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</si>
  <si>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</si>
  <si>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</si>
  <si>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</si>
  <si>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</si>
  <si>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</si>
  <si>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</si>
  <si>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</si>
  <si>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</si>
  <si>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</si>
  <si>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</si>
  <si>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</si>
  <si>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</si>
  <si>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</si>
  <si>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</si>
  <si>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</si>
  <si>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</si>
  <si>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</si>
  <si>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</si>
  <si>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</si>
  <si>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</si>
  <si>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</si>
  <si>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</si>
  <si>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</si>
  <si>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</si>
  <si>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</si>
  <si>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</si>
  <si>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</si>
  <si>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</si>
  <si>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</si>
  <si>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</si>
  <si>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</si>
  <si>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</si>
  <si>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</si>
  <si>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</si>
  <si>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</si>
  <si>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</si>
  <si>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</si>
  <si>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</si>
  <si>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</si>
  <si>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</si>
  <si>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</si>
  <si>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</si>
  <si>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</si>
  <si>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</si>
  <si>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</si>
  <si>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</si>
  <si>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</si>
  <si>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</si>
  <si>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</si>
  <si>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</si>
  <si>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</si>
  <si>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</si>
  <si>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</si>
  <si>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</si>
  <si>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</si>
  <si>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</si>
  <si>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</si>
  <si>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</si>
  <si>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</si>
  <si>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</si>
  <si>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</si>
  <si>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</si>
  <si>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</si>
  <si>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</si>
  <si>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</si>
  <si>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</si>
  <si>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</si>
  <si>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</si>
  <si>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</si>
  <si>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</si>
  <si>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</si>
  <si>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</si>
  <si>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</si>
  <si>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</si>
  <si>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</si>
  <si>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</si>
  <si>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</si>
  <si>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</si>
  <si>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鈴鹿市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</si>
  <si>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</si>
  <si>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</si>
  <si>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</si>
  <si>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</si>
  <si>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</si>
  <si>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</si>
  <si>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</si>
  <si>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</si>
  <si>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</si>
  <si>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</si>
  <si>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短期債務に対する支払能力を示す流動比率は，理想とされる200％に迫る199.16％であり，不良債務が発生しているとされる100％を上回っているが，流動資産である現金預金は年々減少傾向にある。平成26年度に新会計基準を適用したことにより，平成25年度以前との比較は難しいが，現金確保の対策が必要であると考えられる。
給水収益に対する企業債残高の割合を示す企業債残高対給水収益比率が413.42％であり，類似団体平均値の298.09％を上回っている。このことから，本市水道事業の企業債残高は比較的規模が大きいと考えられる。
本市では，「鈴鹿市水道事業老朽管更新基本計画」に基づき管路の更新を行っていることから，そのために必要な財源確保が課題である。</t>
    <rPh sb="0" eb="2">
      <t>タンキ</t>
    </rPh>
    <rPh sb="2" eb="4">
      <t>サイム</t>
    </rPh>
    <rPh sb="5" eb="6">
      <t>タイ</t>
    </rPh>
    <rPh sb="8" eb="10">
      <t>シハラ</t>
    </rPh>
    <rPh sb="10" eb="12">
      <t>ノウリョク</t>
    </rPh>
    <rPh sb="13" eb="14">
      <t>シメ</t>
    </rPh>
    <rPh sb="15" eb="17">
      <t>リュウドウ</t>
    </rPh>
    <rPh sb="17" eb="19">
      <t>ヒリツ</t>
    </rPh>
    <rPh sb="21" eb="23">
      <t>リソウ</t>
    </rPh>
    <rPh sb="32" eb="33">
      <t>セマ</t>
    </rPh>
    <rPh sb="45" eb="47">
      <t>フリョウ</t>
    </rPh>
    <rPh sb="47" eb="49">
      <t>サイム</t>
    </rPh>
    <rPh sb="50" eb="52">
      <t>ハッセイ</t>
    </rPh>
    <rPh sb="65" eb="67">
      <t>ウワマワ</t>
    </rPh>
    <rPh sb="73" eb="75">
      <t>リュウドウ</t>
    </rPh>
    <rPh sb="75" eb="77">
      <t>シサン</t>
    </rPh>
    <rPh sb="80" eb="82">
      <t>ゲンキン</t>
    </rPh>
    <rPh sb="82" eb="84">
      <t>ヨキン</t>
    </rPh>
    <rPh sb="85" eb="87">
      <t>ネンネン</t>
    </rPh>
    <rPh sb="87" eb="89">
      <t>ゲンショウ</t>
    </rPh>
    <rPh sb="89" eb="91">
      <t>ケイコウ</t>
    </rPh>
    <rPh sb="95" eb="97">
      <t>ヘイセイ</t>
    </rPh>
    <rPh sb="99" eb="101">
      <t>ネンド</t>
    </rPh>
    <rPh sb="102" eb="103">
      <t>シン</t>
    </rPh>
    <rPh sb="103" eb="105">
      <t>カイケイ</t>
    </rPh>
    <rPh sb="105" eb="107">
      <t>キジュン</t>
    </rPh>
    <rPh sb="108" eb="110">
      <t>テキヨウ</t>
    </rPh>
    <rPh sb="118" eb="120">
      <t>ヘイセイ</t>
    </rPh>
    <rPh sb="122" eb="124">
      <t>ネンド</t>
    </rPh>
    <rPh sb="124" eb="126">
      <t>イゼン</t>
    </rPh>
    <rPh sb="128" eb="130">
      <t>ヒカク</t>
    </rPh>
    <rPh sb="131" eb="132">
      <t>ムズカ</t>
    </rPh>
    <rPh sb="136" eb="138">
      <t>ゲンキン</t>
    </rPh>
    <rPh sb="138" eb="140">
      <t>カクホ</t>
    </rPh>
    <rPh sb="141" eb="143">
      <t>タイサク</t>
    </rPh>
    <rPh sb="144" eb="146">
      <t>ヒツヨウ</t>
    </rPh>
    <rPh sb="150" eb="151">
      <t>カンガ</t>
    </rPh>
    <rPh sb="158" eb="160">
      <t>キュウスイ</t>
    </rPh>
    <rPh sb="160" eb="162">
      <t>シュウエキ</t>
    </rPh>
    <rPh sb="163" eb="164">
      <t>タイ</t>
    </rPh>
    <rPh sb="166" eb="168">
      <t>キギョウ</t>
    </rPh>
    <rPh sb="169" eb="171">
      <t>ザンダカ</t>
    </rPh>
    <rPh sb="172" eb="174">
      <t>ワリアイ</t>
    </rPh>
    <rPh sb="175" eb="176">
      <t>シメ</t>
    </rPh>
    <rPh sb="177" eb="179">
      <t>キギョウ</t>
    </rPh>
    <rPh sb="233" eb="235">
      <t>スイドウ</t>
    </rPh>
    <rPh sb="235" eb="237">
      <t>ジギョウ</t>
    </rPh>
    <rPh sb="238" eb="240">
      <t>キギョウ</t>
    </rPh>
    <rPh sb="262" eb="263">
      <t>ホン</t>
    </rPh>
    <rPh sb="263" eb="264">
      <t>シ</t>
    </rPh>
    <rPh sb="268" eb="271">
      <t>スズカシ</t>
    </rPh>
    <rPh sb="271" eb="273">
      <t>スイドウ</t>
    </rPh>
    <rPh sb="273" eb="275">
      <t>ジギョウ</t>
    </rPh>
    <rPh sb="275" eb="277">
      <t>ロウキュウ</t>
    </rPh>
    <rPh sb="277" eb="278">
      <t>カン</t>
    </rPh>
    <rPh sb="278" eb="280">
      <t>コウシン</t>
    </rPh>
    <rPh sb="280" eb="282">
      <t>キホン</t>
    </rPh>
    <rPh sb="282" eb="284">
      <t>ケイカク</t>
    </rPh>
    <rPh sb="286" eb="287">
      <t>モト</t>
    </rPh>
    <rPh sb="289" eb="290">
      <t>カン</t>
    </rPh>
    <phoneticPr fontId="4"/>
  </si>
  <si>
    <t>有形固定資産のうち減価償却がどの程度進んでいるかを示す有形固定資産減価償却率は43.11％であり，類似団体平均値の47.37％を下回っている。数値が100％に近いほど保有資産が法定耐用年数に近いことから，本市の管路更新は類似団体と比較してより適切に行われていると推測される。
管路経年化率は一部の数値に誤りがあり，正しくは以下のとおりであることから，類似団体平均値と同様の経年変化をたどっている。　　　　　　　
H23     H24     H25     H26　　　　　　　　　　　　　　　　　　　　　　7.52  　9.27  　10.56 　11.61
管路更新率は0.96％であり，類似団体平均値の0.67％を上回っていることから，類似団体と比較してより良いペースで更新されていると推測される。</t>
    <rPh sb="0" eb="2">
      <t>ユウケイ</t>
    </rPh>
    <rPh sb="2" eb="4">
      <t>コテイ</t>
    </rPh>
    <rPh sb="4" eb="6">
      <t>シサン</t>
    </rPh>
    <rPh sb="9" eb="11">
      <t>ゲンカ</t>
    </rPh>
    <rPh sb="11" eb="13">
      <t>ショウキャク</t>
    </rPh>
    <rPh sb="16" eb="18">
      <t>テイド</t>
    </rPh>
    <rPh sb="18" eb="19">
      <t>スス</t>
    </rPh>
    <rPh sb="25" eb="26">
      <t>シメ</t>
    </rPh>
    <rPh sb="27" eb="29">
      <t>ユウケイ</t>
    </rPh>
    <rPh sb="29" eb="31">
      <t>コテイ</t>
    </rPh>
    <rPh sb="31" eb="33">
      <t>シサン</t>
    </rPh>
    <rPh sb="33" eb="35">
      <t>ゲンカ</t>
    </rPh>
    <rPh sb="35" eb="37">
      <t>ショウキャク</t>
    </rPh>
    <rPh sb="37" eb="38">
      <t>リツ</t>
    </rPh>
    <rPh sb="49" eb="51">
      <t>ルイジ</t>
    </rPh>
    <rPh sb="51" eb="53">
      <t>ダンタイ</t>
    </rPh>
    <rPh sb="53" eb="55">
      <t>ヘイキン</t>
    </rPh>
    <rPh sb="55" eb="56">
      <t>アタイ</t>
    </rPh>
    <rPh sb="64" eb="66">
      <t>シタマワ</t>
    </rPh>
    <rPh sb="71" eb="73">
      <t>スウチ</t>
    </rPh>
    <rPh sb="79" eb="80">
      <t>チカ</t>
    </rPh>
    <rPh sb="83" eb="85">
      <t>ホユウ</t>
    </rPh>
    <rPh sb="85" eb="87">
      <t>シサン</t>
    </rPh>
    <rPh sb="88" eb="90">
      <t>ホウテイ</t>
    </rPh>
    <rPh sb="90" eb="92">
      <t>タイヨウ</t>
    </rPh>
    <rPh sb="92" eb="94">
      <t>ネンスウ</t>
    </rPh>
    <rPh sb="95" eb="96">
      <t>チカ</t>
    </rPh>
    <rPh sb="105" eb="106">
      <t>カン</t>
    </rPh>
    <rPh sb="143" eb="144">
      <t>バ</t>
    </rPh>
    <rPh sb="284" eb="285">
      <t>カン</t>
    </rPh>
    <rPh sb="299" eb="301">
      <t>ルイジ</t>
    </rPh>
    <rPh sb="301" eb="303">
      <t>ダンタイ</t>
    </rPh>
    <rPh sb="303" eb="305">
      <t>ヘイキン</t>
    </rPh>
    <rPh sb="305" eb="306">
      <t>アタイ</t>
    </rPh>
    <rPh sb="313" eb="315">
      <t>ウワマワ</t>
    </rPh>
    <rPh sb="324" eb="326">
      <t>ルイジ</t>
    </rPh>
    <rPh sb="326" eb="328">
      <t>ダンタイ</t>
    </rPh>
    <rPh sb="329" eb="331">
      <t>ヒカク</t>
    </rPh>
    <rPh sb="335" eb="336">
      <t>ヨ</t>
    </rPh>
    <rPh sb="341" eb="343">
      <t>コウシン</t>
    </rPh>
    <rPh sb="349" eb="351">
      <t>スイソク</t>
    </rPh>
    <phoneticPr fontId="4"/>
  </si>
  <si>
    <t>経常収支比率，流動比率ともに100％を超えていることから，収支は黒字であり支払能力も問題ないと考えられる。しかし，両数値とも類似団体平均値よりは若干低くなっており，特に流動資産である現金預金が年々減少していることから，現金確保が今後の課題である。
類似団体平均値に比較して有形固定資産減価償却率が低く，管路更新率が高いことから，本市の管路更新は比較的順調に推移しているものと思われる。</t>
    <rPh sb="0" eb="2">
      <t>ケイジョウ</t>
    </rPh>
    <rPh sb="2" eb="4">
      <t>シュウシ</t>
    </rPh>
    <rPh sb="4" eb="6">
      <t>ヒリツ</t>
    </rPh>
    <rPh sb="7" eb="9">
      <t>リュウドウ</t>
    </rPh>
    <rPh sb="9" eb="11">
      <t>ヒリツ</t>
    </rPh>
    <rPh sb="19" eb="20">
      <t>コ</t>
    </rPh>
    <rPh sb="29" eb="31">
      <t>シュウシ</t>
    </rPh>
    <rPh sb="32" eb="34">
      <t>クロジ</t>
    </rPh>
    <rPh sb="37" eb="39">
      <t>シハラ</t>
    </rPh>
    <rPh sb="39" eb="41">
      <t>ノウリョク</t>
    </rPh>
    <rPh sb="42" eb="44">
      <t>モンダイ</t>
    </rPh>
    <rPh sb="47" eb="48">
      <t>カンガ</t>
    </rPh>
    <rPh sb="57" eb="58">
      <t>リョウ</t>
    </rPh>
    <rPh sb="58" eb="60">
      <t>スウチ</t>
    </rPh>
    <rPh sb="62" eb="64">
      <t>ルイジ</t>
    </rPh>
    <rPh sb="64" eb="66">
      <t>ダンタイ</t>
    </rPh>
    <rPh sb="66" eb="68">
      <t>ヘイキン</t>
    </rPh>
    <rPh sb="68" eb="69">
      <t>アタイ</t>
    </rPh>
    <rPh sb="72" eb="74">
      <t>ジャッカン</t>
    </rPh>
    <rPh sb="74" eb="75">
      <t>ヒク</t>
    </rPh>
    <rPh sb="82" eb="83">
      <t>トク</t>
    </rPh>
    <rPh sb="84" eb="86">
      <t>リュウドウ</t>
    </rPh>
    <rPh sb="86" eb="88">
      <t>シサン</t>
    </rPh>
    <rPh sb="91" eb="93">
      <t>ゲンキン</t>
    </rPh>
    <rPh sb="93" eb="95">
      <t>ヨキン</t>
    </rPh>
    <rPh sb="96" eb="98">
      <t>ネンネン</t>
    </rPh>
    <rPh sb="98" eb="100">
      <t>ゲンショウ</t>
    </rPh>
    <rPh sb="109" eb="111">
      <t>ゲンキン</t>
    </rPh>
    <rPh sb="111" eb="113">
      <t>カクホ</t>
    </rPh>
    <rPh sb="114" eb="116">
      <t>コンゴ</t>
    </rPh>
    <rPh sb="117" eb="119">
      <t>カダイ</t>
    </rPh>
    <rPh sb="125" eb="127">
      <t>ルイジ</t>
    </rPh>
    <rPh sb="127" eb="129">
      <t>ダンタイ</t>
    </rPh>
    <rPh sb="129" eb="131">
      <t>ヘイキン</t>
    </rPh>
    <rPh sb="131" eb="132">
      <t>アタイ</t>
    </rPh>
    <rPh sb="133" eb="135">
      <t>ヒカク</t>
    </rPh>
    <rPh sb="158" eb="159">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</si>
</sst>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0.41</c:v>
                </c:pt>
                <c:pt idx="1">
                  <c:v>0.95</c:v>
                </c:pt>
                <c:pt idx="2">
                  <c:v>1.1299999999999999</c:v>
                </c:pt>
                <c:pt idx="3">
                  <c:v>0.88</c:v>
                </c:pt>
                <c:pt idx="4">
                  <c:v>0.96</c:v>
                </c:pt>
              </c:numCache>
            </c:numRef>
          </c:val>
        </c:ser>
        <c:dLbls>
          <c:showLegendKey val="0"/>
          <c:showVal val="0"/>
          <c:showCatName val="0"/>
          <c:showSerName val="0"/>
          <c:showPercent val="0"/>
          <c:showBubbleSize val="0"/>
        </c:dLbls>
        <c:gapWidth val="150"/>
        <c:axId val="29747072"/>
        <c:axId val="304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29747072"/>
        <c:axId val="30486528"/>
      </c:lineChart>
      <c:dateAx>
        <c:axId val="29747072"/>
        <c:scaling>
          <c:orientation val="minMax"/>
        </c:scaling>
        <c:delete val="1"/>
        <c:axPos val="b"/>
        <c:numFmt formatCode="ge" sourceLinked="1"/>
        <c:majorTickMark val="none"/>
        <c:minorTickMark val="none"/>
        <c:tickLblPos val="none"/>
        <c:crossAx val="30486528"/>
        <c:crosses val="autoZero"/>
        <c:auto val="1"/>
        <c:lblOffset val="100"/>
        <c:baseTimeUnit val="years"/>
      </c:dateAx>
      <c:valAx>
        <c:axId val="304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73.67</c:v>
                </c:pt>
                <c:pt idx="1">
                  <c:v>72.930000000000007</c:v>
                </c:pt>
                <c:pt idx="2">
                  <c:v>60.41</c:v>
                </c:pt>
                <c:pt idx="3">
                  <c:v>59.1</c:v>
                </c:pt>
                <c:pt idx="4">
                  <c:v>58.57</c:v>
                </c:pt>
              </c:numCache>
            </c:numRef>
          </c:val>
        </c:ser>
        <c:dLbls>
          <c:showLegendKey val="0"/>
          <c:showVal val="0"/>
          <c:showCatName val="0"/>
          <c:showSerName val="0"/>
          <c:showPercent val="0"/>
          <c:showBubbleSize val="0"/>
        </c:dLbls>
        <c:gapWidth val="150"/>
        <c:axId val="32189440"/>
        <c:axId val="322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32189440"/>
        <c:axId val="32212096"/>
      </c:lineChart>
      <c:dateAx>
        <c:axId val="32189440"/>
        <c:scaling>
          <c:orientation val="minMax"/>
        </c:scaling>
        <c:delete val="1"/>
        <c:axPos val="b"/>
        <c:numFmt formatCode="ge" sourceLinked="1"/>
        <c:majorTickMark val="none"/>
        <c:minorTickMark val="none"/>
        <c:tickLblPos val="none"/>
        <c:crossAx val="32212096"/>
        <c:crosses val="autoZero"/>
        <c:auto val="1"/>
        <c:lblOffset val="100"/>
        <c:baseTimeUnit val="years"/>
      </c:dateAx>
      <c:valAx>
        <c:axId val="322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91.03</c:v>
                </c:pt>
                <c:pt idx="1">
                  <c:v>91.31</c:v>
                </c:pt>
                <c:pt idx="2">
                  <c:v>92.5</c:v>
                </c:pt>
                <c:pt idx="3">
                  <c:v>91.53</c:v>
                </c:pt>
                <c:pt idx="4">
                  <c:v>91.45</c:v>
                </c:pt>
              </c:numCache>
            </c:numRef>
          </c:val>
        </c:ser>
        <c:dLbls>
          <c:showLegendKey val="0"/>
          <c:showVal val="0"/>
          <c:showCatName val="0"/>
          <c:showSerName val="0"/>
          <c:showPercent val="0"/>
          <c:showBubbleSize val="0"/>
        </c:dLbls>
        <c:gapWidth val="150"/>
        <c:axId val="31214208"/>
        <c:axId val="312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31214208"/>
        <c:axId val="31216384"/>
      </c:lineChart>
      <c:dateAx>
        <c:axId val="31214208"/>
        <c:scaling>
          <c:orientation val="minMax"/>
        </c:scaling>
        <c:delete val="1"/>
        <c:axPos val="b"/>
        <c:numFmt formatCode="ge" sourceLinked="1"/>
        <c:majorTickMark val="none"/>
        <c:minorTickMark val="none"/>
        <c:tickLblPos val="none"/>
        <c:crossAx val="31216384"/>
        <c:crosses val="autoZero"/>
        <c:auto val="1"/>
        <c:lblOffset val="100"/>
        <c:baseTimeUnit val="years"/>
      </c:dateAx>
      <c:valAx>
        <c:axId val="312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104.67</c:v>
                </c:pt>
                <c:pt idx="1">
                  <c:v>104.18</c:v>
                </c:pt>
                <c:pt idx="2">
                  <c:v>104</c:v>
                </c:pt>
                <c:pt idx="3">
                  <c:v>111.21</c:v>
                </c:pt>
                <c:pt idx="4">
                  <c:v>113.14</c:v>
                </c:pt>
              </c:numCache>
            </c:numRef>
          </c:val>
        </c:ser>
        <c:dLbls>
          <c:showLegendKey val="0"/>
          <c:showVal val="0"/>
          <c:showCatName val="0"/>
          <c:showSerName val="0"/>
          <c:showPercent val="0"/>
          <c:showBubbleSize val="0"/>
        </c:dLbls>
        <c:gapWidth val="150"/>
        <c:axId val="30516736"/>
        <c:axId val="30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30516736"/>
        <c:axId val="30518656"/>
      </c:lineChart>
      <c:dateAx>
        <c:axId val="30516736"/>
        <c:scaling>
          <c:orientation val="minMax"/>
        </c:scaling>
        <c:delete val="1"/>
        <c:axPos val="b"/>
        <c:numFmt formatCode="ge" sourceLinked="1"/>
        <c:majorTickMark val="none"/>
        <c:minorTickMark val="none"/>
        <c:tickLblPos val="none"/>
        <c:crossAx val="30518656"/>
        <c:crosses val="autoZero"/>
        <c:auto val="1"/>
        <c:lblOffset val="100"/>
        <c:baseTimeUnit val="years"/>
      </c:dateAx>
      <c:valAx>
        <c:axId val="30518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5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36.15</c:v>
                </c:pt>
                <c:pt idx="1">
                  <c:v>36.25</c:v>
                </c:pt>
                <c:pt idx="2">
                  <c:v>37.450000000000003</c:v>
                </c:pt>
                <c:pt idx="3">
                  <c:v>41.7</c:v>
                </c:pt>
                <c:pt idx="4">
                  <c:v>43.11</c:v>
                </c:pt>
              </c:numCache>
            </c:numRef>
          </c:val>
        </c:ser>
        <c:dLbls>
          <c:showLegendKey val="0"/>
          <c:showVal val="0"/>
          <c:showCatName val="0"/>
          <c:showSerName val="0"/>
          <c:showPercent val="0"/>
          <c:showBubbleSize val="0"/>
        </c:dLbls>
        <c:gapWidth val="150"/>
        <c:axId val="30558080"/>
        <c:axId val="305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30558080"/>
        <c:axId val="30560256"/>
      </c:lineChart>
      <c:dateAx>
        <c:axId val="30558080"/>
        <c:scaling>
          <c:orientation val="minMax"/>
        </c:scaling>
        <c:delete val="1"/>
        <c:axPos val="b"/>
        <c:numFmt formatCode="ge" sourceLinked="1"/>
        <c:majorTickMark val="none"/>
        <c:minorTickMark val="none"/>
        <c:tickLblPos val="none"/>
        <c:crossAx val="30560256"/>
        <c:crosses val="autoZero"/>
        <c:auto val="1"/>
        <c:lblOffset val="100"/>
        <c:baseTimeUnit val="years"/>
      </c:dateAx>
      <c:valAx>
        <c:axId val="305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1.9</c:v>
                </c:pt>
                <c:pt idx="1">
                  <c:v>2.27</c:v>
                </c:pt>
                <c:pt idx="2">
                  <c:v>2.63</c:v>
                </c:pt>
                <c:pt idx="3">
                  <c:v>11.57</c:v>
                </c:pt>
                <c:pt idx="4">
                  <c:v>12.35</c:v>
                </c:pt>
              </c:numCache>
            </c:numRef>
          </c:val>
        </c:ser>
        <c:dLbls>
          <c:showLegendKey val="0"/>
          <c:showVal val="0"/>
          <c:showCatName val="0"/>
          <c:showSerName val="0"/>
          <c:showPercent val="0"/>
          <c:showBubbleSize val="0"/>
        </c:dLbls>
        <c:gapWidth val="150"/>
        <c:axId val="30607232"/>
        <c:axId val="306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30607232"/>
        <c:axId val="30609408"/>
      </c:lineChart>
      <c:dateAx>
        <c:axId val="30607232"/>
        <c:scaling>
          <c:orientation val="minMax"/>
        </c:scaling>
        <c:delete val="1"/>
        <c:axPos val="b"/>
        <c:numFmt formatCode="ge" sourceLinked="1"/>
        <c:majorTickMark val="none"/>
        <c:minorTickMark val="none"/>
        <c:tickLblPos val="none"/>
        <c:crossAx val="30609408"/>
        <c:crosses val="autoZero"/>
        <c:auto val="1"/>
        <c:lblOffset val="100"/>
        <c:baseTimeUnit val="years"/>
      </c:dateAx>
      <c:valAx>
        <c:axId val="306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645248"/>
        <c:axId val="306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30645248"/>
        <c:axId val="30655616"/>
      </c:lineChart>
      <c:dateAx>
        <c:axId val="30645248"/>
        <c:scaling>
          <c:orientation val="minMax"/>
        </c:scaling>
        <c:delete val="1"/>
        <c:axPos val="b"/>
        <c:numFmt formatCode="ge" sourceLinked="1"/>
        <c:majorTickMark val="none"/>
        <c:minorTickMark val="none"/>
        <c:tickLblPos val="none"/>
        <c:crossAx val="30655616"/>
        <c:crosses val="autoZero"/>
        <c:auto val="1"/>
        <c:lblOffset val="100"/>
        <c:baseTimeUnit val="years"/>
      </c:dateAx>
      <c:valAx>
        <c:axId val="30655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6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1167.53</c:v>
                </c:pt>
                <c:pt idx="1">
                  <c:v>439.45</c:v>
                </c:pt>
                <c:pt idx="2">
                  <c:v>748.95</c:v>
                </c:pt>
                <c:pt idx="3">
                  <c:v>221.48</c:v>
                </c:pt>
                <c:pt idx="4">
                  <c:v>199.16</c:v>
                </c:pt>
              </c:numCache>
            </c:numRef>
          </c:val>
        </c:ser>
        <c:dLbls>
          <c:showLegendKey val="0"/>
          <c:showVal val="0"/>
          <c:showCatName val="0"/>
          <c:showSerName val="0"/>
          <c:showPercent val="0"/>
          <c:showBubbleSize val="0"/>
        </c:dLbls>
        <c:gapWidth val="150"/>
        <c:axId val="30690304"/>
        <c:axId val="3069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30690304"/>
        <c:axId val="30696576"/>
      </c:lineChart>
      <c:dateAx>
        <c:axId val="30690304"/>
        <c:scaling>
          <c:orientation val="minMax"/>
        </c:scaling>
        <c:delete val="1"/>
        <c:axPos val="b"/>
        <c:numFmt formatCode="ge" sourceLinked="1"/>
        <c:majorTickMark val="none"/>
        <c:minorTickMark val="none"/>
        <c:tickLblPos val="none"/>
        <c:crossAx val="30696576"/>
        <c:crosses val="autoZero"/>
        <c:auto val="1"/>
        <c:lblOffset val="100"/>
        <c:baseTimeUnit val="years"/>
      </c:dateAx>
      <c:valAx>
        <c:axId val="30696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6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438.84</c:v>
                </c:pt>
                <c:pt idx="1">
                  <c:v>434.86</c:v>
                </c:pt>
                <c:pt idx="2">
                  <c:v>414.01</c:v>
                </c:pt>
                <c:pt idx="3">
                  <c:v>403.36</c:v>
                </c:pt>
                <c:pt idx="4">
                  <c:v>413.42</c:v>
                </c:pt>
              </c:numCache>
            </c:numRef>
          </c:val>
        </c:ser>
        <c:dLbls>
          <c:showLegendKey val="0"/>
          <c:showVal val="0"/>
          <c:showCatName val="0"/>
          <c:showSerName val="0"/>
          <c:showPercent val="0"/>
          <c:showBubbleSize val="0"/>
        </c:dLbls>
        <c:gapWidth val="150"/>
        <c:axId val="30718592"/>
        <c:axId val="307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30718592"/>
        <c:axId val="30737152"/>
      </c:lineChart>
      <c:dateAx>
        <c:axId val="30718592"/>
        <c:scaling>
          <c:orientation val="minMax"/>
        </c:scaling>
        <c:delete val="1"/>
        <c:axPos val="b"/>
        <c:numFmt formatCode="ge" sourceLinked="1"/>
        <c:majorTickMark val="none"/>
        <c:minorTickMark val="none"/>
        <c:tickLblPos val="none"/>
        <c:crossAx val="30737152"/>
        <c:crosses val="autoZero"/>
        <c:auto val="1"/>
        <c:lblOffset val="100"/>
        <c:baseTimeUnit val="years"/>
      </c:dateAx>
      <c:valAx>
        <c:axId val="3073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7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103.21</c:v>
                </c:pt>
                <c:pt idx="1">
                  <c:v>102.64</c:v>
                </c:pt>
                <c:pt idx="2">
                  <c:v>102.26</c:v>
                </c:pt>
                <c:pt idx="3">
                  <c:v>111.41</c:v>
                </c:pt>
                <c:pt idx="4">
                  <c:v>113.91</c:v>
                </c:pt>
              </c:numCache>
            </c:numRef>
          </c:val>
        </c:ser>
        <c:dLbls>
          <c:showLegendKey val="0"/>
          <c:showVal val="0"/>
          <c:showCatName val="0"/>
          <c:showSerName val="0"/>
          <c:showPercent val="0"/>
          <c:showBubbleSize val="0"/>
        </c:dLbls>
        <c:gapWidth val="150"/>
        <c:axId val="30767360"/>
        <c:axId val="307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30767360"/>
        <c:axId val="30769536"/>
      </c:lineChart>
      <c:dateAx>
        <c:axId val="30767360"/>
        <c:scaling>
          <c:orientation val="minMax"/>
        </c:scaling>
        <c:delete val="1"/>
        <c:axPos val="b"/>
        <c:numFmt formatCode="ge" sourceLinked="1"/>
        <c:majorTickMark val="none"/>
        <c:minorTickMark val="none"/>
        <c:tickLblPos val="none"/>
        <c:crossAx val="30769536"/>
        <c:crosses val="autoZero"/>
        <c:auto val="1"/>
        <c:lblOffset val="100"/>
        <c:baseTimeUnit val="years"/>
      </c:dateAx>
      <c:valAx>
        <c:axId val="307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147.56</c:v>
                </c:pt>
                <c:pt idx="1">
                  <c:v>148.26</c:v>
                </c:pt>
                <c:pt idx="2">
                  <c:v>149.09</c:v>
                </c:pt>
                <c:pt idx="3">
                  <c:v>136.46</c:v>
                </c:pt>
                <c:pt idx="4">
                  <c:v>133.30000000000001</c:v>
                </c:pt>
              </c:numCache>
            </c:numRef>
          </c:val>
        </c:ser>
        <c:dLbls>
          <c:showLegendKey val="0"/>
          <c:showVal val="0"/>
          <c:showCatName val="0"/>
          <c:showSerName val="0"/>
          <c:showPercent val="0"/>
          <c:showBubbleSize val="0"/>
        </c:dLbls>
        <c:gapWidth val="150"/>
        <c:axId val="30793728"/>
        <c:axId val="307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30793728"/>
        <c:axId val="30795648"/>
      </c:lineChart>
      <c:dateAx>
        <c:axId val="30793728"/>
        <c:scaling>
          <c:orientation val="minMax"/>
        </c:scaling>
        <c:delete val="1"/>
        <c:axPos val="b"/>
        <c:numFmt formatCode="ge" sourceLinked="1"/>
        <c:majorTickMark val="none"/>
        <c:minorTickMark val="none"/>
        <c:tickLblPos val="none"/>
        <c:crossAx val="30795648"/>
        <c:crosses val="autoZero"/>
        <c:auto val="1"/>
        <c:lblOffset val="100"/>
        <c:baseTimeUnit val="years"/>
      </c:dateAx>
      <c:valAx>
        <c:axId val="307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鈴鹿市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200551</v>
      </c>
      <c r="AJ8" s="75"/>
      <c r="AK8" s="75"/>
      <c r="AL8" s="75"/>
      <c r="AM8" s="75"/>
      <c r="AN8" s="75"/>
      <c r="AO8" s="75"/>
      <c r="AP8" s="76"/>
      <c r="AQ8" s="57">
        <f>データ!R6</f>
        <v>194.46</v>
      </c>
      <c r="AR8" s="57"/>
      <c r="AS8" s="57"/>
      <c r="AT8" s="57"/>
      <c r="AU8" s="57"/>
      <c r="AV8" s="57"/>
      <c r="AW8" s="57"/>
      <c r="AX8" s="57"/>
      <c r="AY8" s="57">
        <f>データ!S6</f>
        <v>1031.32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65.59</v>
      </c>
      <c r="K10" s="57"/>
      <c r="L10" s="57"/>
      <c r="M10" s="57"/>
      <c r="N10" s="57"/>
      <c r="O10" s="57"/>
      <c r="P10" s="57"/>
      <c r="Q10" s="57"/>
      <c r="R10" s="57">
        <f>データ!O6</f>
        <v>99.88</v>
      </c>
      <c r="S10" s="57"/>
      <c r="T10" s="57"/>
      <c r="U10" s="57"/>
      <c r="V10" s="57"/>
      <c r="W10" s="57"/>
      <c r="X10" s="57"/>
      <c r="Y10" s="57"/>
      <c r="Z10" s="65">
        <f>データ!P6</f>
        <v>2430</v>
      </c>
      <c r="AA10" s="65"/>
      <c r="AB10" s="65"/>
      <c r="AC10" s="65"/>
      <c r="AD10" s="65"/>
      <c r="AE10" s="65"/>
      <c r="AF10" s="65"/>
      <c r="AG10" s="65"/>
      <c r="AH10" s="2"/>
      <c r="AI10" s="65">
        <f>データ!T6</f>
        <v>200039</v>
      </c>
      <c r="AJ10" s="65"/>
      <c r="AK10" s="65"/>
      <c r="AL10" s="65"/>
      <c r="AM10" s="65"/>
      <c r="AN10" s="65"/>
      <c r="AO10" s="65"/>
      <c r="AP10" s="65"/>
      <c r="AQ10" s="57">
        <f>データ!U6</f>
        <v>169.08</v>
      </c>
      <c r="AR10" s="57"/>
      <c r="AS10" s="57"/>
      <c r="AT10" s="57"/>
      <c r="AU10" s="57"/>
      <c r="AV10" s="57"/>
      <c r="AW10" s="57"/>
      <c r="AX10" s="57"/>
      <c r="AY10" s="57">
        <f>データ!V6</f>
        <v>1183.0999999999999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242071</v>
      </c>
      <c r="D6" s="31">
        <f t="shared" si="3"/>
        <v>46</v>
      </c>
      <c r="E6" s="31">
        <f t="shared" si="3"/>
        <v>1</v>
      </c>
      <c r="F6" s="31">
        <f t="shared" si="3"/>
        <v>0</v>
      </c>
      <c r="G6" s="31">
        <f t="shared" si="3"/>
        <v>1</v>
      </c>
      <c r="H6" s="31" t="str">
        <f t="shared" si="3"/>
        <v>三重県　鈴鹿市</v>
      </c>
      <c r="I6" s="31" t="str">
        <f t="shared" si="3"/>
        <v>法適用</v>
      </c>
      <c r="J6" s="31" t="str">
        <f t="shared" si="3"/>
        <v>水道事業</v>
      </c>
      <c r="K6" s="31" t="str">
        <f t="shared" si="3"/>
        <v>末端給水事業</v>
      </c>
      <c r="L6" s="31" t="str">
        <f t="shared" si="3"/>
        <v>A2</v>
      </c>
      <c r="M6" s="32" t="str">
        <f t="shared" si="3"/>
        <v>-</v>
      </c>
      <c r="N6" s="32">
        <f t="shared" si="3"/>
        <v>65.59</v>
      </c>
      <c r="O6" s="32">
        <f t="shared" si="3"/>
        <v>99.88</v>
      </c>
      <c r="P6" s="32">
        <f t="shared" si="3"/>
        <v>2430</v>
      </c>
      <c r="Q6" s="32">
        <f t="shared" si="3"/>
        <v>200551</v>
      </c>
      <c r="R6" s="32">
        <f t="shared" si="3"/>
        <v>194.46</v>
      </c>
      <c r="S6" s="32">
        <f t="shared" si="3"/>
        <v>1031.32</v>
      </c>
      <c r="T6" s="32">
        <f t="shared" si="3"/>
        <v>200039</v>
      </c>
      <c r="U6" s="32">
        <f t="shared" si="3"/>
        <v>169.08</v>
      </c>
      <c r="V6" s="32">
        <f t="shared" si="3"/>
        <v>1183.0999999999999</v>
      </c>
      <c r="W6" s="33">
        <f>IF(W7="",NA(),W7)</f>
        <v>104.67</v>
      </c>
      <c r="X6" s="33">
        <f t="shared" ref="X6:AF6" si="4">IF(X7="",NA(),X7)</f>
        <v>104.18</v>
      </c>
      <c r="Y6" s="33">
        <f t="shared" si="4"/>
        <v>104</v>
      </c>
      <c r="Z6" s="33">
        <f t="shared" si="4"/>
        <v>111.21</v>
      </c>
      <c r="AA6" s="33">
        <f t="shared" si="4"/>
        <v>113.14</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1167.53</v>
      </c>
      <c r="AT6" s="33">
        <f t="shared" ref="AT6:BB6" si="6">IF(AT7="",NA(),AT7)</f>
        <v>439.45</v>
      </c>
      <c r="AU6" s="33">
        <f t="shared" si="6"/>
        <v>748.95</v>
      </c>
      <c r="AV6" s="33">
        <f t="shared" si="6"/>
        <v>221.48</v>
      </c>
      <c r="AW6" s="33">
        <f t="shared" si="6"/>
        <v>199.16</v>
      </c>
      <c r="AX6" s="33">
        <f t="shared" si="6"/>
        <v>602.73</v>
      </c>
      <c r="AY6" s="33">
        <f t="shared" si="6"/>
        <v>590.46</v>
      </c>
      <c r="AZ6" s="33">
        <f t="shared" si="6"/>
        <v>628.34</v>
      </c>
      <c r="BA6" s="33">
        <f t="shared" si="6"/>
        <v>289.8</v>
      </c>
      <c r="BB6" s="33">
        <f t="shared" si="6"/>
        <v>299.44</v>
      </c>
      <c r="BC6" s="32" t="str">
        <f>IF(BC7="","",IF(BC7="-","【-】","【"&amp;SUBSTITUTE(TEXT(BC7,"#,##0.00"),"-","△")&amp;"】"))</f>
        <v>【262.74】</v>
      </c>
      <c r="BD6" s="33">
        <f>IF(BD7="",NA(),BD7)</f>
        <v>438.84</v>
      </c>
      <c r="BE6" s="33">
        <f t="shared" ref="BE6:BM6" si="7">IF(BE7="",NA(),BE7)</f>
        <v>434.86</v>
      </c>
      <c r="BF6" s="33">
        <f t="shared" si="7"/>
        <v>414.01</v>
      </c>
      <c r="BG6" s="33">
        <f t="shared" si="7"/>
        <v>403.36</v>
      </c>
      <c r="BH6" s="33">
        <f t="shared" si="7"/>
        <v>413.42</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103.21</v>
      </c>
      <c r="BP6" s="33">
        <f t="shared" ref="BP6:BX6" si="8">IF(BP7="",NA(),BP7)</f>
        <v>102.64</v>
      </c>
      <c r="BQ6" s="33">
        <f t="shared" si="8"/>
        <v>102.26</v>
      </c>
      <c r="BR6" s="33">
        <f t="shared" si="8"/>
        <v>111.41</v>
      </c>
      <c r="BS6" s="33">
        <f t="shared" si="8"/>
        <v>113.91</v>
      </c>
      <c r="BT6" s="33">
        <f t="shared" si="8"/>
        <v>99</v>
      </c>
      <c r="BU6" s="33">
        <f t="shared" si="8"/>
        <v>99.91</v>
      </c>
      <c r="BV6" s="33">
        <f t="shared" si="8"/>
        <v>99.89</v>
      </c>
      <c r="BW6" s="33">
        <f t="shared" si="8"/>
        <v>107.05</v>
      </c>
      <c r="BX6" s="33">
        <f t="shared" si="8"/>
        <v>106.4</v>
      </c>
      <c r="BY6" s="32" t="str">
        <f>IF(BY7="","",IF(BY7="-","【-】","【"&amp;SUBSTITUTE(TEXT(BY7,"#,##0.00"),"-","△")&amp;"】"))</f>
        <v>【104.99】</v>
      </c>
      <c r="BZ6" s="33">
        <f>IF(BZ7="",NA(),BZ7)</f>
        <v>147.56</v>
      </c>
      <c r="CA6" s="33">
        <f t="shared" ref="CA6:CI6" si="9">IF(CA7="",NA(),CA7)</f>
        <v>148.26</v>
      </c>
      <c r="CB6" s="33">
        <f t="shared" si="9"/>
        <v>149.09</v>
      </c>
      <c r="CC6" s="33">
        <f t="shared" si="9"/>
        <v>136.46</v>
      </c>
      <c r="CD6" s="33">
        <f t="shared" si="9"/>
        <v>133.30000000000001</v>
      </c>
      <c r="CE6" s="33">
        <f t="shared" si="9"/>
        <v>164.03</v>
      </c>
      <c r="CF6" s="33">
        <f t="shared" si="9"/>
        <v>164.25</v>
      </c>
      <c r="CG6" s="33">
        <f t="shared" si="9"/>
        <v>165.34</v>
      </c>
      <c r="CH6" s="33">
        <f t="shared" si="9"/>
        <v>155.09</v>
      </c>
      <c r="CI6" s="33">
        <f t="shared" si="9"/>
        <v>156.29</v>
      </c>
      <c r="CJ6" s="32" t="str">
        <f>IF(CJ7="","",IF(CJ7="-","【-】","【"&amp;SUBSTITUTE(TEXT(CJ7,"#,##0.00"),"-","△")&amp;"】"))</f>
        <v>【163.72】</v>
      </c>
      <c r="CK6" s="33">
        <f>IF(CK7="",NA(),CK7)</f>
        <v>73.67</v>
      </c>
      <c r="CL6" s="33">
        <f t="shared" ref="CL6:CT6" si="10">IF(CL7="",NA(),CL7)</f>
        <v>72.930000000000007</v>
      </c>
      <c r="CM6" s="33">
        <f t="shared" si="10"/>
        <v>60.41</v>
      </c>
      <c r="CN6" s="33">
        <f t="shared" si="10"/>
        <v>59.1</v>
      </c>
      <c r="CO6" s="33">
        <f t="shared" si="10"/>
        <v>58.57</v>
      </c>
      <c r="CP6" s="33">
        <f t="shared" si="10"/>
        <v>63.07</v>
      </c>
      <c r="CQ6" s="33">
        <f t="shared" si="10"/>
        <v>62.71</v>
      </c>
      <c r="CR6" s="33">
        <f t="shared" si="10"/>
        <v>62.15</v>
      </c>
      <c r="CS6" s="33">
        <f t="shared" si="10"/>
        <v>61.61</v>
      </c>
      <c r="CT6" s="33">
        <f t="shared" si="10"/>
        <v>62.34</v>
      </c>
      <c r="CU6" s="32" t="str">
        <f>IF(CU7="","",IF(CU7="-","【-】","【"&amp;SUBSTITUTE(TEXT(CU7,"#,##0.00"),"-","△")&amp;"】"))</f>
        <v>【59.76】</v>
      </c>
      <c r="CV6" s="33">
        <f>IF(CV7="",NA(),CV7)</f>
        <v>91.03</v>
      </c>
      <c r="CW6" s="33">
        <f t="shared" ref="CW6:DE6" si="11">IF(CW7="",NA(),CW7)</f>
        <v>91.31</v>
      </c>
      <c r="CX6" s="33">
        <f t="shared" si="11"/>
        <v>92.5</v>
      </c>
      <c r="CY6" s="33">
        <f t="shared" si="11"/>
        <v>91.53</v>
      </c>
      <c r="CZ6" s="33">
        <f t="shared" si="11"/>
        <v>91.45</v>
      </c>
      <c r="DA6" s="33">
        <f t="shared" si="11"/>
        <v>89.96</v>
      </c>
      <c r="DB6" s="33">
        <f t="shared" si="11"/>
        <v>90.54</v>
      </c>
      <c r="DC6" s="33">
        <f t="shared" si="11"/>
        <v>90.64</v>
      </c>
      <c r="DD6" s="33">
        <f t="shared" si="11"/>
        <v>90.23</v>
      </c>
      <c r="DE6" s="33">
        <f t="shared" si="11"/>
        <v>90.15</v>
      </c>
      <c r="DF6" s="32" t="str">
        <f>IF(DF7="","",IF(DF7="-","【-】","【"&amp;SUBSTITUTE(TEXT(DF7,"#,##0.00"),"-","△")&amp;"】"))</f>
        <v>【89.95】</v>
      </c>
      <c r="DG6" s="33">
        <f>IF(DG7="",NA(),DG7)</f>
        <v>36.15</v>
      </c>
      <c r="DH6" s="33">
        <f t="shared" ref="DH6:DP6" si="12">IF(DH7="",NA(),DH7)</f>
        <v>36.25</v>
      </c>
      <c r="DI6" s="33">
        <f t="shared" si="12"/>
        <v>37.450000000000003</v>
      </c>
      <c r="DJ6" s="33">
        <f t="shared" si="12"/>
        <v>41.7</v>
      </c>
      <c r="DK6" s="33">
        <f t="shared" si="12"/>
        <v>43.11</v>
      </c>
      <c r="DL6" s="33">
        <f t="shared" si="12"/>
        <v>41.47</v>
      </c>
      <c r="DM6" s="33">
        <f t="shared" si="12"/>
        <v>42.43</v>
      </c>
      <c r="DN6" s="33">
        <f t="shared" si="12"/>
        <v>43.24</v>
      </c>
      <c r="DO6" s="33">
        <f t="shared" si="12"/>
        <v>46.36</v>
      </c>
      <c r="DP6" s="33">
        <f t="shared" si="12"/>
        <v>47.37</v>
      </c>
      <c r="DQ6" s="32" t="str">
        <f>IF(DQ7="","",IF(DQ7="-","【-】","【"&amp;SUBSTITUTE(TEXT(DQ7,"#,##0.00"),"-","△")&amp;"】"))</f>
        <v>【47.18】</v>
      </c>
      <c r="DR6" s="33">
        <f>IF(DR7="",NA(),DR7)</f>
        <v>1.9</v>
      </c>
      <c r="DS6" s="33">
        <f t="shared" ref="DS6:EA6" si="13">IF(DS7="",NA(),DS7)</f>
        <v>2.27</v>
      </c>
      <c r="DT6" s="33">
        <f t="shared" si="13"/>
        <v>2.63</v>
      </c>
      <c r="DU6" s="33">
        <f t="shared" si="13"/>
        <v>11.57</v>
      </c>
      <c r="DV6" s="33">
        <f t="shared" si="13"/>
        <v>12.35</v>
      </c>
      <c r="DW6" s="33">
        <f t="shared" si="13"/>
        <v>9.92</v>
      </c>
      <c r="DX6" s="33">
        <f t="shared" si="13"/>
        <v>11.07</v>
      </c>
      <c r="DY6" s="33">
        <f t="shared" si="13"/>
        <v>12.21</v>
      </c>
      <c r="DZ6" s="33">
        <f t="shared" si="13"/>
        <v>13.57</v>
      </c>
      <c r="EA6" s="33">
        <f t="shared" si="13"/>
        <v>14.27</v>
      </c>
      <c r="EB6" s="32" t="str">
        <f>IF(EB7="","",IF(EB7="-","【-】","【"&amp;SUBSTITUTE(TEXT(EB7,"#,##0.00"),"-","△")&amp;"】"))</f>
        <v>【13.18】</v>
      </c>
      <c r="EC6" s="33">
        <f>IF(EC7="",NA(),EC7)</f>
        <v>0.41</v>
      </c>
      <c r="ED6" s="33">
        <f t="shared" ref="ED6:EL6" si="14">IF(ED7="",NA(),ED7)</f>
        <v>0.95</v>
      </c>
      <c r="EE6" s="33">
        <f t="shared" si="14"/>
        <v>1.1299999999999999</v>
      </c>
      <c r="EF6" s="33">
        <f t="shared" si="14"/>
        <v>0.88</v>
      </c>
      <c r="EG6" s="33">
        <f t="shared" si="14"/>
        <v>0.96</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242071</v>
      </c>
      <c r="D7" s="35">
        <v>46</v>
      </c>
      <c r="E7" s="35">
        <v>1</v>
      </c>
      <c r="F7" s="35">
        <v>0</v>
      </c>
      <c r="G7" s="35">
        <v>1</v>
      </c>
      <c r="H7" s="35" t="s">
        <v>93</v>
      </c>
      <c r="I7" s="35" t="s">
        <v>94</v>
      </c>
      <c r="J7" s="35" t="s">
        <v>95</v>
      </c>
      <c r="K7" s="35" t="s">
        <v>96</v>
      </c>
      <c r="L7" s="35" t="s">
        <v>97</v>
      </c>
      <c r="M7" s="36" t="s">
        <v>98</v>
      </c>
      <c r="N7" s="36">
        <v>65.59</v>
      </c>
      <c r="O7" s="36">
        <v>99.88</v>
      </c>
      <c r="P7" s="36">
        <v>2430</v>
      </c>
      <c r="Q7" s="36">
        <v>200551</v>
      </c>
      <c r="R7" s="36">
        <v>194.46</v>
      </c>
      <c r="S7" s="36">
        <v>1031.32</v>
      </c>
      <c r="T7" s="36">
        <v>200039</v>
      </c>
      <c r="U7" s="36">
        <v>169.08</v>
      </c>
      <c r="V7" s="36">
        <v>1183.0999999999999</v>
      </c>
      <c r="W7" s="36">
        <v>104.67</v>
      </c>
      <c r="X7" s="36">
        <v>104.18</v>
      </c>
      <c r="Y7" s="36">
        <v>104</v>
      </c>
      <c r="Z7" s="36">
        <v>111.21</v>
      </c>
      <c r="AA7" s="36">
        <v>113.14</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1167.53</v>
      </c>
      <c r="AT7" s="36">
        <v>439.45</v>
      </c>
      <c r="AU7" s="36">
        <v>748.95</v>
      </c>
      <c r="AV7" s="36">
        <v>221.48</v>
      </c>
      <c r="AW7" s="36">
        <v>199.16</v>
      </c>
      <c r="AX7" s="36">
        <v>602.73</v>
      </c>
      <c r="AY7" s="36">
        <v>590.46</v>
      </c>
      <c r="AZ7" s="36">
        <v>628.34</v>
      </c>
      <c r="BA7" s="36">
        <v>289.8</v>
      </c>
      <c r="BB7" s="36">
        <v>299.44</v>
      </c>
      <c r="BC7" s="36">
        <v>262.74</v>
      </c>
      <c r="BD7" s="36">
        <v>438.84</v>
      </c>
      <c r="BE7" s="36">
        <v>434.86</v>
      </c>
      <c r="BF7" s="36">
        <v>414.01</v>
      </c>
      <c r="BG7" s="36">
        <v>403.36</v>
      </c>
      <c r="BH7" s="36">
        <v>413.42</v>
      </c>
      <c r="BI7" s="36">
        <v>310.79000000000002</v>
      </c>
      <c r="BJ7" s="36">
        <v>299.16000000000003</v>
      </c>
      <c r="BK7" s="36">
        <v>297.13</v>
      </c>
      <c r="BL7" s="36">
        <v>301.99</v>
      </c>
      <c r="BM7" s="36">
        <v>298.08999999999997</v>
      </c>
      <c r="BN7" s="36">
        <v>276.38</v>
      </c>
      <c r="BO7" s="36">
        <v>103.21</v>
      </c>
      <c r="BP7" s="36">
        <v>102.64</v>
      </c>
      <c r="BQ7" s="36">
        <v>102.26</v>
      </c>
      <c r="BR7" s="36">
        <v>111.41</v>
      </c>
      <c r="BS7" s="36">
        <v>113.91</v>
      </c>
      <c r="BT7" s="36">
        <v>99</v>
      </c>
      <c r="BU7" s="36">
        <v>99.91</v>
      </c>
      <c r="BV7" s="36">
        <v>99.89</v>
      </c>
      <c r="BW7" s="36">
        <v>107.05</v>
      </c>
      <c r="BX7" s="36">
        <v>106.4</v>
      </c>
      <c r="BY7" s="36">
        <v>104.99</v>
      </c>
      <c r="BZ7" s="36">
        <v>147.56</v>
      </c>
      <c r="CA7" s="36">
        <v>148.26</v>
      </c>
      <c r="CB7" s="36">
        <v>149.09</v>
      </c>
      <c r="CC7" s="36">
        <v>136.46</v>
      </c>
      <c r="CD7" s="36">
        <v>133.30000000000001</v>
      </c>
      <c r="CE7" s="36">
        <v>164.03</v>
      </c>
      <c r="CF7" s="36">
        <v>164.25</v>
      </c>
      <c r="CG7" s="36">
        <v>165.34</v>
      </c>
      <c r="CH7" s="36">
        <v>155.09</v>
      </c>
      <c r="CI7" s="36">
        <v>156.29</v>
      </c>
      <c r="CJ7" s="36">
        <v>163.72</v>
      </c>
      <c r="CK7" s="36">
        <v>73.67</v>
      </c>
      <c r="CL7" s="36">
        <v>72.930000000000007</v>
      </c>
      <c r="CM7" s="36">
        <v>60.41</v>
      </c>
      <c r="CN7" s="36">
        <v>59.1</v>
      </c>
      <c r="CO7" s="36">
        <v>58.57</v>
      </c>
      <c r="CP7" s="36">
        <v>63.07</v>
      </c>
      <c r="CQ7" s="36">
        <v>62.71</v>
      </c>
      <c r="CR7" s="36">
        <v>62.15</v>
      </c>
      <c r="CS7" s="36">
        <v>61.61</v>
      </c>
      <c r="CT7" s="36">
        <v>62.34</v>
      </c>
      <c r="CU7" s="36">
        <v>59.76</v>
      </c>
      <c r="CV7" s="36">
        <v>91.03</v>
      </c>
      <c r="CW7" s="36">
        <v>91.31</v>
      </c>
      <c r="CX7" s="36">
        <v>92.5</v>
      </c>
      <c r="CY7" s="36">
        <v>91.53</v>
      </c>
      <c r="CZ7" s="36">
        <v>91.45</v>
      </c>
      <c r="DA7" s="36">
        <v>89.96</v>
      </c>
      <c r="DB7" s="36">
        <v>90.54</v>
      </c>
      <c r="DC7" s="36">
        <v>90.64</v>
      </c>
      <c r="DD7" s="36">
        <v>90.23</v>
      </c>
      <c r="DE7" s="36">
        <v>90.15</v>
      </c>
      <c r="DF7" s="36">
        <v>89.95</v>
      </c>
      <c r="DG7" s="36">
        <v>36.15</v>
      </c>
      <c r="DH7" s="36">
        <v>36.25</v>
      </c>
      <c r="DI7" s="36">
        <v>37.450000000000003</v>
      </c>
      <c r="DJ7" s="36">
        <v>41.7</v>
      </c>
      <c r="DK7" s="36">
        <v>43.11</v>
      </c>
      <c r="DL7" s="36">
        <v>41.47</v>
      </c>
      <c r="DM7" s="36">
        <v>42.43</v>
      </c>
      <c r="DN7" s="36">
        <v>43.24</v>
      </c>
      <c r="DO7" s="36">
        <v>46.36</v>
      </c>
      <c r="DP7" s="36">
        <v>47.37</v>
      </c>
      <c r="DQ7" s="36">
        <v>47.18</v>
      </c>
      <c r="DR7" s="36">
        <v>1.9</v>
      </c>
      <c r="DS7" s="36">
        <v>2.27</v>
      </c>
      <c r="DT7" s="36">
        <v>2.63</v>
      </c>
      <c r="DU7" s="36">
        <v>11.57</v>
      </c>
      <c r="DV7" s="36">
        <v>12.35</v>
      </c>
      <c r="DW7" s="36">
        <v>9.92</v>
      </c>
      <c r="DX7" s="36">
        <v>11.07</v>
      </c>
      <c r="DY7" s="36">
        <v>12.21</v>
      </c>
      <c r="DZ7" s="36">
        <v>13.57</v>
      </c>
      <c r="EA7" s="36">
        <v>14.27</v>
      </c>
      <c r="EB7" s="36">
        <v>13.18</v>
      </c>
      <c r="EC7" s="36">
        <v>0.41</v>
      </c>
      <c r="ED7" s="36">
        <v>0.95</v>
      </c>
      <c r="EE7" s="36">
        <v>1.1299999999999999</v>
      </c>
      <c r="EF7" s="36">
        <v>0.88</v>
      </c>
      <c r="EG7" s="36">
        <v>0.96</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2017-02-08T07:17:23Z</cp:lastPrinted>
  <dcterms:created xsi:type="dcterms:W3CDTF">2017-02-01T08:43:31Z</dcterms:created>
  <dcterms:modified xsi:type="dcterms:W3CDTF">2017-02-22T02:03:15Z</dcterms:modified>
</cp:coreProperties>
</file>