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R10" i="4" s="1"/>
  <c r="N6" i="5"/>
  <c r="M6" i="5"/>
  <c r="B10" i="4" s="1"/>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AY8"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<sst xmlns="http://schemas.openxmlformats.org/spreadsheetml/2006/main" count="217" uniqueCount="107">
  <si>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</si>
  <si>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</si>
  <si>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</si>
  <si>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</si>
  <si>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</si>
  <si>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</si>
  <si>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</si>
  <si>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</si>
  <si>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</si>
  <si>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</si>
  <si>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</si>
  <si>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</si>
  <si>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</si>
  <si>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</si>
  <si>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</si>
  <si>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</si>
  <si>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</si>
  <si>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</si>
  <si>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</si>
  <si>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</si>
  <si>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</si>
  <si>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</si>
  <si>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</si>
  <si>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</si>
  <si>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</si>
  <si>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</si>
  <si>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</si>
  <si>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</si>
  <si>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</si>
  <si>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</si>
  <si>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</si>
  <si>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</si>
  <si>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</si>
  <si>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</si>
  <si>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</si>
  <si>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</si>
  <si>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</si>
  <si>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</si>
  <si>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</si>
  <si>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</si>
  <si>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</si>
  <si>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</si>
  <si>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</si>
  <si>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</si>
  <si>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</si>
  <si>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</si>
  <si>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</si>
  <si>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</si>
  <si>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</si>
  <si>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</si>
  <si>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</si>
  <si>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</si>
  <si>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</si>
  <si>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</si>
  <si>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</si>
  <si>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</si>
  <si>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</si>
  <si>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</si>
  <si>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</si>
  <si>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</si>
  <si>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</si>
  <si>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</si>
  <si>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</si>
  <si>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</si>
  <si>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</si>
  <si>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</si>
  <si>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</si>
  <si>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</si>
  <si>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</si>
  <si>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</si>
  <si>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</si>
  <si>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</si>
  <si>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</si>
  <si>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</si>
  <si>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</si>
  <si>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</si>
  <si>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</si>
  <si>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</si>
  <si>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</si>
  <si>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</si>
  <si>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</si>
  <si>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</si>
  <si>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</si>
  <si>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</si>
  <si>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</si>
  <si>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</si>
  <si>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</si>
  <si>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</si>
  <si>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</si>
  <si>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</si>
  <si>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</si>
  <si>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</si>
  <si>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</si>
  <si>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桑名市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</si>
  <si>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</si>
  <si>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</si>
  <si>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</si>
  <si>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</si>
  <si>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</si>
  <si>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</si>
  <si>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</si>
  <si>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</si>
  <si>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</si>
  <si>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</si>
  <si>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類似団体平均値等と比較して、管路の老朽化が進んでおり、更新が追いついていない。突発的な修繕等を随時行ってはいるが、根本的な解決には至っていないのが現状である。
　耐用年数を過ぎた経年管路は公道漏水等の増加を引き起こすため、維持修繕や更新が必要である。しかし、更新には多額の費用がかかることから、財源の確保や経営状況への影響等を踏まえ、計画的に事業を進めていくことが重要である。</t>
    <rPh sb="1" eb="3">
      <t>ルイジ</t>
    </rPh>
    <rPh sb="3" eb="5">
      <t>ダンタイ</t>
    </rPh>
    <rPh sb="5" eb="8">
      <t>ヘイキンチ</t>
    </rPh>
    <rPh sb="8" eb="9">
      <t>トウ</t>
    </rPh>
    <rPh sb="10" eb="12">
      <t>ヒカク</t>
    </rPh>
    <rPh sb="15" eb="17">
      <t>カンロ</t>
    </rPh>
    <rPh sb="18" eb="20">
      <t>ロウキュウ</t>
    </rPh>
    <rPh sb="20" eb="21">
      <t>カ</t>
    </rPh>
    <rPh sb="22" eb="23">
      <t>スス</t>
    </rPh>
    <rPh sb="28" eb="30">
      <t>コウシン</t>
    </rPh>
    <rPh sb="31" eb="32">
      <t>オ</t>
    </rPh>
    <rPh sb="40" eb="43">
      <t>トッパツテキ</t>
    </rPh>
    <rPh sb="44" eb="46">
      <t>シュウゼン</t>
    </rPh>
    <rPh sb="46" eb="47">
      <t>トウ</t>
    </rPh>
    <rPh sb="48" eb="50">
      <t>ズイジ</t>
    </rPh>
    <rPh sb="50" eb="51">
      <t>オコナ</t>
    </rPh>
    <rPh sb="58" eb="61">
      <t>コンポンテキ</t>
    </rPh>
    <rPh sb="62" eb="64">
      <t>カイケツ</t>
    </rPh>
    <rPh sb="66" eb="67">
      <t>イタ</t>
    </rPh>
    <rPh sb="74" eb="76">
      <t>ゲンジョウ</t>
    </rPh>
    <rPh sb="82" eb="84">
      <t>タイヨウ</t>
    </rPh>
    <rPh sb="84" eb="86">
      <t>ネンスウ</t>
    </rPh>
    <rPh sb="87" eb="88">
      <t>ス</t>
    </rPh>
    <rPh sb="90" eb="92">
      <t>ケイネン</t>
    </rPh>
    <rPh sb="92" eb="94">
      <t>カンロ</t>
    </rPh>
    <rPh sb="95" eb="97">
      <t>コウドウ</t>
    </rPh>
    <rPh sb="97" eb="99">
      <t>ロウスイ</t>
    </rPh>
    <rPh sb="99" eb="100">
      <t>トウ</t>
    </rPh>
    <rPh sb="101" eb="103">
      <t>ゾウカ</t>
    </rPh>
    <rPh sb="104" eb="105">
      <t>ヒ</t>
    </rPh>
    <rPh sb="106" eb="107">
      <t>オ</t>
    </rPh>
    <rPh sb="112" eb="114">
      <t>イジ</t>
    </rPh>
    <rPh sb="114" eb="116">
      <t>シュウゼン</t>
    </rPh>
    <rPh sb="117" eb="119">
      <t>コウシン</t>
    </rPh>
    <rPh sb="120" eb="122">
      <t>ヒツヨウ</t>
    </rPh>
    <rPh sb="130" eb="132">
      <t>コウシン</t>
    </rPh>
    <rPh sb="134" eb="136">
      <t>タガク</t>
    </rPh>
    <rPh sb="137" eb="139">
      <t>ヒヨウ</t>
    </rPh>
    <rPh sb="148" eb="150">
      <t>ザイゲン</t>
    </rPh>
    <rPh sb="151" eb="153">
      <t>カクホ</t>
    </rPh>
    <rPh sb="154" eb="156">
      <t>ケイエイ</t>
    </rPh>
    <rPh sb="156" eb="158">
      <t>ジョウキョウ</t>
    </rPh>
    <rPh sb="160" eb="162">
      <t>エイキョウ</t>
    </rPh>
    <rPh sb="162" eb="163">
      <t>トウ</t>
    </rPh>
    <rPh sb="164" eb="165">
      <t>フ</t>
    </rPh>
    <rPh sb="168" eb="171">
      <t>ケイカクテキ</t>
    </rPh>
    <rPh sb="172" eb="174">
      <t>ジギョウ</t>
    </rPh>
    <rPh sb="175" eb="176">
      <t>スス</t>
    </rPh>
    <rPh sb="183" eb="185">
      <t>ジュウヨウ</t>
    </rPh>
    <phoneticPr fontId="4"/>
  </si>
  <si>
    <t>　経常収支について、３年連続で赤字であった後、２年連続で黒字に転じたが、再び赤字となった。
　経常収支比率を類似団体平均や全国平均と比べると大きく下回っており、料金回収率と併せて見てみると給水原価を回収する料金収入が得られておらず、健全な経営状態とはいえない。
　累積欠損金については、平成26年度の公営企業会計制度の改正により一旦解消されたが、平成27年度には再び発生しており、今後も累積していくと懸念される。
　これらの主な要因としては、需要水量の減少による給水収益の低下であり、給水人口は増加傾向にあるものの有収水量に比例していない。また、有収率・施設利用率を見ても、類似団体よりも低い水準となっており、施設の稼働状況や漏水抑制のための対策等を見直す必要があると考えられる。
　流動比率は、類似団体と比較すると低い水準ではあるが、数値としては当面の支払いや資金繰りには問題がないといえる。
　企業債残高対給水収益比率は低下傾向にあり、他団体と比較しても低い水準であることから、一見、有利ともとれるが、有収率と併せて他団体と比較してみると、施設・管路の維持管理や更新などへの投資が適切かどうかを検討する必要がある。
　本市の水道料金は全国的にみても低料金の事業体に属しているため、今後の安定的な事業運営のためにも適正な料金収入の確保に努め、コストの低減を図るなど経営改善の取組みが必要である。</t>
    <rPh sb="1" eb="3">
      <t>ケイジョウ</t>
    </rPh>
    <rPh sb="3" eb="5">
      <t>シュウシ</t>
    </rPh>
    <rPh sb="11" eb="12">
      <t>ネン</t>
    </rPh>
    <rPh sb="12" eb="14">
      <t>レンゾク</t>
    </rPh>
    <rPh sb="15" eb="17">
      <t>アカジ</t>
    </rPh>
    <rPh sb="21" eb="22">
      <t>ゴ</t>
    </rPh>
    <rPh sb="24" eb="25">
      <t>ネン</t>
    </rPh>
    <rPh sb="25" eb="27">
      <t>レンゾク</t>
    </rPh>
    <rPh sb="28" eb="30">
      <t>クロジ</t>
    </rPh>
    <rPh sb="31" eb="32">
      <t>テン</t>
    </rPh>
    <rPh sb="36" eb="37">
      <t>フタタ</t>
    </rPh>
    <rPh sb="38" eb="40">
      <t>アカジ</t>
    </rPh>
    <rPh sb="47" eb="49">
      <t>ケイジョウ</t>
    </rPh>
    <rPh sb="49" eb="51">
      <t>シュウシ</t>
    </rPh>
    <rPh sb="51" eb="53">
      <t>ヒリツ</t>
    </rPh>
    <rPh sb="54" eb="56">
      <t>ルイジ</t>
    </rPh>
    <rPh sb="56" eb="58">
      <t>ダンタイ</t>
    </rPh>
    <rPh sb="58" eb="60">
      <t>ヘイキン</t>
    </rPh>
    <rPh sb="61" eb="63">
      <t>ゼンコク</t>
    </rPh>
    <rPh sb="63" eb="65">
      <t>ヘイキン</t>
    </rPh>
    <rPh sb="66" eb="67">
      <t>クラ</t>
    </rPh>
    <rPh sb="70" eb="71">
      <t>オオ</t>
    </rPh>
    <rPh sb="73" eb="75">
      <t>シタマワ</t>
    </rPh>
    <rPh sb="80" eb="82">
      <t>リョウキン</t>
    </rPh>
    <rPh sb="82" eb="84">
      <t>カイシュウ</t>
    </rPh>
    <rPh sb="84" eb="85">
      <t>リツ</t>
    </rPh>
    <rPh sb="86" eb="87">
      <t>アワ</t>
    </rPh>
    <rPh sb="89" eb="90">
      <t>ミ</t>
    </rPh>
    <rPh sb="94" eb="96">
      <t>キュウスイ</t>
    </rPh>
    <rPh sb="96" eb="98">
      <t>ゲンカ</t>
    </rPh>
    <rPh sb="99" eb="101">
      <t>カイシュウ</t>
    </rPh>
    <rPh sb="103" eb="105">
      <t>リョウキン</t>
    </rPh>
    <rPh sb="105" eb="107">
      <t>シュウニュウ</t>
    </rPh>
    <rPh sb="108" eb="109">
      <t>エ</t>
    </rPh>
    <rPh sb="116" eb="118">
      <t>ケンゼン</t>
    </rPh>
    <rPh sb="119" eb="121">
      <t>ケイエイ</t>
    </rPh>
    <rPh sb="121" eb="123">
      <t>ジョウタイ</t>
    </rPh>
    <rPh sb="132" eb="134">
      <t>ルイセキ</t>
    </rPh>
    <rPh sb="134" eb="137">
      <t>ケッソンキン</t>
    </rPh>
    <rPh sb="143" eb="145">
      <t>ヘイセイ</t>
    </rPh>
    <rPh sb="147" eb="149">
      <t>ネンド</t>
    </rPh>
    <rPh sb="150" eb="152">
      <t>コウエイ</t>
    </rPh>
    <rPh sb="152" eb="154">
      <t>キギョウ</t>
    </rPh>
    <rPh sb="154" eb="156">
      <t>カイケイ</t>
    </rPh>
    <rPh sb="156" eb="158">
      <t>セイド</t>
    </rPh>
    <rPh sb="159" eb="161">
      <t>カイセイ</t>
    </rPh>
    <rPh sb="164" eb="166">
      <t>イッタン</t>
    </rPh>
    <rPh sb="166" eb="168">
      <t>カイショウ</t>
    </rPh>
    <rPh sb="173" eb="175">
      <t>ヘイセイ</t>
    </rPh>
    <rPh sb="177" eb="179">
      <t>ネンド</t>
    </rPh>
    <rPh sb="181" eb="182">
      <t>フタタ</t>
    </rPh>
    <rPh sb="183" eb="185">
      <t>ハッセイ</t>
    </rPh>
    <rPh sb="190" eb="192">
      <t>コンゴ</t>
    </rPh>
    <rPh sb="193" eb="195">
      <t>ルイセキ</t>
    </rPh>
    <rPh sb="200" eb="202">
      <t>ケネン</t>
    </rPh>
    <rPh sb="212" eb="213">
      <t>オモ</t>
    </rPh>
    <rPh sb="214" eb="216">
      <t>ヨウイン</t>
    </rPh>
    <rPh sb="221" eb="223">
      <t>ジュヨウ</t>
    </rPh>
    <rPh sb="223" eb="225">
      <t>スイリョウ</t>
    </rPh>
    <rPh sb="226" eb="228">
      <t>ゲンショウ</t>
    </rPh>
    <rPh sb="231" eb="233">
      <t>キュウスイ</t>
    </rPh>
    <rPh sb="233" eb="235">
      <t>シュウエキ</t>
    </rPh>
    <rPh sb="236" eb="238">
      <t>テイカ</t>
    </rPh>
    <rPh sb="242" eb="244">
      <t>キュウスイ</t>
    </rPh>
    <rPh sb="244" eb="246">
      <t>ジンコウ</t>
    </rPh>
    <rPh sb="247" eb="249">
      <t>ゾウカ</t>
    </rPh>
    <rPh sb="249" eb="251">
      <t>ケイコウ</t>
    </rPh>
    <rPh sb="257" eb="259">
      <t>ユウシュウ</t>
    </rPh>
    <rPh sb="259" eb="261">
      <t>スイリョウ</t>
    </rPh>
    <rPh sb="262" eb="264">
      <t>ヒレイ</t>
    </rPh>
    <rPh sb="273" eb="275">
      <t>ユウシュウ</t>
    </rPh>
    <rPh sb="275" eb="276">
      <t>リツ</t>
    </rPh>
    <rPh sb="277" eb="279">
      <t>シセツ</t>
    </rPh>
    <rPh sb="279" eb="282">
      <t>リヨウリツ</t>
    </rPh>
    <rPh sb="283" eb="284">
      <t>ミ</t>
    </rPh>
    <rPh sb="287" eb="289">
      <t>ルイジ</t>
    </rPh>
    <rPh sb="289" eb="291">
      <t>ダンタイ</t>
    </rPh>
    <rPh sb="294" eb="295">
      <t>ヒク</t>
    </rPh>
    <rPh sb="296" eb="298">
      <t>スイジュン</t>
    </rPh>
    <rPh sb="305" eb="307">
      <t>シセツ</t>
    </rPh>
    <rPh sb="308" eb="310">
      <t>カドウ</t>
    </rPh>
    <rPh sb="310" eb="312">
      <t>ジョウキョウ</t>
    </rPh>
    <rPh sb="313" eb="315">
      <t>ロウスイ</t>
    </rPh>
    <rPh sb="315" eb="317">
      <t>ヨクセイ</t>
    </rPh>
    <rPh sb="321" eb="323">
      <t>タイサク</t>
    </rPh>
    <rPh sb="323" eb="324">
      <t>トウ</t>
    </rPh>
    <rPh sb="325" eb="327">
      <t>ミナオ</t>
    </rPh>
    <rPh sb="328" eb="330">
      <t>ヒツヨウ</t>
    </rPh>
    <rPh sb="334" eb="335">
      <t>カンガ</t>
    </rPh>
    <rPh sb="342" eb="344">
      <t>リュウドウ</t>
    </rPh>
    <rPh sb="344" eb="346">
      <t>ヒリツ</t>
    </rPh>
    <rPh sb="348" eb="350">
      <t>ルイジ</t>
    </rPh>
    <rPh sb="350" eb="352">
      <t>ダンタイ</t>
    </rPh>
    <rPh sb="353" eb="355">
      <t>ヒカク</t>
    </rPh>
    <rPh sb="358" eb="359">
      <t>ヒク</t>
    </rPh>
    <rPh sb="360" eb="362">
      <t>スイジュン</t>
    </rPh>
    <rPh sb="368" eb="370">
      <t>スウチ</t>
    </rPh>
    <rPh sb="374" eb="376">
      <t>トウメン</t>
    </rPh>
    <rPh sb="377" eb="379">
      <t>シハラ</t>
    </rPh>
    <rPh sb="381" eb="383">
      <t>シキン</t>
    </rPh>
    <rPh sb="383" eb="384">
      <t>グ</t>
    </rPh>
    <rPh sb="387" eb="389">
      <t>モンダイ</t>
    </rPh>
    <rPh sb="399" eb="401">
      <t>キギョウ</t>
    </rPh>
    <rPh sb="401" eb="402">
      <t>サイ</t>
    </rPh>
    <rPh sb="402" eb="404">
      <t>ザンダカ</t>
    </rPh>
    <rPh sb="404" eb="405">
      <t>タイ</t>
    </rPh>
    <rPh sb="405" eb="407">
      <t>キュウスイ</t>
    </rPh>
    <rPh sb="407" eb="409">
      <t>シュウエキ</t>
    </rPh>
    <rPh sb="409" eb="411">
      <t>ヒリツ</t>
    </rPh>
    <rPh sb="412" eb="414">
      <t>テイカ</t>
    </rPh>
    <rPh sb="414" eb="416">
      <t>ケイコウ</t>
    </rPh>
    <rPh sb="420" eb="421">
      <t>タ</t>
    </rPh>
    <rPh sb="421" eb="423">
      <t>ダンタイ</t>
    </rPh>
    <rPh sb="424" eb="426">
      <t>ヒカク</t>
    </rPh>
    <rPh sb="429" eb="430">
      <t>ヒク</t>
    </rPh>
    <rPh sb="431" eb="433">
      <t>スイジュン</t>
    </rPh>
    <rPh sb="441" eb="443">
      <t>イッケン</t>
    </rPh>
    <rPh sb="444" eb="446">
      <t>ユウリ</t>
    </rPh>
    <rPh sb="453" eb="455">
      <t>ユウシュウ</t>
    </rPh>
    <rPh sb="455" eb="456">
      <t>リツ</t>
    </rPh>
    <rPh sb="457" eb="458">
      <t>アワ</t>
    </rPh>
    <rPh sb="460" eb="461">
      <t>タ</t>
    </rPh>
    <rPh sb="461" eb="463">
      <t>ダンタイ</t>
    </rPh>
    <rPh sb="464" eb="466">
      <t>ヒカク</t>
    </rPh>
    <rPh sb="472" eb="474">
      <t>シセツ</t>
    </rPh>
    <rPh sb="475" eb="477">
      <t>カンロ</t>
    </rPh>
    <rPh sb="478" eb="480">
      <t>イジ</t>
    </rPh>
    <rPh sb="480" eb="482">
      <t>カンリ</t>
    </rPh>
    <rPh sb="483" eb="485">
      <t>コウシン</t>
    </rPh>
    <rPh sb="489" eb="491">
      <t>トウシ</t>
    </rPh>
    <rPh sb="492" eb="494">
      <t>テキセツ</t>
    </rPh>
    <rPh sb="499" eb="501">
      <t>ケントウ</t>
    </rPh>
    <rPh sb="503" eb="505">
      <t>ヒツヨウ</t>
    </rPh>
    <rPh sb="511" eb="512">
      <t>ホン</t>
    </rPh>
    <rPh sb="512" eb="513">
      <t>シ</t>
    </rPh>
    <rPh sb="514" eb="516">
      <t>スイドウ</t>
    </rPh>
    <rPh sb="516" eb="518">
      <t>リョウキン</t>
    </rPh>
    <rPh sb="519" eb="522">
      <t>ゼンコクテキ</t>
    </rPh>
    <rPh sb="526" eb="529">
      <t>テイリョウキン</t>
    </rPh>
    <rPh sb="530" eb="533">
      <t>ジギョウタイ</t>
    </rPh>
    <rPh sb="534" eb="535">
      <t>ゾク</t>
    </rPh>
    <rPh sb="542" eb="544">
      <t>コンゴ</t>
    </rPh>
    <rPh sb="545" eb="548">
      <t>アンテイテキ</t>
    </rPh>
    <rPh sb="549" eb="551">
      <t>ジギョウ</t>
    </rPh>
    <rPh sb="551" eb="553">
      <t>ウンエイ</t>
    </rPh>
    <rPh sb="558" eb="560">
      <t>テキセイ</t>
    </rPh>
    <rPh sb="561" eb="563">
      <t>リョウキン</t>
    </rPh>
    <rPh sb="563" eb="565">
      <t>シュウニュウ</t>
    </rPh>
    <rPh sb="566" eb="568">
      <t>カクホ</t>
    </rPh>
    <rPh sb="569" eb="570">
      <t>ツト</t>
    </rPh>
    <rPh sb="576" eb="578">
      <t>テイゲン</t>
    </rPh>
    <rPh sb="579" eb="580">
      <t>ハカ</t>
    </rPh>
    <rPh sb="583" eb="585">
      <t>ケイエイ</t>
    </rPh>
    <rPh sb="585" eb="587">
      <t>カイゼン</t>
    </rPh>
    <rPh sb="588" eb="590">
      <t>トリク</t>
    </rPh>
    <rPh sb="592" eb="594">
      <t>ヒツヨウ</t>
    </rPh>
    <phoneticPr fontId="4"/>
  </si>
  <si>
    <t>　平成26年３月に水道事業を適正に運営していくため、維持管理や施設の老朽化対策・災害対策等の取り組むべき事業を盛り込んだ「桑名市新水道ビジョン」を策定、また、平成28年３月には「桑名市上下水道事業経営戦略」を策定した。
　安定的な水供給に向け、経営戦略で示した投資計画を基に、水源・送配水系統の整備や基幹管路の耐震化などの大規模な建設改良投資や、施設・管路の維持管理等を計画的に行っていく。
　また、それに対応する財源確保が大きな課題である。持続可能な事業運営のためにも、料金水準の見直しやコストの低減を図り、健全な財務体質を保つよう努める。</t>
    <rPh sb="1" eb="3">
      <t>ヘイセイ</t>
    </rPh>
    <rPh sb="5" eb="6">
      <t>ネン</t>
    </rPh>
    <rPh sb="7" eb="8">
      <t>ガツ</t>
    </rPh>
    <rPh sb="9" eb="11">
      <t>スイドウ</t>
    </rPh>
    <rPh sb="11" eb="13">
      <t>ジギョウ</t>
    </rPh>
    <rPh sb="14" eb="16">
      <t>テキセイ</t>
    </rPh>
    <rPh sb="17" eb="19">
      <t>ウンエイ</t>
    </rPh>
    <rPh sb="26" eb="28">
      <t>イジ</t>
    </rPh>
    <rPh sb="28" eb="30">
      <t>カンリ</t>
    </rPh>
    <rPh sb="31" eb="33">
      <t>シセツ</t>
    </rPh>
    <rPh sb="34" eb="37">
      <t>ロウキュウカ</t>
    </rPh>
    <rPh sb="37" eb="39">
      <t>タイサク</t>
    </rPh>
    <rPh sb="40" eb="42">
      <t>サイガイ</t>
    </rPh>
    <rPh sb="42" eb="44">
      <t>タイサク</t>
    </rPh>
    <rPh sb="44" eb="45">
      <t>トウ</t>
    </rPh>
    <rPh sb="46" eb="47">
      <t>ト</t>
    </rPh>
    <rPh sb="48" eb="49">
      <t>ク</t>
    </rPh>
    <rPh sb="52" eb="54">
      <t>ジギョウ</t>
    </rPh>
    <rPh sb="55" eb="56">
      <t>モ</t>
    </rPh>
    <rPh sb="57" eb="58">
      <t>コ</t>
    </rPh>
    <rPh sb="61" eb="64">
      <t>クワナシ</t>
    </rPh>
    <rPh sb="64" eb="65">
      <t>シン</t>
    </rPh>
    <rPh sb="65" eb="67">
      <t>スイドウ</t>
    </rPh>
    <rPh sb="73" eb="75">
      <t>サクテイ</t>
    </rPh>
    <rPh sb="79" eb="81">
      <t>ヘイセイ</t>
    </rPh>
    <rPh sb="83" eb="84">
      <t>ネン</t>
    </rPh>
    <rPh sb="85" eb="86">
      <t>ガツ</t>
    </rPh>
    <rPh sb="89" eb="92">
      <t>クワナシ</t>
    </rPh>
    <rPh sb="92" eb="94">
      <t>ジョウゲ</t>
    </rPh>
    <rPh sb="94" eb="96">
      <t>スイドウ</t>
    </rPh>
    <rPh sb="96" eb="98">
      <t>ジギョウ</t>
    </rPh>
    <rPh sb="98" eb="100">
      <t>ケイエイ</t>
    </rPh>
    <rPh sb="100" eb="102">
      <t>センリャク</t>
    </rPh>
    <rPh sb="104" eb="106">
      <t>サクテイ</t>
    </rPh>
    <rPh sb="111" eb="113">
      <t>アンテイ</t>
    </rPh>
    <rPh sb="113" eb="114">
      <t>テキ</t>
    </rPh>
    <rPh sb="115" eb="116">
      <t>ミズ</t>
    </rPh>
    <rPh sb="116" eb="118">
      <t>キョウキュウ</t>
    </rPh>
    <rPh sb="119" eb="120">
      <t>ム</t>
    </rPh>
    <rPh sb="122" eb="124">
      <t>ケイエイ</t>
    </rPh>
    <rPh sb="124" eb="126">
      <t>センリャク</t>
    </rPh>
    <rPh sb="127" eb="128">
      <t>シメ</t>
    </rPh>
    <rPh sb="130" eb="132">
      <t>トウシ</t>
    </rPh>
    <rPh sb="132" eb="134">
      <t>ケイカク</t>
    </rPh>
    <rPh sb="135" eb="136">
      <t>モト</t>
    </rPh>
    <rPh sb="138" eb="140">
      <t>スイゲン</t>
    </rPh>
    <rPh sb="141" eb="142">
      <t>ソウ</t>
    </rPh>
    <rPh sb="142" eb="144">
      <t>ハイスイ</t>
    </rPh>
    <rPh sb="144" eb="146">
      <t>ケイトウ</t>
    </rPh>
    <rPh sb="147" eb="149">
      <t>セイビ</t>
    </rPh>
    <rPh sb="150" eb="152">
      <t>キカン</t>
    </rPh>
    <rPh sb="152" eb="154">
      <t>カンロ</t>
    </rPh>
    <rPh sb="155" eb="158">
      <t>タイシンカ</t>
    </rPh>
    <rPh sb="161" eb="164">
      <t>ダイキボ</t>
    </rPh>
    <rPh sb="165" eb="167">
      <t>ケンセツ</t>
    </rPh>
    <rPh sb="167" eb="169">
      <t>カイリョウ</t>
    </rPh>
    <rPh sb="169" eb="171">
      <t>トウシ</t>
    </rPh>
    <rPh sb="173" eb="175">
      <t>シセツ</t>
    </rPh>
    <rPh sb="176" eb="178">
      <t>カンロ</t>
    </rPh>
    <rPh sb="179" eb="181">
      <t>イジ</t>
    </rPh>
    <rPh sb="181" eb="183">
      <t>カンリ</t>
    </rPh>
    <rPh sb="183" eb="184">
      <t>トウ</t>
    </rPh>
    <rPh sb="185" eb="188">
      <t>ケイカクテキ</t>
    </rPh>
    <rPh sb="189" eb="190">
      <t>オコナ</t>
    </rPh>
    <rPh sb="203" eb="205">
      <t>タイオウ</t>
    </rPh>
    <rPh sb="207" eb="209">
      <t>ザイゲン</t>
    </rPh>
    <rPh sb="209" eb="211">
      <t>カクホ</t>
    </rPh>
    <rPh sb="212" eb="213">
      <t>オオ</t>
    </rPh>
    <rPh sb="215" eb="217">
      <t>カダイ</t>
    </rPh>
    <rPh sb="221" eb="223">
      <t>ジゾク</t>
    </rPh>
    <rPh sb="223" eb="225">
      <t>カノウ</t>
    </rPh>
    <rPh sb="226" eb="228">
      <t>ジギョウ</t>
    </rPh>
    <rPh sb="228" eb="230">
      <t>ウンエイ</t>
    </rPh>
    <rPh sb="236" eb="238">
      <t>リョウキン</t>
    </rPh>
    <rPh sb="238" eb="240">
      <t>スイジュン</t>
    </rPh>
    <rPh sb="241" eb="243">
      <t>ミナオ</t>
    </rPh>
    <rPh sb="249" eb="251">
      <t>テイゲン</t>
    </rPh>
    <rPh sb="252" eb="253">
      <t>ハカ</t>
    </rPh>
    <rPh sb="255" eb="257">
      <t>ケンゼン</t>
    </rPh>
    <rPh sb="258" eb="260">
      <t>ザイム</t>
    </rPh>
    <rPh sb="260" eb="262">
      <t>タイシツ</t>
    </rPh>
    <rPh sb="263" eb="264">
      <t>タモ</t>
    </rPh>
    <rPh sb="267" eb="26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</si>
</sst>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0.68</c:v>
                </c:pt>
                <c:pt idx="1">
                  <c:v>0.56999999999999995</c:v>
                </c:pt>
                <c:pt idx="2">
                  <c:v>0.74</c:v>
                </c:pt>
                <c:pt idx="3">
                  <c:v>0.44</c:v>
                </c:pt>
                <c:pt idx="4">
                  <c:v>0.03</c:v>
                </c:pt>
              </c:numCache>
            </c:numRef>
          </c:val>
        </c:ser>
        <c:dLbls>
          <c:showLegendKey val="0"/>
          <c:showVal val="0"/>
          <c:showCatName val="0"/>
          <c:showSerName val="0"/>
          <c:showPercent val="0"/>
          <c:showBubbleSize val="0"/>
        </c:dLbls>
        <c:gapWidth val="150"/>
        <c:axId val="45944192"/>
        <c:axId val="459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45944192"/>
        <c:axId val="45946368"/>
      </c:lineChart>
      <c:dateAx>
        <c:axId val="45944192"/>
        <c:scaling>
          <c:orientation val="minMax"/>
        </c:scaling>
        <c:delete val="1"/>
        <c:axPos val="b"/>
        <c:numFmt formatCode="ge" sourceLinked="1"/>
        <c:majorTickMark val="none"/>
        <c:minorTickMark val="none"/>
        <c:tickLblPos val="none"/>
        <c:crossAx val="45946368"/>
        <c:crosses val="autoZero"/>
        <c:auto val="1"/>
        <c:lblOffset val="100"/>
        <c:baseTimeUnit val="years"/>
      </c:dateAx>
      <c:valAx>
        <c:axId val="459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64.95</c:v>
                </c:pt>
                <c:pt idx="1">
                  <c:v>63.93</c:v>
                </c:pt>
                <c:pt idx="2">
                  <c:v>62.67</c:v>
                </c:pt>
                <c:pt idx="3">
                  <c:v>59.51</c:v>
                </c:pt>
                <c:pt idx="4">
                  <c:v>59.87</c:v>
                </c:pt>
              </c:numCache>
            </c:numRef>
          </c:val>
        </c:ser>
        <c:dLbls>
          <c:showLegendKey val="0"/>
          <c:showVal val="0"/>
          <c:showCatName val="0"/>
          <c:showSerName val="0"/>
          <c:showPercent val="0"/>
          <c:showBubbleSize val="0"/>
        </c:dLbls>
        <c:gapWidth val="150"/>
        <c:axId val="46571520"/>
        <c:axId val="4657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46571520"/>
        <c:axId val="46573440"/>
      </c:lineChart>
      <c:dateAx>
        <c:axId val="46571520"/>
        <c:scaling>
          <c:orientation val="minMax"/>
        </c:scaling>
        <c:delete val="1"/>
        <c:axPos val="b"/>
        <c:numFmt formatCode="ge" sourceLinked="1"/>
        <c:majorTickMark val="none"/>
        <c:minorTickMark val="none"/>
        <c:tickLblPos val="none"/>
        <c:crossAx val="46573440"/>
        <c:crosses val="autoZero"/>
        <c:auto val="1"/>
        <c:lblOffset val="100"/>
        <c:baseTimeUnit val="years"/>
      </c:dateAx>
      <c:valAx>
        <c:axId val="4657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7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85.02</c:v>
                </c:pt>
                <c:pt idx="1">
                  <c:v>86.07</c:v>
                </c:pt>
                <c:pt idx="2">
                  <c:v>87.3</c:v>
                </c:pt>
                <c:pt idx="3">
                  <c:v>85.55</c:v>
                </c:pt>
                <c:pt idx="4">
                  <c:v>84.58</c:v>
                </c:pt>
              </c:numCache>
            </c:numRef>
          </c:val>
        </c:ser>
        <c:dLbls>
          <c:showLegendKey val="0"/>
          <c:showVal val="0"/>
          <c:showCatName val="0"/>
          <c:showSerName val="0"/>
          <c:showPercent val="0"/>
          <c:showBubbleSize val="0"/>
        </c:dLbls>
        <c:gapWidth val="150"/>
        <c:axId val="46591360"/>
        <c:axId val="4687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46591360"/>
        <c:axId val="46876160"/>
      </c:lineChart>
      <c:dateAx>
        <c:axId val="46591360"/>
        <c:scaling>
          <c:orientation val="minMax"/>
        </c:scaling>
        <c:delete val="1"/>
        <c:axPos val="b"/>
        <c:numFmt formatCode="ge" sourceLinked="1"/>
        <c:majorTickMark val="none"/>
        <c:minorTickMark val="none"/>
        <c:tickLblPos val="none"/>
        <c:crossAx val="46876160"/>
        <c:crosses val="autoZero"/>
        <c:auto val="1"/>
        <c:lblOffset val="100"/>
        <c:baseTimeUnit val="years"/>
      </c:dateAx>
      <c:valAx>
        <c:axId val="4687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99.37</c:v>
                </c:pt>
                <c:pt idx="1">
                  <c:v>96.57</c:v>
                </c:pt>
                <c:pt idx="2">
                  <c:v>102.19</c:v>
                </c:pt>
                <c:pt idx="3">
                  <c:v>100.61</c:v>
                </c:pt>
                <c:pt idx="4">
                  <c:v>98.63</c:v>
                </c:pt>
              </c:numCache>
            </c:numRef>
          </c:val>
        </c:ser>
        <c:dLbls>
          <c:showLegendKey val="0"/>
          <c:showVal val="0"/>
          <c:showCatName val="0"/>
          <c:showSerName val="0"/>
          <c:showPercent val="0"/>
          <c:showBubbleSize val="0"/>
        </c:dLbls>
        <c:gapWidth val="150"/>
        <c:axId val="91868160"/>
        <c:axId val="9293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91868160"/>
        <c:axId val="92935296"/>
      </c:lineChart>
      <c:dateAx>
        <c:axId val="91868160"/>
        <c:scaling>
          <c:orientation val="minMax"/>
        </c:scaling>
        <c:delete val="1"/>
        <c:axPos val="b"/>
        <c:numFmt formatCode="ge" sourceLinked="1"/>
        <c:majorTickMark val="none"/>
        <c:minorTickMark val="none"/>
        <c:tickLblPos val="none"/>
        <c:crossAx val="92935296"/>
        <c:crosses val="autoZero"/>
        <c:auto val="1"/>
        <c:lblOffset val="100"/>
        <c:baseTimeUnit val="years"/>
      </c:dateAx>
      <c:valAx>
        <c:axId val="9293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8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34.950000000000003</c:v>
                </c:pt>
                <c:pt idx="1">
                  <c:v>36.18</c:v>
                </c:pt>
                <c:pt idx="2">
                  <c:v>36.81</c:v>
                </c:pt>
                <c:pt idx="3">
                  <c:v>53.2</c:v>
                </c:pt>
                <c:pt idx="4">
                  <c:v>54.72</c:v>
                </c:pt>
              </c:numCache>
            </c:numRef>
          </c:val>
        </c:ser>
        <c:dLbls>
          <c:showLegendKey val="0"/>
          <c:showVal val="0"/>
          <c:showCatName val="0"/>
          <c:showSerName val="0"/>
          <c:showPercent val="0"/>
          <c:showBubbleSize val="0"/>
        </c:dLbls>
        <c:gapWidth val="150"/>
        <c:axId val="46156416"/>
        <c:axId val="461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46156416"/>
        <c:axId val="46162688"/>
      </c:lineChart>
      <c:dateAx>
        <c:axId val="46156416"/>
        <c:scaling>
          <c:orientation val="minMax"/>
        </c:scaling>
        <c:delete val="1"/>
        <c:axPos val="b"/>
        <c:numFmt formatCode="ge" sourceLinked="1"/>
        <c:majorTickMark val="none"/>
        <c:minorTickMark val="none"/>
        <c:tickLblPos val="none"/>
        <c:crossAx val="46162688"/>
        <c:crosses val="autoZero"/>
        <c:auto val="1"/>
        <c:lblOffset val="100"/>
        <c:baseTimeUnit val="years"/>
      </c:dateAx>
      <c:valAx>
        <c:axId val="461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5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15.04</c:v>
                </c:pt>
                <c:pt idx="1">
                  <c:v>16.84</c:v>
                </c:pt>
                <c:pt idx="2">
                  <c:v>19.28</c:v>
                </c:pt>
                <c:pt idx="3">
                  <c:v>20.34</c:v>
                </c:pt>
                <c:pt idx="4">
                  <c:v>22.59</c:v>
                </c:pt>
              </c:numCache>
            </c:numRef>
          </c:val>
        </c:ser>
        <c:dLbls>
          <c:showLegendKey val="0"/>
          <c:showVal val="0"/>
          <c:showCatName val="0"/>
          <c:showSerName val="0"/>
          <c:showPercent val="0"/>
          <c:showBubbleSize val="0"/>
        </c:dLbls>
        <c:gapWidth val="150"/>
        <c:axId val="46205184"/>
        <c:axId val="4620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46205184"/>
        <c:axId val="46207360"/>
      </c:lineChart>
      <c:dateAx>
        <c:axId val="46205184"/>
        <c:scaling>
          <c:orientation val="minMax"/>
        </c:scaling>
        <c:delete val="1"/>
        <c:axPos val="b"/>
        <c:numFmt formatCode="ge" sourceLinked="1"/>
        <c:majorTickMark val="none"/>
        <c:minorTickMark val="none"/>
        <c:tickLblPos val="none"/>
        <c:crossAx val="46207360"/>
        <c:crosses val="autoZero"/>
        <c:auto val="1"/>
        <c:lblOffset val="100"/>
        <c:baseTimeUnit val="years"/>
      </c:dateAx>
      <c:valAx>
        <c:axId val="4620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1.45</c:v>
                </c:pt>
                <c:pt idx="1">
                  <c:v>5.77</c:v>
                </c:pt>
                <c:pt idx="2">
                  <c:v>3.64</c:v>
                </c:pt>
                <c:pt idx="3" formatCode="#,##0.00;&quot;△&quot;#,##0.00">
                  <c:v>0</c:v>
                </c:pt>
                <c:pt idx="4">
                  <c:v>1.58</c:v>
                </c:pt>
              </c:numCache>
            </c:numRef>
          </c:val>
        </c:ser>
        <c:dLbls>
          <c:showLegendKey val="0"/>
          <c:showVal val="0"/>
          <c:showCatName val="0"/>
          <c:showSerName val="0"/>
          <c:showPercent val="0"/>
          <c:showBubbleSize val="0"/>
        </c:dLbls>
        <c:gapWidth val="150"/>
        <c:axId val="46237952"/>
        <c:axId val="462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46237952"/>
        <c:axId val="46248320"/>
      </c:lineChart>
      <c:dateAx>
        <c:axId val="46237952"/>
        <c:scaling>
          <c:orientation val="minMax"/>
        </c:scaling>
        <c:delete val="1"/>
        <c:axPos val="b"/>
        <c:numFmt formatCode="ge" sourceLinked="1"/>
        <c:majorTickMark val="none"/>
        <c:minorTickMark val="none"/>
        <c:tickLblPos val="none"/>
        <c:crossAx val="46248320"/>
        <c:crosses val="autoZero"/>
        <c:auto val="1"/>
        <c:lblOffset val="100"/>
        <c:baseTimeUnit val="years"/>
      </c:dateAx>
      <c:valAx>
        <c:axId val="46248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2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787.93</c:v>
                </c:pt>
                <c:pt idx="1">
                  <c:v>663.04</c:v>
                </c:pt>
                <c:pt idx="2">
                  <c:v>430.14</c:v>
                </c:pt>
                <c:pt idx="3">
                  <c:v>296.2</c:v>
                </c:pt>
                <c:pt idx="4">
                  <c:v>307.92</c:v>
                </c:pt>
              </c:numCache>
            </c:numRef>
          </c:val>
        </c:ser>
        <c:dLbls>
          <c:showLegendKey val="0"/>
          <c:showVal val="0"/>
          <c:showCatName val="0"/>
          <c:showSerName val="0"/>
          <c:showPercent val="0"/>
          <c:showBubbleSize val="0"/>
        </c:dLbls>
        <c:gapWidth val="150"/>
        <c:axId val="46284800"/>
        <c:axId val="462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46284800"/>
        <c:axId val="46286720"/>
      </c:lineChart>
      <c:dateAx>
        <c:axId val="46284800"/>
        <c:scaling>
          <c:orientation val="minMax"/>
        </c:scaling>
        <c:delete val="1"/>
        <c:axPos val="b"/>
        <c:numFmt formatCode="ge" sourceLinked="1"/>
        <c:majorTickMark val="none"/>
        <c:minorTickMark val="none"/>
        <c:tickLblPos val="none"/>
        <c:crossAx val="46286720"/>
        <c:crosses val="autoZero"/>
        <c:auto val="1"/>
        <c:lblOffset val="100"/>
        <c:baseTimeUnit val="years"/>
      </c:dateAx>
      <c:valAx>
        <c:axId val="46286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2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318.20999999999998</c:v>
                </c:pt>
                <c:pt idx="1">
                  <c:v>290.08</c:v>
                </c:pt>
                <c:pt idx="2">
                  <c:v>283.76</c:v>
                </c:pt>
                <c:pt idx="3">
                  <c:v>262.08</c:v>
                </c:pt>
                <c:pt idx="4">
                  <c:v>245.86</c:v>
                </c:pt>
              </c:numCache>
            </c:numRef>
          </c:val>
        </c:ser>
        <c:dLbls>
          <c:showLegendKey val="0"/>
          <c:showVal val="0"/>
          <c:showCatName val="0"/>
          <c:showSerName val="0"/>
          <c:showPercent val="0"/>
          <c:showBubbleSize val="0"/>
        </c:dLbls>
        <c:gapWidth val="150"/>
        <c:axId val="46312832"/>
        <c:axId val="4633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46312832"/>
        <c:axId val="46339584"/>
      </c:lineChart>
      <c:dateAx>
        <c:axId val="46312832"/>
        <c:scaling>
          <c:orientation val="minMax"/>
        </c:scaling>
        <c:delete val="1"/>
        <c:axPos val="b"/>
        <c:numFmt formatCode="ge" sourceLinked="1"/>
        <c:majorTickMark val="none"/>
        <c:minorTickMark val="none"/>
        <c:tickLblPos val="none"/>
        <c:crossAx val="46339584"/>
        <c:crosses val="autoZero"/>
        <c:auto val="1"/>
        <c:lblOffset val="100"/>
        <c:baseTimeUnit val="years"/>
      </c:dateAx>
      <c:valAx>
        <c:axId val="4633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3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93.46</c:v>
                </c:pt>
                <c:pt idx="1">
                  <c:v>91.45</c:v>
                </c:pt>
                <c:pt idx="2">
                  <c:v>97.88</c:v>
                </c:pt>
                <c:pt idx="3">
                  <c:v>95.32</c:v>
                </c:pt>
                <c:pt idx="4">
                  <c:v>94.58</c:v>
                </c:pt>
              </c:numCache>
            </c:numRef>
          </c:val>
        </c:ser>
        <c:dLbls>
          <c:showLegendKey val="0"/>
          <c:showVal val="0"/>
          <c:showCatName val="0"/>
          <c:showSerName val="0"/>
          <c:showPercent val="0"/>
          <c:showBubbleSize val="0"/>
        </c:dLbls>
        <c:gapWidth val="150"/>
        <c:axId val="46347776"/>
        <c:axId val="463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46347776"/>
        <c:axId val="46349696"/>
      </c:lineChart>
      <c:dateAx>
        <c:axId val="46347776"/>
        <c:scaling>
          <c:orientation val="minMax"/>
        </c:scaling>
        <c:delete val="1"/>
        <c:axPos val="b"/>
        <c:numFmt formatCode="ge" sourceLinked="1"/>
        <c:majorTickMark val="none"/>
        <c:minorTickMark val="none"/>
        <c:tickLblPos val="none"/>
        <c:crossAx val="46349696"/>
        <c:crosses val="autoZero"/>
        <c:auto val="1"/>
        <c:lblOffset val="100"/>
        <c:baseTimeUnit val="years"/>
      </c:dateAx>
      <c:valAx>
        <c:axId val="463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112.27</c:v>
                </c:pt>
                <c:pt idx="1">
                  <c:v>114.52</c:v>
                </c:pt>
                <c:pt idx="2">
                  <c:v>109.87</c:v>
                </c:pt>
                <c:pt idx="3">
                  <c:v>114.67</c:v>
                </c:pt>
                <c:pt idx="4">
                  <c:v>115.4</c:v>
                </c:pt>
              </c:numCache>
            </c:numRef>
          </c:val>
        </c:ser>
        <c:dLbls>
          <c:showLegendKey val="0"/>
          <c:showVal val="0"/>
          <c:showCatName val="0"/>
          <c:showSerName val="0"/>
          <c:showPercent val="0"/>
          <c:showBubbleSize val="0"/>
        </c:dLbls>
        <c:gapWidth val="150"/>
        <c:axId val="46395776"/>
        <c:axId val="4639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46395776"/>
        <c:axId val="46397696"/>
      </c:lineChart>
      <c:dateAx>
        <c:axId val="46395776"/>
        <c:scaling>
          <c:orientation val="minMax"/>
        </c:scaling>
        <c:delete val="1"/>
        <c:axPos val="b"/>
        <c:numFmt formatCode="ge" sourceLinked="1"/>
        <c:majorTickMark val="none"/>
        <c:minorTickMark val="none"/>
        <c:tickLblPos val="none"/>
        <c:crossAx val="46397696"/>
        <c:crosses val="autoZero"/>
        <c:auto val="1"/>
        <c:lblOffset val="100"/>
        <c:baseTimeUnit val="years"/>
      </c:dateAx>
      <c:valAx>
        <c:axId val="4639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9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桑名市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f>データ!Q6</f>
        <v>143149</v>
      </c>
      <c r="AJ8" s="56"/>
      <c r="AK8" s="56"/>
      <c r="AL8" s="56"/>
      <c r="AM8" s="56"/>
      <c r="AN8" s="56"/>
      <c r="AO8" s="56"/>
      <c r="AP8" s="57"/>
      <c r="AQ8" s="47">
        <f>データ!R6</f>
        <v>136.68</v>
      </c>
      <c r="AR8" s="47"/>
      <c r="AS8" s="47"/>
      <c r="AT8" s="47"/>
      <c r="AU8" s="47"/>
      <c r="AV8" s="47"/>
      <c r="AW8" s="47"/>
      <c r="AX8" s="47"/>
      <c r="AY8" s="47">
        <f>データ!S6</f>
        <v>1047.33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75.33</v>
      </c>
      <c r="K10" s="47"/>
      <c r="L10" s="47"/>
      <c r="M10" s="47"/>
      <c r="N10" s="47"/>
      <c r="O10" s="47"/>
      <c r="P10" s="47"/>
      <c r="Q10" s="47"/>
      <c r="R10" s="47">
        <f>データ!O6</f>
        <v>99.98</v>
      </c>
      <c r="S10" s="47"/>
      <c r="T10" s="47"/>
      <c r="U10" s="47"/>
      <c r="V10" s="47"/>
      <c r="W10" s="47"/>
      <c r="X10" s="47"/>
      <c r="Y10" s="47"/>
      <c r="Z10" s="78">
        <f>データ!P6</f>
        <v>1814</v>
      </c>
      <c r="AA10" s="78"/>
      <c r="AB10" s="78"/>
      <c r="AC10" s="78"/>
      <c r="AD10" s="78"/>
      <c r="AE10" s="78"/>
      <c r="AF10" s="78"/>
      <c r="AG10" s="78"/>
      <c r="AH10" s="2"/>
      <c r="AI10" s="78">
        <f>データ!T6</f>
        <v>143062</v>
      </c>
      <c r="AJ10" s="78"/>
      <c r="AK10" s="78"/>
      <c r="AL10" s="78"/>
      <c r="AM10" s="78"/>
      <c r="AN10" s="78"/>
      <c r="AO10" s="78"/>
      <c r="AP10" s="78"/>
      <c r="AQ10" s="47">
        <f>データ!U6</f>
        <v>136.69999999999999</v>
      </c>
      <c r="AR10" s="47"/>
      <c r="AS10" s="47"/>
      <c r="AT10" s="47"/>
      <c r="AU10" s="47"/>
      <c r="AV10" s="47"/>
      <c r="AW10" s="47"/>
      <c r="AX10" s="47"/>
      <c r="AY10" s="47">
        <f>データ!V6</f>
        <v>1046.54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242055</v>
      </c>
      <c r="D6" s="31">
        <f t="shared" si="3"/>
        <v>46</v>
      </c>
      <c r="E6" s="31">
        <f t="shared" si="3"/>
        <v>1</v>
      </c>
      <c r="F6" s="31">
        <f t="shared" si="3"/>
        <v>0</v>
      </c>
      <c r="G6" s="31">
        <f t="shared" si="3"/>
        <v>1</v>
      </c>
      <c r="H6" s="31" t="str">
        <f t="shared" si="3"/>
        <v>三重県　桑名市</v>
      </c>
      <c r="I6" s="31" t="str">
        <f t="shared" si="3"/>
        <v>法適用</v>
      </c>
      <c r="J6" s="31" t="str">
        <f t="shared" si="3"/>
        <v>水道事業</v>
      </c>
      <c r="K6" s="31" t="str">
        <f t="shared" si="3"/>
        <v>末端給水事業</v>
      </c>
      <c r="L6" s="31" t="str">
        <f t="shared" si="3"/>
        <v>A3</v>
      </c>
      <c r="M6" s="32" t="str">
        <f t="shared" si="3"/>
        <v>-</v>
      </c>
      <c r="N6" s="32">
        <f t="shared" si="3"/>
        <v>75.33</v>
      </c>
      <c r="O6" s="32">
        <f t="shared" si="3"/>
        <v>99.98</v>
      </c>
      <c r="P6" s="32">
        <f t="shared" si="3"/>
        <v>1814</v>
      </c>
      <c r="Q6" s="32">
        <f t="shared" si="3"/>
        <v>143149</v>
      </c>
      <c r="R6" s="32">
        <f t="shared" si="3"/>
        <v>136.68</v>
      </c>
      <c r="S6" s="32">
        <f t="shared" si="3"/>
        <v>1047.33</v>
      </c>
      <c r="T6" s="32">
        <f t="shared" si="3"/>
        <v>143062</v>
      </c>
      <c r="U6" s="32">
        <f t="shared" si="3"/>
        <v>136.69999999999999</v>
      </c>
      <c r="V6" s="32">
        <f t="shared" si="3"/>
        <v>1046.54</v>
      </c>
      <c r="W6" s="33">
        <f>IF(W7="",NA(),W7)</f>
        <v>99.37</v>
      </c>
      <c r="X6" s="33">
        <f t="shared" ref="X6:AF6" si="4">IF(X7="",NA(),X7)</f>
        <v>96.57</v>
      </c>
      <c r="Y6" s="33">
        <f t="shared" si="4"/>
        <v>102.19</v>
      </c>
      <c r="Z6" s="33">
        <f t="shared" si="4"/>
        <v>100.61</v>
      </c>
      <c r="AA6" s="33">
        <f t="shared" si="4"/>
        <v>98.63</v>
      </c>
      <c r="AB6" s="33">
        <f t="shared" si="4"/>
        <v>107.74</v>
      </c>
      <c r="AC6" s="33">
        <f t="shared" si="4"/>
        <v>107.91</v>
      </c>
      <c r="AD6" s="33">
        <f t="shared" si="4"/>
        <v>108.44</v>
      </c>
      <c r="AE6" s="33">
        <f t="shared" si="4"/>
        <v>113.11</v>
      </c>
      <c r="AF6" s="33">
        <f t="shared" si="4"/>
        <v>114</v>
      </c>
      <c r="AG6" s="32" t="str">
        <f>IF(AG7="","",IF(AG7="-","【-】","【"&amp;SUBSTITUTE(TEXT(AG7,"#,##0.00"),"-","△")&amp;"】"))</f>
        <v>【113.56】</v>
      </c>
      <c r="AH6" s="33">
        <f>IF(AH7="",NA(),AH7)</f>
        <v>1.45</v>
      </c>
      <c r="AI6" s="33">
        <f t="shared" ref="AI6:AQ6" si="5">IF(AI7="",NA(),AI7)</f>
        <v>5.77</v>
      </c>
      <c r="AJ6" s="33">
        <f t="shared" si="5"/>
        <v>3.64</v>
      </c>
      <c r="AK6" s="32">
        <f t="shared" si="5"/>
        <v>0</v>
      </c>
      <c r="AL6" s="33">
        <f t="shared" si="5"/>
        <v>1.58</v>
      </c>
      <c r="AM6" s="33">
        <f t="shared" si="5"/>
        <v>0.45</v>
      </c>
      <c r="AN6" s="33">
        <f t="shared" si="5"/>
        <v>0.57999999999999996</v>
      </c>
      <c r="AO6" s="33">
        <f t="shared" si="5"/>
        <v>0.81</v>
      </c>
      <c r="AP6" s="32">
        <f t="shared" si="5"/>
        <v>0</v>
      </c>
      <c r="AQ6" s="33">
        <f t="shared" si="5"/>
        <v>0.03</v>
      </c>
      <c r="AR6" s="32" t="str">
        <f>IF(AR7="","",IF(AR7="-","【-】","【"&amp;SUBSTITUTE(TEXT(AR7,"#,##0.00"),"-","△")&amp;"】"))</f>
        <v>【0.87】</v>
      </c>
      <c r="AS6" s="33">
        <f>IF(AS7="",NA(),AS7)</f>
        <v>787.93</v>
      </c>
      <c r="AT6" s="33">
        <f t="shared" ref="AT6:BB6" si="6">IF(AT7="",NA(),AT7)</f>
        <v>663.04</v>
      </c>
      <c r="AU6" s="33">
        <f t="shared" si="6"/>
        <v>430.14</v>
      </c>
      <c r="AV6" s="33">
        <f t="shared" si="6"/>
        <v>296.2</v>
      </c>
      <c r="AW6" s="33">
        <f t="shared" si="6"/>
        <v>307.92</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318.20999999999998</v>
      </c>
      <c r="BE6" s="33">
        <f t="shared" ref="BE6:BM6" si="7">IF(BE7="",NA(),BE7)</f>
        <v>290.08</v>
      </c>
      <c r="BF6" s="33">
        <f t="shared" si="7"/>
        <v>283.76</v>
      </c>
      <c r="BG6" s="33">
        <f t="shared" si="7"/>
        <v>262.08</v>
      </c>
      <c r="BH6" s="33">
        <f t="shared" si="7"/>
        <v>245.86</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93.46</v>
      </c>
      <c r="BP6" s="33">
        <f t="shared" ref="BP6:BX6" si="8">IF(BP7="",NA(),BP7)</f>
        <v>91.45</v>
      </c>
      <c r="BQ6" s="33">
        <f t="shared" si="8"/>
        <v>97.88</v>
      </c>
      <c r="BR6" s="33">
        <f t="shared" si="8"/>
        <v>95.32</v>
      </c>
      <c r="BS6" s="33">
        <f t="shared" si="8"/>
        <v>94.58</v>
      </c>
      <c r="BT6" s="33">
        <f t="shared" si="8"/>
        <v>100.16</v>
      </c>
      <c r="BU6" s="33">
        <f t="shared" si="8"/>
        <v>100.16</v>
      </c>
      <c r="BV6" s="33">
        <f t="shared" si="8"/>
        <v>100.07</v>
      </c>
      <c r="BW6" s="33">
        <f t="shared" si="8"/>
        <v>106.22</v>
      </c>
      <c r="BX6" s="33">
        <f t="shared" si="8"/>
        <v>106.69</v>
      </c>
      <c r="BY6" s="32" t="str">
        <f>IF(BY7="","",IF(BY7="-","【-】","【"&amp;SUBSTITUTE(TEXT(BY7,"#,##0.00"),"-","△")&amp;"】"))</f>
        <v>【104.99】</v>
      </c>
      <c r="BZ6" s="33">
        <f>IF(BZ7="",NA(),BZ7)</f>
        <v>112.27</v>
      </c>
      <c r="CA6" s="33">
        <f t="shared" ref="CA6:CI6" si="9">IF(CA7="",NA(),CA7)</f>
        <v>114.52</v>
      </c>
      <c r="CB6" s="33">
        <f t="shared" si="9"/>
        <v>109.87</v>
      </c>
      <c r="CC6" s="33">
        <f t="shared" si="9"/>
        <v>114.67</v>
      </c>
      <c r="CD6" s="33">
        <f t="shared" si="9"/>
        <v>115.4</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64.95</v>
      </c>
      <c r="CL6" s="33">
        <f t="shared" ref="CL6:CT6" si="10">IF(CL7="",NA(),CL7)</f>
        <v>63.93</v>
      </c>
      <c r="CM6" s="33">
        <f t="shared" si="10"/>
        <v>62.67</v>
      </c>
      <c r="CN6" s="33">
        <f t="shared" si="10"/>
        <v>59.51</v>
      </c>
      <c r="CO6" s="33">
        <f t="shared" si="10"/>
        <v>59.87</v>
      </c>
      <c r="CP6" s="33">
        <f t="shared" si="10"/>
        <v>62.81</v>
      </c>
      <c r="CQ6" s="33">
        <f t="shared" si="10"/>
        <v>62.5</v>
      </c>
      <c r="CR6" s="33">
        <f t="shared" si="10"/>
        <v>62.45</v>
      </c>
      <c r="CS6" s="33">
        <f t="shared" si="10"/>
        <v>62.12</v>
      </c>
      <c r="CT6" s="33">
        <f t="shared" si="10"/>
        <v>62.26</v>
      </c>
      <c r="CU6" s="32" t="str">
        <f>IF(CU7="","",IF(CU7="-","【-】","【"&amp;SUBSTITUTE(TEXT(CU7,"#,##0.00"),"-","△")&amp;"】"))</f>
        <v>【59.76】</v>
      </c>
      <c r="CV6" s="33">
        <f>IF(CV7="",NA(),CV7)</f>
        <v>85.02</v>
      </c>
      <c r="CW6" s="33">
        <f t="shared" ref="CW6:DE6" si="11">IF(CW7="",NA(),CW7)</f>
        <v>86.07</v>
      </c>
      <c r="CX6" s="33">
        <f t="shared" si="11"/>
        <v>87.3</v>
      </c>
      <c r="CY6" s="33">
        <f t="shared" si="11"/>
        <v>85.55</v>
      </c>
      <c r="CZ6" s="33">
        <f t="shared" si="11"/>
        <v>84.58</v>
      </c>
      <c r="DA6" s="33">
        <f t="shared" si="11"/>
        <v>89.45</v>
      </c>
      <c r="DB6" s="33">
        <f t="shared" si="11"/>
        <v>89.62</v>
      </c>
      <c r="DC6" s="33">
        <f t="shared" si="11"/>
        <v>89.76</v>
      </c>
      <c r="DD6" s="33">
        <f t="shared" si="11"/>
        <v>89.45</v>
      </c>
      <c r="DE6" s="33">
        <f t="shared" si="11"/>
        <v>89.5</v>
      </c>
      <c r="DF6" s="32" t="str">
        <f>IF(DF7="","",IF(DF7="-","【-】","【"&amp;SUBSTITUTE(TEXT(DF7,"#,##0.00"),"-","△")&amp;"】"))</f>
        <v>【89.95】</v>
      </c>
      <c r="DG6" s="33">
        <f>IF(DG7="",NA(),DG7)</f>
        <v>34.950000000000003</v>
      </c>
      <c r="DH6" s="33">
        <f t="shared" ref="DH6:DP6" si="12">IF(DH7="",NA(),DH7)</f>
        <v>36.18</v>
      </c>
      <c r="DI6" s="33">
        <f t="shared" si="12"/>
        <v>36.81</v>
      </c>
      <c r="DJ6" s="33">
        <f t="shared" si="12"/>
        <v>53.2</v>
      </c>
      <c r="DK6" s="33">
        <f t="shared" si="12"/>
        <v>54.72</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15.04</v>
      </c>
      <c r="DS6" s="33">
        <f t="shared" ref="DS6:EA6" si="13">IF(DS7="",NA(),DS7)</f>
        <v>16.84</v>
      </c>
      <c r="DT6" s="33">
        <f t="shared" si="13"/>
        <v>19.28</v>
      </c>
      <c r="DU6" s="33">
        <f t="shared" si="13"/>
        <v>20.34</v>
      </c>
      <c r="DV6" s="33">
        <f t="shared" si="13"/>
        <v>22.59</v>
      </c>
      <c r="DW6" s="33">
        <f t="shared" si="13"/>
        <v>9.14</v>
      </c>
      <c r="DX6" s="33">
        <f t="shared" si="13"/>
        <v>10.19</v>
      </c>
      <c r="DY6" s="33">
        <f t="shared" si="13"/>
        <v>10.9</v>
      </c>
      <c r="DZ6" s="33">
        <f t="shared" si="13"/>
        <v>12.03</v>
      </c>
      <c r="EA6" s="33">
        <f t="shared" si="13"/>
        <v>13.14</v>
      </c>
      <c r="EB6" s="32" t="str">
        <f>IF(EB7="","",IF(EB7="-","【-】","【"&amp;SUBSTITUTE(TEXT(EB7,"#,##0.00"),"-","△")&amp;"】"))</f>
        <v>【13.18】</v>
      </c>
      <c r="EC6" s="33">
        <f>IF(EC7="",NA(),EC7)</f>
        <v>0.68</v>
      </c>
      <c r="ED6" s="33">
        <f t="shared" ref="ED6:EL6" si="14">IF(ED7="",NA(),ED7)</f>
        <v>0.56999999999999995</v>
      </c>
      <c r="EE6" s="33">
        <f t="shared" si="14"/>
        <v>0.74</v>
      </c>
      <c r="EF6" s="33">
        <f t="shared" si="14"/>
        <v>0.44</v>
      </c>
      <c r="EG6" s="33">
        <f t="shared" si="14"/>
        <v>0.03</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242055</v>
      </c>
      <c r="D7" s="35">
        <v>46</v>
      </c>
      <c r="E7" s="35">
        <v>1</v>
      </c>
      <c r="F7" s="35">
        <v>0</v>
      </c>
      <c r="G7" s="35">
        <v>1</v>
      </c>
      <c r="H7" s="35" t="s">
        <v>93</v>
      </c>
      <c r="I7" s="35" t="s">
        <v>94</v>
      </c>
      <c r="J7" s="35" t="s">
        <v>95</v>
      </c>
      <c r="K7" s="35" t="s">
        <v>96</v>
      </c>
      <c r="L7" s="35" t="s">
        <v>97</v>
      </c>
      <c r="M7" s="36" t="s">
        <v>98</v>
      </c>
      <c r="N7" s="36">
        <v>75.33</v>
      </c>
      <c r="O7" s="36">
        <v>99.98</v>
      </c>
      <c r="P7" s="36">
        <v>1814</v>
      </c>
      <c r="Q7" s="36">
        <v>143149</v>
      </c>
      <c r="R7" s="36">
        <v>136.68</v>
      </c>
      <c r="S7" s="36">
        <v>1047.33</v>
      </c>
      <c r="T7" s="36">
        <v>143062</v>
      </c>
      <c r="U7" s="36">
        <v>136.69999999999999</v>
      </c>
      <c r="V7" s="36">
        <v>1046.54</v>
      </c>
      <c r="W7" s="36">
        <v>99.37</v>
      </c>
      <c r="X7" s="36">
        <v>96.57</v>
      </c>
      <c r="Y7" s="36">
        <v>102.19</v>
      </c>
      <c r="Z7" s="36">
        <v>100.61</v>
      </c>
      <c r="AA7" s="36">
        <v>98.63</v>
      </c>
      <c r="AB7" s="36">
        <v>107.74</v>
      </c>
      <c r="AC7" s="36">
        <v>107.91</v>
      </c>
      <c r="AD7" s="36">
        <v>108.44</v>
      </c>
      <c r="AE7" s="36">
        <v>113.11</v>
      </c>
      <c r="AF7" s="36">
        <v>114</v>
      </c>
      <c r="AG7" s="36">
        <v>113.56</v>
      </c>
      <c r="AH7" s="36">
        <v>1.45</v>
      </c>
      <c r="AI7" s="36">
        <v>5.77</v>
      </c>
      <c r="AJ7" s="36">
        <v>3.64</v>
      </c>
      <c r="AK7" s="36">
        <v>0</v>
      </c>
      <c r="AL7" s="36">
        <v>1.58</v>
      </c>
      <c r="AM7" s="36">
        <v>0.45</v>
      </c>
      <c r="AN7" s="36">
        <v>0.57999999999999996</v>
      </c>
      <c r="AO7" s="36">
        <v>0.81</v>
      </c>
      <c r="AP7" s="36">
        <v>0</v>
      </c>
      <c r="AQ7" s="36">
        <v>0.03</v>
      </c>
      <c r="AR7" s="36">
        <v>0.87</v>
      </c>
      <c r="AS7" s="36">
        <v>787.93</v>
      </c>
      <c r="AT7" s="36">
        <v>663.04</v>
      </c>
      <c r="AU7" s="36">
        <v>430.14</v>
      </c>
      <c r="AV7" s="36">
        <v>296.2</v>
      </c>
      <c r="AW7" s="36">
        <v>307.92</v>
      </c>
      <c r="AX7" s="36">
        <v>608.24</v>
      </c>
      <c r="AY7" s="36">
        <v>633.30999999999995</v>
      </c>
      <c r="AZ7" s="36">
        <v>648.09</v>
      </c>
      <c r="BA7" s="36">
        <v>344.19</v>
      </c>
      <c r="BB7" s="36">
        <v>352.05</v>
      </c>
      <c r="BC7" s="36">
        <v>262.74</v>
      </c>
      <c r="BD7" s="36">
        <v>318.20999999999998</v>
      </c>
      <c r="BE7" s="36">
        <v>290.08</v>
      </c>
      <c r="BF7" s="36">
        <v>283.76</v>
      </c>
      <c r="BG7" s="36">
        <v>262.08</v>
      </c>
      <c r="BH7" s="36">
        <v>245.86</v>
      </c>
      <c r="BI7" s="36">
        <v>263.83999999999997</v>
      </c>
      <c r="BJ7" s="36">
        <v>257.41000000000003</v>
      </c>
      <c r="BK7" s="36">
        <v>253.86</v>
      </c>
      <c r="BL7" s="36">
        <v>252.09</v>
      </c>
      <c r="BM7" s="36">
        <v>250.76</v>
      </c>
      <c r="BN7" s="36">
        <v>276.38</v>
      </c>
      <c r="BO7" s="36">
        <v>93.46</v>
      </c>
      <c r="BP7" s="36">
        <v>91.45</v>
      </c>
      <c r="BQ7" s="36">
        <v>97.88</v>
      </c>
      <c r="BR7" s="36">
        <v>95.32</v>
      </c>
      <c r="BS7" s="36">
        <v>94.58</v>
      </c>
      <c r="BT7" s="36">
        <v>100.16</v>
      </c>
      <c r="BU7" s="36">
        <v>100.16</v>
      </c>
      <c r="BV7" s="36">
        <v>100.07</v>
      </c>
      <c r="BW7" s="36">
        <v>106.22</v>
      </c>
      <c r="BX7" s="36">
        <v>106.69</v>
      </c>
      <c r="BY7" s="36">
        <v>104.99</v>
      </c>
      <c r="BZ7" s="36">
        <v>112.27</v>
      </c>
      <c r="CA7" s="36">
        <v>114.52</v>
      </c>
      <c r="CB7" s="36">
        <v>109.87</v>
      </c>
      <c r="CC7" s="36">
        <v>114.67</v>
      </c>
      <c r="CD7" s="36">
        <v>115.4</v>
      </c>
      <c r="CE7" s="36">
        <v>166.38</v>
      </c>
      <c r="CF7" s="36">
        <v>166.17</v>
      </c>
      <c r="CG7" s="36">
        <v>164.93</v>
      </c>
      <c r="CH7" s="36">
        <v>155.22999999999999</v>
      </c>
      <c r="CI7" s="36">
        <v>154.91999999999999</v>
      </c>
      <c r="CJ7" s="36">
        <v>163.72</v>
      </c>
      <c r="CK7" s="36">
        <v>64.95</v>
      </c>
      <c r="CL7" s="36">
        <v>63.93</v>
      </c>
      <c r="CM7" s="36">
        <v>62.67</v>
      </c>
      <c r="CN7" s="36">
        <v>59.51</v>
      </c>
      <c r="CO7" s="36">
        <v>59.87</v>
      </c>
      <c r="CP7" s="36">
        <v>62.81</v>
      </c>
      <c r="CQ7" s="36">
        <v>62.5</v>
      </c>
      <c r="CR7" s="36">
        <v>62.45</v>
      </c>
      <c r="CS7" s="36">
        <v>62.12</v>
      </c>
      <c r="CT7" s="36">
        <v>62.26</v>
      </c>
      <c r="CU7" s="36">
        <v>59.76</v>
      </c>
      <c r="CV7" s="36">
        <v>85.02</v>
      </c>
      <c r="CW7" s="36">
        <v>86.07</v>
      </c>
      <c r="CX7" s="36">
        <v>87.3</v>
      </c>
      <c r="CY7" s="36">
        <v>85.55</v>
      </c>
      <c r="CZ7" s="36">
        <v>84.58</v>
      </c>
      <c r="DA7" s="36">
        <v>89.45</v>
      </c>
      <c r="DB7" s="36">
        <v>89.62</v>
      </c>
      <c r="DC7" s="36">
        <v>89.76</v>
      </c>
      <c r="DD7" s="36">
        <v>89.45</v>
      </c>
      <c r="DE7" s="36">
        <v>89.5</v>
      </c>
      <c r="DF7" s="36">
        <v>89.95</v>
      </c>
      <c r="DG7" s="36">
        <v>34.950000000000003</v>
      </c>
      <c r="DH7" s="36">
        <v>36.18</v>
      </c>
      <c r="DI7" s="36">
        <v>36.81</v>
      </c>
      <c r="DJ7" s="36">
        <v>53.2</v>
      </c>
      <c r="DK7" s="36">
        <v>54.72</v>
      </c>
      <c r="DL7" s="36">
        <v>39.159999999999997</v>
      </c>
      <c r="DM7" s="36">
        <v>40.21</v>
      </c>
      <c r="DN7" s="36">
        <v>41.12</v>
      </c>
      <c r="DO7" s="36">
        <v>44.91</v>
      </c>
      <c r="DP7" s="36">
        <v>45.89</v>
      </c>
      <c r="DQ7" s="36">
        <v>47.18</v>
      </c>
      <c r="DR7" s="36">
        <v>15.04</v>
      </c>
      <c r="DS7" s="36">
        <v>16.84</v>
      </c>
      <c r="DT7" s="36">
        <v>19.28</v>
      </c>
      <c r="DU7" s="36">
        <v>20.34</v>
      </c>
      <c r="DV7" s="36">
        <v>22.59</v>
      </c>
      <c r="DW7" s="36">
        <v>9.14</v>
      </c>
      <c r="DX7" s="36">
        <v>10.19</v>
      </c>
      <c r="DY7" s="36">
        <v>10.9</v>
      </c>
      <c r="DZ7" s="36">
        <v>12.03</v>
      </c>
      <c r="EA7" s="36">
        <v>13.14</v>
      </c>
      <c r="EB7" s="36">
        <v>13.18</v>
      </c>
      <c r="EC7" s="36">
        <v>0.68</v>
      </c>
      <c r="ED7" s="36">
        <v>0.56999999999999995</v>
      </c>
      <c r="EE7" s="36">
        <v>0.74</v>
      </c>
      <c r="EF7" s="36">
        <v>0.44</v>
      </c>
      <c r="EG7" s="36">
        <v>0.03</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2017-02-07T07:49:07Z</cp:lastPrinted>
  <dcterms:created xsi:type="dcterms:W3CDTF">2017-02-01T08:43:30Z</dcterms:created>
  <dcterms:modified xsi:type="dcterms:W3CDTF">2017-02-24T05:06:57Z</dcterms:modified>
  <cp:category/>
</cp:coreProperties>
</file>