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<sst xmlns="http://schemas.openxmlformats.org/spreadsheetml/2006/main" count="217" uniqueCount="107">
  <si>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</si>
  <si>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</si>
  <si>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</si>
  <si>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</si>
  <si>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</si>
  <si>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</si>
  <si>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</si>
  <si>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</si>
  <si>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</si>
  <si>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</si>
  <si>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</si>
  <si>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</si>
  <si>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</si>
  <si>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</si>
  <si>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</si>
  <si>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</si>
  <si>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</si>
  <si>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</si>
  <si>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</si>
  <si>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</si>
  <si>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</si>
  <si>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</si>
  <si>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</si>
  <si>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</si>
  <si>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</si>
  <si>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</si>
  <si>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</si>
  <si>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</si>
  <si>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</si>
  <si>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</si>
  <si>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</si>
  <si>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</si>
  <si>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</si>
  <si>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</si>
  <si>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</si>
  <si>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</si>
  <si>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</si>
  <si>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</si>
  <si>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</si>
  <si>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</si>
  <si>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</si>
  <si>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</si>
  <si>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</si>
  <si>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</si>
  <si>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</si>
  <si>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</si>
  <si>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</si>
  <si>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</si>
  <si>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</si>
  <si>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</si>
  <si>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</si>
  <si>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</si>
  <si>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</si>
  <si>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</si>
  <si>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</si>
  <si>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</si>
  <si>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</si>
  <si>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</si>
  <si>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</si>
  <si>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</si>
  <si>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</si>
  <si>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</si>
  <si>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</si>
  <si>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</si>
  <si>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</si>
  <si>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</si>
  <si>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</si>
  <si>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</si>
  <si>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</si>
  <si>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</si>
  <si>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</si>
  <si>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</si>
  <si>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</si>
  <si>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</si>
  <si>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</si>
  <si>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</si>
  <si>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</si>
  <si>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</si>
  <si>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</si>
  <si>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</si>
  <si>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</si>
  <si>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</si>
  <si>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</si>
  <si>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</si>
  <si>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</si>
  <si>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</si>
  <si>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</si>
  <si>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</si>
  <si>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</si>
  <si>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</si>
  <si>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</si>
  <si>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</si>
  <si>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</si>
  <si>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四日市市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</si>
  <si>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</si>
  <si>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</si>
  <si>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</si>
  <si>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</si>
  <si>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</si>
  <si>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</si>
  <si>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</si>
  <si>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</si>
  <si>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</si>
  <si>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</si>
  <si>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経営の健全性・効率性」においては、受水単価の改定により大幅な費用削減となったことから、①経常収支比率、⑤料金回収率及び⑥給水原価が前年度よりも改善した。しかしながら③流動比率、⑦施設利用率、⑧有収率など平均値に至っておらず改善が必要な項目もある。水需要が節水機器の普及や意識によって減少傾向の中、より一層のコスト縮減に努めていく。
　また、水道事業の全国的な課題である「施設の経年化」は、「2.老朽化の状況」で確認できるように、毎年度進行している状況である。管路経年化率が高いことを受けて、更新期を迎えた管路を計画的に更新し、有収率の向上に努める必要がある。</t>
    <rPh sb="86" eb="88">
      <t>リュウドウ</t>
    </rPh>
    <rPh sb="88" eb="90">
      <t>ヒリツ</t>
    </rPh>
    <rPh sb="99" eb="101">
      <t>ユウシュウ</t>
    </rPh>
    <rPh sb="101" eb="102">
      <t>リツ</t>
    </rPh>
    <rPh sb="114" eb="116">
      <t>カイゼン</t>
    </rPh>
    <rPh sb="117" eb="119">
      <t>ヒツヨウ</t>
    </rPh>
    <rPh sb="144" eb="146">
      <t>ゲンショウ</t>
    </rPh>
    <rPh sb="258" eb="261">
      <t>ケイカクテキ</t>
    </rPh>
    <phoneticPr fontId="4"/>
  </si>
  <si>
    <t xml:space="preserve">　①有形固定資産減価償却率…平均値より高い数値は類似団体と比べ施設の老朽化が進んでいることを示しており、整備計画に基づく施設更新を進めていく。
　②管路経年化率…管路の約1/4が法定耐用年数を超えている状況で、平均値より高い数値を示しており、整備計画に基づく管路更新を進めていく。
　③管路更新率…管路の更新ペースは平均値より0.11P低い状態にあり、整備計画に基づく管路更新を進めていく。
（※管路の法定耐用年数：40年）
</t>
    <rPh sb="84" eb="85">
      <t>ヤク</t>
    </rPh>
    <rPh sb="176" eb="178">
      <t>セイビ</t>
    </rPh>
    <rPh sb="178" eb="180">
      <t>ケイカク</t>
    </rPh>
    <rPh sb="181" eb="182">
      <t>モト</t>
    </rPh>
    <rPh sb="184" eb="186">
      <t>カンロ</t>
    </rPh>
    <rPh sb="186" eb="188">
      <t>コウシン</t>
    </rPh>
    <rPh sb="189" eb="190">
      <t>スス</t>
    </rPh>
    <phoneticPr fontId="4"/>
  </si>
  <si>
    <t xml:space="preserve">　①経常収支比率…受水費の削減などにより対前年度比11.24P増加し、平均値より7.22P高く、より健全化を図れた。
　③流動比率…未払金の増などにより対前年度比14.79P減少し、平均値より4.78P低い状況であるものの、200%以上を確保している。平成26年度から急激に率が減少しているのは法改正によるものである。
　④企業債残高対給水収益比率…起債依存度を下げるため計画的に残高を減らしている。平均値より48.13P低くなっており、より健全化を図れた。
　⑤料金回収率…受水費の削減などにより対前年度比12.08P増加し、平均値を7.91P上回っており改善傾向にある。
　⑥給水原価…受水費の削減などにより対前年度比18.66円改善したが、平均値より4.74円/㎥高い状況である。より一層の経営の効率化が必要である。
　⑦施設利用率…水需要の減少に伴い年々低下し、平均値を3.77P下回っている。直ちに改善はできないが、更新時に適正規模になるよう検討する。
　⑧有収率…対前年度比0.29P増加したものの平均値より1.18P低い数値となっている。有収率の向上のために、経年管の更新を進めるとともに、より一層の漏水個所の早期発見・早期修繕に努める必要がある。
</t>
    <rPh sb="9" eb="11">
      <t>ジュスイ</t>
    </rPh>
    <rPh sb="11" eb="12">
      <t>ヒ</t>
    </rPh>
    <rPh sb="13" eb="15">
      <t>サクゲン</t>
    </rPh>
    <rPh sb="20" eb="21">
      <t>タイ</t>
    </rPh>
    <rPh sb="21" eb="24">
      <t>ゼンネンド</t>
    </rPh>
    <rPh sb="24" eb="25">
      <t>ヒ</t>
    </rPh>
    <rPh sb="52" eb="53">
      <t>カ</t>
    </rPh>
    <rPh sb="54" eb="55">
      <t>ハカ</t>
    </rPh>
    <rPh sb="70" eb="71">
      <t>ゾウ</t>
    </rPh>
    <rPh sb="76" eb="77">
      <t>タイ</t>
    </rPh>
    <rPh sb="77" eb="81">
      <t>ゼンネンドヒ</t>
    </rPh>
    <rPh sb="87" eb="89">
      <t>ゲンショウ</t>
    </rPh>
    <rPh sb="116" eb="118">
      <t>イジョウ</t>
    </rPh>
    <rPh sb="119" eb="121">
      <t>カクホ</t>
    </rPh>
    <rPh sb="126" eb="128">
      <t>ヘイセイ</t>
    </rPh>
    <rPh sb="130" eb="132">
      <t>ネンド</t>
    </rPh>
    <rPh sb="134" eb="136">
      <t>キュウゲキ</t>
    </rPh>
    <rPh sb="137" eb="138">
      <t>リツ</t>
    </rPh>
    <rPh sb="139" eb="141">
      <t>ゲンショウ</t>
    </rPh>
    <rPh sb="147" eb="150">
      <t>ホウカイセイ</t>
    </rPh>
    <rPh sb="211" eb="212">
      <t>ヒク</t>
    </rPh>
    <rPh sb="238" eb="240">
      <t>ジュスイ</t>
    </rPh>
    <rPh sb="240" eb="241">
      <t>ヒ</t>
    </rPh>
    <rPh sb="242" eb="244">
      <t>サクゲン</t>
    </rPh>
    <rPh sb="249" eb="250">
      <t>タイ</t>
    </rPh>
    <rPh sb="260" eb="262">
      <t>ゾウカ</t>
    </rPh>
    <rPh sb="279" eb="281">
      <t>カイゼン</t>
    </rPh>
    <rPh sb="281" eb="283">
      <t>ケイコウ</t>
    </rPh>
    <rPh sb="295" eb="297">
      <t>ジュスイ</t>
    </rPh>
    <rPh sb="297" eb="298">
      <t>ヒ</t>
    </rPh>
    <rPh sb="299" eb="301">
      <t>サクゲン</t>
    </rPh>
    <rPh sb="306" eb="307">
      <t>タイ</t>
    </rPh>
    <rPh sb="345" eb="347">
      <t>イッソウ</t>
    </rPh>
    <rPh sb="348" eb="350">
      <t>ケイエイ</t>
    </rPh>
    <rPh sb="351" eb="354">
      <t>コウリツカ</t>
    </rPh>
    <rPh sb="355" eb="357">
      <t>ヒツヨウ</t>
    </rPh>
    <rPh sb="370" eb="371">
      <t>ミズ</t>
    </rPh>
    <rPh sb="371" eb="373">
      <t>ジュヨウ</t>
    </rPh>
    <rPh sb="374" eb="376">
      <t>ゲンショウ</t>
    </rPh>
    <rPh sb="377" eb="378">
      <t>トモナ</t>
    </rPh>
    <rPh sb="385" eb="386">
      <t>ヘイ</t>
    </rPh>
    <rPh sb="394" eb="396">
      <t>シタマワ</t>
    </rPh>
    <rPh sb="401" eb="402">
      <t>タダ</t>
    </rPh>
    <rPh sb="404" eb="406">
      <t>カイゼン</t>
    </rPh>
    <rPh sb="413" eb="415">
      <t>コウシン</t>
    </rPh>
    <rPh sb="415" eb="416">
      <t>ジ</t>
    </rPh>
    <rPh sb="417" eb="419">
      <t>テキセイ</t>
    </rPh>
    <rPh sb="419" eb="421">
      <t>キボ</t>
    </rPh>
    <rPh sb="426" eb="428">
      <t>ケントウ</t>
    </rPh>
    <rPh sb="438" eb="439">
      <t>タイ</t>
    </rPh>
    <rPh sb="480" eb="482">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</si>
</sst>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i/>
      <sz val="11"/>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0.45</c:v>
                </c:pt>
                <c:pt idx="1">
                  <c:v>0.54</c:v>
                </c:pt>
                <c:pt idx="2">
                  <c:v>0.63</c:v>
                </c:pt>
                <c:pt idx="3">
                  <c:v>0.75</c:v>
                </c:pt>
                <c:pt idx="4">
                  <c:v>0.63</c:v>
                </c:pt>
              </c:numCache>
            </c:numRef>
          </c:val>
        </c:ser>
        <c:dLbls>
          <c:showLegendKey val="0"/>
          <c:showVal val="0"/>
          <c:showCatName val="0"/>
          <c:showSerName val="0"/>
          <c:showPercent val="0"/>
          <c:showBubbleSize val="0"/>
        </c:dLbls>
        <c:gapWidth val="150"/>
        <c:axId val="33749632"/>
        <c:axId val="340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33749632"/>
        <c:axId val="34091776"/>
      </c:lineChart>
      <c:dateAx>
        <c:axId val="33749632"/>
        <c:scaling>
          <c:orientation val="minMax"/>
        </c:scaling>
        <c:delete val="1"/>
        <c:axPos val="b"/>
        <c:numFmt formatCode="ge" sourceLinked="1"/>
        <c:majorTickMark val="none"/>
        <c:minorTickMark val="none"/>
        <c:tickLblPos val="none"/>
        <c:crossAx val="34091776"/>
        <c:crosses val="autoZero"/>
        <c:auto val="1"/>
        <c:lblOffset val="100"/>
        <c:baseTimeUnit val="years"/>
      </c:dateAx>
      <c:valAx>
        <c:axId val="340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4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60.7</c:v>
                </c:pt>
                <c:pt idx="1">
                  <c:v>60.41</c:v>
                </c:pt>
                <c:pt idx="2">
                  <c:v>59.83</c:v>
                </c:pt>
                <c:pt idx="3">
                  <c:v>59.57</c:v>
                </c:pt>
                <c:pt idx="4">
                  <c:v>59.26</c:v>
                </c:pt>
              </c:numCache>
            </c:numRef>
          </c:val>
        </c:ser>
        <c:dLbls>
          <c:showLegendKey val="0"/>
          <c:showVal val="0"/>
          <c:showCatName val="0"/>
          <c:showSerName val="0"/>
          <c:showPercent val="0"/>
          <c:showBubbleSize val="0"/>
        </c:dLbls>
        <c:gapWidth val="150"/>
        <c:axId val="88751104"/>
        <c:axId val="8877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88751104"/>
        <c:axId val="88777856"/>
      </c:lineChart>
      <c:dateAx>
        <c:axId val="88751104"/>
        <c:scaling>
          <c:orientation val="minMax"/>
        </c:scaling>
        <c:delete val="1"/>
        <c:axPos val="b"/>
        <c:numFmt formatCode="ge" sourceLinked="1"/>
        <c:majorTickMark val="none"/>
        <c:minorTickMark val="none"/>
        <c:tickLblPos val="none"/>
        <c:crossAx val="88777856"/>
        <c:crosses val="autoZero"/>
        <c:auto val="1"/>
        <c:lblOffset val="100"/>
        <c:baseTimeUnit val="years"/>
      </c:dateAx>
      <c:valAx>
        <c:axId val="8877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90.61</c:v>
                </c:pt>
                <c:pt idx="1">
                  <c:v>90.9</c:v>
                </c:pt>
                <c:pt idx="2">
                  <c:v>90.81</c:v>
                </c:pt>
                <c:pt idx="3">
                  <c:v>89.74</c:v>
                </c:pt>
                <c:pt idx="4">
                  <c:v>90.03</c:v>
                </c:pt>
              </c:numCache>
            </c:numRef>
          </c:val>
        </c:ser>
        <c:dLbls>
          <c:showLegendKey val="0"/>
          <c:showVal val="0"/>
          <c:showCatName val="0"/>
          <c:showSerName val="0"/>
          <c:showPercent val="0"/>
          <c:showBubbleSize val="0"/>
        </c:dLbls>
        <c:gapWidth val="150"/>
        <c:axId val="89930368"/>
        <c:axId val="899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89930368"/>
        <c:axId val="89932544"/>
      </c:lineChart>
      <c:dateAx>
        <c:axId val="89930368"/>
        <c:scaling>
          <c:orientation val="minMax"/>
        </c:scaling>
        <c:delete val="1"/>
        <c:axPos val="b"/>
        <c:numFmt formatCode="ge" sourceLinked="1"/>
        <c:majorTickMark val="none"/>
        <c:minorTickMark val="none"/>
        <c:tickLblPos val="none"/>
        <c:crossAx val="89932544"/>
        <c:crosses val="autoZero"/>
        <c:auto val="1"/>
        <c:lblOffset val="100"/>
        <c:baseTimeUnit val="years"/>
      </c:dateAx>
      <c:valAx>
        <c:axId val="899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3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106.57</c:v>
                </c:pt>
                <c:pt idx="1">
                  <c:v>108.02</c:v>
                </c:pt>
                <c:pt idx="2">
                  <c:v>111.32</c:v>
                </c:pt>
                <c:pt idx="3">
                  <c:v>111.19</c:v>
                </c:pt>
                <c:pt idx="4">
                  <c:v>122.43</c:v>
                </c:pt>
              </c:numCache>
            </c:numRef>
          </c:val>
        </c:ser>
        <c:dLbls>
          <c:showLegendKey val="0"/>
          <c:showVal val="0"/>
          <c:showCatName val="0"/>
          <c:showSerName val="0"/>
          <c:showPercent val="0"/>
          <c:showBubbleSize val="0"/>
        </c:dLbls>
        <c:gapWidth val="150"/>
        <c:axId val="34126080"/>
        <c:axId val="3413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34126080"/>
        <c:axId val="34136448"/>
      </c:lineChart>
      <c:dateAx>
        <c:axId val="34126080"/>
        <c:scaling>
          <c:orientation val="minMax"/>
        </c:scaling>
        <c:delete val="1"/>
        <c:axPos val="b"/>
        <c:numFmt formatCode="ge" sourceLinked="1"/>
        <c:majorTickMark val="none"/>
        <c:minorTickMark val="none"/>
        <c:tickLblPos val="none"/>
        <c:crossAx val="34136448"/>
        <c:crosses val="autoZero"/>
        <c:auto val="1"/>
        <c:lblOffset val="100"/>
        <c:baseTimeUnit val="years"/>
      </c:dateAx>
      <c:valAx>
        <c:axId val="34136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12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48.57</c:v>
                </c:pt>
                <c:pt idx="1">
                  <c:v>49.44</c:v>
                </c:pt>
                <c:pt idx="2">
                  <c:v>50.35</c:v>
                </c:pt>
                <c:pt idx="3">
                  <c:v>50.77</c:v>
                </c:pt>
                <c:pt idx="4">
                  <c:v>51.31</c:v>
                </c:pt>
              </c:numCache>
            </c:numRef>
          </c:val>
        </c:ser>
        <c:dLbls>
          <c:showLegendKey val="0"/>
          <c:showVal val="0"/>
          <c:showCatName val="0"/>
          <c:showSerName val="0"/>
          <c:showPercent val="0"/>
          <c:showBubbleSize val="0"/>
        </c:dLbls>
        <c:gapWidth val="150"/>
        <c:axId val="86267776"/>
        <c:axId val="8626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86267776"/>
        <c:axId val="86269952"/>
      </c:lineChart>
      <c:dateAx>
        <c:axId val="86267776"/>
        <c:scaling>
          <c:orientation val="minMax"/>
        </c:scaling>
        <c:delete val="1"/>
        <c:axPos val="b"/>
        <c:numFmt formatCode="ge" sourceLinked="1"/>
        <c:majorTickMark val="none"/>
        <c:minorTickMark val="none"/>
        <c:tickLblPos val="none"/>
        <c:crossAx val="86269952"/>
        <c:crosses val="autoZero"/>
        <c:auto val="1"/>
        <c:lblOffset val="100"/>
        <c:baseTimeUnit val="years"/>
      </c:dateAx>
      <c:valAx>
        <c:axId val="8626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6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19.850000000000001</c:v>
                </c:pt>
                <c:pt idx="1">
                  <c:v>23.23</c:v>
                </c:pt>
                <c:pt idx="2">
                  <c:v>25.58</c:v>
                </c:pt>
                <c:pt idx="3">
                  <c:v>26.71</c:v>
                </c:pt>
                <c:pt idx="4">
                  <c:v>23.94</c:v>
                </c:pt>
              </c:numCache>
            </c:numRef>
          </c:val>
        </c:ser>
        <c:dLbls>
          <c:showLegendKey val="0"/>
          <c:showVal val="0"/>
          <c:showCatName val="0"/>
          <c:showSerName val="0"/>
          <c:showPercent val="0"/>
          <c:showBubbleSize val="0"/>
        </c:dLbls>
        <c:gapWidth val="150"/>
        <c:axId val="86382080"/>
        <c:axId val="8638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86382080"/>
        <c:axId val="86384000"/>
      </c:lineChart>
      <c:dateAx>
        <c:axId val="86382080"/>
        <c:scaling>
          <c:orientation val="minMax"/>
        </c:scaling>
        <c:delete val="1"/>
        <c:axPos val="b"/>
        <c:numFmt formatCode="ge" sourceLinked="1"/>
        <c:majorTickMark val="none"/>
        <c:minorTickMark val="none"/>
        <c:tickLblPos val="none"/>
        <c:crossAx val="86384000"/>
        <c:crosses val="autoZero"/>
        <c:auto val="1"/>
        <c:lblOffset val="100"/>
        <c:baseTimeUnit val="years"/>
      </c:dateAx>
      <c:valAx>
        <c:axId val="863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420864"/>
        <c:axId val="8643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86420864"/>
        <c:axId val="86431232"/>
      </c:lineChart>
      <c:dateAx>
        <c:axId val="86420864"/>
        <c:scaling>
          <c:orientation val="minMax"/>
        </c:scaling>
        <c:delete val="1"/>
        <c:axPos val="b"/>
        <c:numFmt formatCode="ge" sourceLinked="1"/>
        <c:majorTickMark val="none"/>
        <c:minorTickMark val="none"/>
        <c:tickLblPos val="none"/>
        <c:crossAx val="86431232"/>
        <c:crosses val="autoZero"/>
        <c:auto val="1"/>
        <c:lblOffset val="100"/>
        <c:baseTimeUnit val="years"/>
      </c:dateAx>
      <c:valAx>
        <c:axId val="86431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4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464.22</c:v>
                </c:pt>
                <c:pt idx="1">
                  <c:v>476.47</c:v>
                </c:pt>
                <c:pt idx="2">
                  <c:v>580.48</c:v>
                </c:pt>
                <c:pt idx="3">
                  <c:v>251.72</c:v>
                </c:pt>
                <c:pt idx="4">
                  <c:v>236.93</c:v>
                </c:pt>
              </c:numCache>
            </c:numRef>
          </c:val>
        </c:ser>
        <c:dLbls>
          <c:showLegendKey val="0"/>
          <c:showVal val="0"/>
          <c:showCatName val="0"/>
          <c:showSerName val="0"/>
          <c:showPercent val="0"/>
          <c:showBubbleSize val="0"/>
        </c:dLbls>
        <c:gapWidth val="150"/>
        <c:axId val="89873408"/>
        <c:axId val="8987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89873408"/>
        <c:axId val="89879680"/>
      </c:lineChart>
      <c:dateAx>
        <c:axId val="89873408"/>
        <c:scaling>
          <c:orientation val="minMax"/>
        </c:scaling>
        <c:delete val="1"/>
        <c:axPos val="b"/>
        <c:numFmt formatCode="ge" sourceLinked="1"/>
        <c:majorTickMark val="none"/>
        <c:minorTickMark val="none"/>
        <c:tickLblPos val="none"/>
        <c:crossAx val="89879680"/>
        <c:crosses val="autoZero"/>
        <c:auto val="1"/>
        <c:lblOffset val="100"/>
        <c:baseTimeUnit val="years"/>
      </c:dateAx>
      <c:valAx>
        <c:axId val="89879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242.6</c:v>
                </c:pt>
                <c:pt idx="1">
                  <c:v>240.09</c:v>
                </c:pt>
                <c:pt idx="2">
                  <c:v>235.92</c:v>
                </c:pt>
                <c:pt idx="3">
                  <c:v>233.41</c:v>
                </c:pt>
                <c:pt idx="4">
                  <c:v>226.01</c:v>
                </c:pt>
              </c:numCache>
            </c:numRef>
          </c:val>
        </c:ser>
        <c:dLbls>
          <c:showLegendKey val="0"/>
          <c:showVal val="0"/>
          <c:showCatName val="0"/>
          <c:showSerName val="0"/>
          <c:showPercent val="0"/>
          <c:showBubbleSize val="0"/>
        </c:dLbls>
        <c:gapWidth val="150"/>
        <c:axId val="89897600"/>
        <c:axId val="885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89897600"/>
        <c:axId val="88539904"/>
      </c:lineChart>
      <c:dateAx>
        <c:axId val="89897600"/>
        <c:scaling>
          <c:orientation val="minMax"/>
        </c:scaling>
        <c:delete val="1"/>
        <c:axPos val="b"/>
        <c:numFmt formatCode="ge" sourceLinked="1"/>
        <c:majorTickMark val="none"/>
        <c:minorTickMark val="none"/>
        <c:tickLblPos val="none"/>
        <c:crossAx val="88539904"/>
        <c:crosses val="autoZero"/>
        <c:auto val="1"/>
        <c:lblOffset val="100"/>
        <c:baseTimeUnit val="years"/>
      </c:dateAx>
      <c:valAx>
        <c:axId val="8853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102.01</c:v>
                </c:pt>
                <c:pt idx="1">
                  <c:v>103.05</c:v>
                </c:pt>
                <c:pt idx="2">
                  <c:v>105.88</c:v>
                </c:pt>
                <c:pt idx="3">
                  <c:v>104.64</c:v>
                </c:pt>
                <c:pt idx="4">
                  <c:v>116.72</c:v>
                </c:pt>
              </c:numCache>
            </c:numRef>
          </c:val>
        </c:ser>
        <c:dLbls>
          <c:showLegendKey val="0"/>
          <c:showVal val="0"/>
          <c:showCatName val="0"/>
          <c:showSerName val="0"/>
          <c:showPercent val="0"/>
          <c:showBubbleSize val="0"/>
        </c:dLbls>
        <c:gapWidth val="150"/>
        <c:axId val="88569728"/>
        <c:axId val="8858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88569728"/>
        <c:axId val="88584192"/>
      </c:lineChart>
      <c:dateAx>
        <c:axId val="88569728"/>
        <c:scaling>
          <c:orientation val="minMax"/>
        </c:scaling>
        <c:delete val="1"/>
        <c:axPos val="b"/>
        <c:numFmt formatCode="ge" sourceLinked="1"/>
        <c:majorTickMark val="none"/>
        <c:minorTickMark val="none"/>
        <c:tickLblPos val="none"/>
        <c:crossAx val="88584192"/>
        <c:crosses val="autoZero"/>
        <c:auto val="1"/>
        <c:lblOffset val="100"/>
        <c:baseTimeUnit val="years"/>
      </c:dateAx>
      <c:valAx>
        <c:axId val="885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182.48</c:v>
                </c:pt>
                <c:pt idx="1">
                  <c:v>180.25</c:v>
                </c:pt>
                <c:pt idx="2">
                  <c:v>174.95</c:v>
                </c:pt>
                <c:pt idx="3">
                  <c:v>176.35</c:v>
                </c:pt>
                <c:pt idx="4">
                  <c:v>157.69</c:v>
                </c:pt>
              </c:numCache>
            </c:numRef>
          </c:val>
        </c:ser>
        <c:dLbls>
          <c:showLegendKey val="0"/>
          <c:showVal val="0"/>
          <c:showCatName val="0"/>
          <c:showSerName val="0"/>
          <c:showPercent val="0"/>
          <c:showBubbleSize val="0"/>
        </c:dLbls>
        <c:gapWidth val="150"/>
        <c:axId val="88595840"/>
        <c:axId val="886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88595840"/>
        <c:axId val="88602112"/>
      </c:lineChart>
      <c:dateAx>
        <c:axId val="88595840"/>
        <c:scaling>
          <c:orientation val="minMax"/>
        </c:scaling>
        <c:delete val="1"/>
        <c:axPos val="b"/>
        <c:numFmt formatCode="ge" sourceLinked="1"/>
        <c:majorTickMark val="none"/>
        <c:minorTickMark val="none"/>
        <c:tickLblPos val="none"/>
        <c:crossAx val="88602112"/>
        <c:crosses val="autoZero"/>
        <c:auto val="1"/>
        <c:lblOffset val="100"/>
        <c:baseTimeUnit val="years"/>
      </c:dateAx>
      <c:valAx>
        <c:axId val="886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三重県　四日市市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A1</v>
      </c>
      <c r="AA8" s="75"/>
      <c r="AB8" s="75"/>
      <c r="AC8" s="75"/>
      <c r="AD8" s="75"/>
      <c r="AE8" s="75"/>
      <c r="AF8" s="75"/>
      <c r="AG8" s="76"/>
      <c r="AH8" s="3"/>
      <c r="AI8" s="77">
        <f>データ!Q6</f>
        <v>312457</v>
      </c>
      <c r="AJ8" s="78"/>
      <c r="AK8" s="78"/>
      <c r="AL8" s="78"/>
      <c r="AM8" s="78"/>
      <c r="AN8" s="78"/>
      <c r="AO8" s="78"/>
      <c r="AP8" s="79"/>
      <c r="AQ8" s="57">
        <f>データ!R6</f>
        <v>206.44</v>
      </c>
      <c r="AR8" s="57"/>
      <c r="AS8" s="57"/>
      <c r="AT8" s="57"/>
      <c r="AU8" s="57"/>
      <c r="AV8" s="57"/>
      <c r="AW8" s="57"/>
      <c r="AX8" s="57"/>
      <c r="AY8" s="57">
        <f>データ!S6</f>
        <v>1513.55</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60.26</v>
      </c>
      <c r="K10" s="57"/>
      <c r="L10" s="57"/>
      <c r="M10" s="57"/>
      <c r="N10" s="57"/>
      <c r="O10" s="57"/>
      <c r="P10" s="57"/>
      <c r="Q10" s="57"/>
      <c r="R10" s="57">
        <f>データ!O6</f>
        <v>99.99</v>
      </c>
      <c r="S10" s="57"/>
      <c r="T10" s="57"/>
      <c r="U10" s="57"/>
      <c r="V10" s="57"/>
      <c r="W10" s="57"/>
      <c r="X10" s="57"/>
      <c r="Y10" s="57"/>
      <c r="Z10" s="65">
        <f>データ!P6</f>
        <v>2365</v>
      </c>
      <c r="AA10" s="65"/>
      <c r="AB10" s="65"/>
      <c r="AC10" s="65"/>
      <c r="AD10" s="65"/>
      <c r="AE10" s="65"/>
      <c r="AF10" s="65"/>
      <c r="AG10" s="65"/>
      <c r="AH10" s="2"/>
      <c r="AI10" s="65">
        <f>データ!T6</f>
        <v>312085</v>
      </c>
      <c r="AJ10" s="65"/>
      <c r="AK10" s="65"/>
      <c r="AL10" s="65"/>
      <c r="AM10" s="65"/>
      <c r="AN10" s="65"/>
      <c r="AO10" s="65"/>
      <c r="AP10" s="65"/>
      <c r="AQ10" s="57">
        <f>データ!U6</f>
        <v>199.04</v>
      </c>
      <c r="AR10" s="57"/>
      <c r="AS10" s="57"/>
      <c r="AT10" s="57"/>
      <c r="AU10" s="57"/>
      <c r="AV10" s="57"/>
      <c r="AW10" s="57"/>
      <c r="AX10" s="57"/>
      <c r="AY10" s="57">
        <f>データ!V6</f>
        <v>1567.95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66"/>
      <c r="BN16" s="66"/>
      <c r="BO16" s="66"/>
      <c r="BP16" s="66"/>
      <c r="BQ16" s="66"/>
      <c r="BR16" s="66"/>
      <c r="BS16" s="66"/>
      <c r="BT16" s="66"/>
      <c r="BU16" s="66"/>
      <c r="BV16" s="66"/>
      <c r="BW16" s="66"/>
      <c r="BX16" s="66"/>
      <c r="BY16" s="66"/>
      <c r="BZ16" s="6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6"/>
      <c r="BN17" s="66"/>
      <c r="BO17" s="66"/>
      <c r="BP17" s="66"/>
      <c r="BQ17" s="66"/>
      <c r="BR17" s="66"/>
      <c r="BS17" s="66"/>
      <c r="BT17" s="66"/>
      <c r="BU17" s="66"/>
      <c r="BV17" s="66"/>
      <c r="BW17" s="66"/>
      <c r="BX17" s="66"/>
      <c r="BY17" s="66"/>
      <c r="BZ17" s="6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6"/>
      <c r="BN18" s="66"/>
      <c r="BO18" s="66"/>
      <c r="BP18" s="66"/>
      <c r="BQ18" s="66"/>
      <c r="BR18" s="66"/>
      <c r="BS18" s="66"/>
      <c r="BT18" s="66"/>
      <c r="BU18" s="66"/>
      <c r="BV18" s="66"/>
      <c r="BW18" s="66"/>
      <c r="BX18" s="66"/>
      <c r="BY18" s="66"/>
      <c r="BZ18" s="6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6"/>
      <c r="BN19" s="66"/>
      <c r="BO19" s="66"/>
      <c r="BP19" s="66"/>
      <c r="BQ19" s="66"/>
      <c r="BR19" s="66"/>
      <c r="BS19" s="66"/>
      <c r="BT19" s="66"/>
      <c r="BU19" s="66"/>
      <c r="BV19" s="66"/>
      <c r="BW19" s="66"/>
      <c r="BX19" s="66"/>
      <c r="BY19" s="66"/>
      <c r="BZ19" s="6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6"/>
      <c r="BN20" s="66"/>
      <c r="BO20" s="66"/>
      <c r="BP20" s="66"/>
      <c r="BQ20" s="66"/>
      <c r="BR20" s="66"/>
      <c r="BS20" s="66"/>
      <c r="BT20" s="66"/>
      <c r="BU20" s="66"/>
      <c r="BV20" s="66"/>
      <c r="BW20" s="66"/>
      <c r="BX20" s="66"/>
      <c r="BY20" s="66"/>
      <c r="BZ20" s="6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6"/>
      <c r="BN21" s="66"/>
      <c r="BO21" s="66"/>
      <c r="BP21" s="66"/>
      <c r="BQ21" s="66"/>
      <c r="BR21" s="66"/>
      <c r="BS21" s="66"/>
      <c r="BT21" s="66"/>
      <c r="BU21" s="66"/>
      <c r="BV21" s="66"/>
      <c r="BW21" s="66"/>
      <c r="BX21" s="66"/>
      <c r="BY21" s="66"/>
      <c r="BZ21" s="6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6"/>
      <c r="BN22" s="66"/>
      <c r="BO22" s="66"/>
      <c r="BP22" s="66"/>
      <c r="BQ22" s="66"/>
      <c r="BR22" s="66"/>
      <c r="BS22" s="66"/>
      <c r="BT22" s="66"/>
      <c r="BU22" s="66"/>
      <c r="BV22" s="66"/>
      <c r="BW22" s="66"/>
      <c r="BX22" s="66"/>
      <c r="BY22" s="66"/>
      <c r="BZ22" s="6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6"/>
      <c r="BN23" s="66"/>
      <c r="BO23" s="66"/>
      <c r="BP23" s="66"/>
      <c r="BQ23" s="66"/>
      <c r="BR23" s="66"/>
      <c r="BS23" s="66"/>
      <c r="BT23" s="66"/>
      <c r="BU23" s="66"/>
      <c r="BV23" s="66"/>
      <c r="BW23" s="66"/>
      <c r="BX23" s="66"/>
      <c r="BY23" s="66"/>
      <c r="BZ23" s="6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6"/>
      <c r="BN24" s="66"/>
      <c r="BO24" s="66"/>
      <c r="BP24" s="66"/>
      <c r="BQ24" s="66"/>
      <c r="BR24" s="66"/>
      <c r="BS24" s="66"/>
      <c r="BT24" s="66"/>
      <c r="BU24" s="66"/>
      <c r="BV24" s="66"/>
      <c r="BW24" s="66"/>
      <c r="BX24" s="66"/>
      <c r="BY24" s="66"/>
      <c r="BZ24" s="6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6"/>
      <c r="BN25" s="66"/>
      <c r="BO25" s="66"/>
      <c r="BP25" s="66"/>
      <c r="BQ25" s="66"/>
      <c r="BR25" s="66"/>
      <c r="BS25" s="66"/>
      <c r="BT25" s="66"/>
      <c r="BU25" s="66"/>
      <c r="BV25" s="66"/>
      <c r="BW25" s="66"/>
      <c r="BX25" s="66"/>
      <c r="BY25" s="66"/>
      <c r="BZ25" s="6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6"/>
      <c r="BN26" s="66"/>
      <c r="BO26" s="66"/>
      <c r="BP26" s="66"/>
      <c r="BQ26" s="66"/>
      <c r="BR26" s="66"/>
      <c r="BS26" s="66"/>
      <c r="BT26" s="66"/>
      <c r="BU26" s="66"/>
      <c r="BV26" s="66"/>
      <c r="BW26" s="66"/>
      <c r="BX26" s="66"/>
      <c r="BY26" s="66"/>
      <c r="BZ26" s="6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6"/>
      <c r="BN27" s="66"/>
      <c r="BO27" s="66"/>
      <c r="BP27" s="66"/>
      <c r="BQ27" s="66"/>
      <c r="BR27" s="66"/>
      <c r="BS27" s="66"/>
      <c r="BT27" s="66"/>
      <c r="BU27" s="66"/>
      <c r="BV27" s="66"/>
      <c r="BW27" s="66"/>
      <c r="BX27" s="66"/>
      <c r="BY27" s="66"/>
      <c r="BZ27" s="6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6"/>
      <c r="BN28" s="66"/>
      <c r="BO28" s="66"/>
      <c r="BP28" s="66"/>
      <c r="BQ28" s="66"/>
      <c r="BR28" s="66"/>
      <c r="BS28" s="66"/>
      <c r="BT28" s="66"/>
      <c r="BU28" s="66"/>
      <c r="BV28" s="66"/>
      <c r="BW28" s="66"/>
      <c r="BX28" s="66"/>
      <c r="BY28" s="66"/>
      <c r="BZ28" s="6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6"/>
      <c r="BN29" s="66"/>
      <c r="BO29" s="66"/>
      <c r="BP29" s="66"/>
      <c r="BQ29" s="66"/>
      <c r="BR29" s="66"/>
      <c r="BS29" s="66"/>
      <c r="BT29" s="66"/>
      <c r="BU29" s="66"/>
      <c r="BV29" s="66"/>
      <c r="BW29" s="66"/>
      <c r="BX29" s="66"/>
      <c r="BY29" s="66"/>
      <c r="BZ29" s="6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6"/>
      <c r="BN30" s="66"/>
      <c r="BO30" s="66"/>
      <c r="BP30" s="66"/>
      <c r="BQ30" s="66"/>
      <c r="BR30" s="66"/>
      <c r="BS30" s="66"/>
      <c r="BT30" s="66"/>
      <c r="BU30" s="66"/>
      <c r="BV30" s="66"/>
      <c r="BW30" s="66"/>
      <c r="BX30" s="66"/>
      <c r="BY30" s="66"/>
      <c r="BZ30" s="6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6"/>
      <c r="BN31" s="66"/>
      <c r="BO31" s="66"/>
      <c r="BP31" s="66"/>
      <c r="BQ31" s="66"/>
      <c r="BR31" s="66"/>
      <c r="BS31" s="66"/>
      <c r="BT31" s="66"/>
      <c r="BU31" s="66"/>
      <c r="BV31" s="66"/>
      <c r="BW31" s="66"/>
      <c r="BX31" s="66"/>
      <c r="BY31" s="66"/>
      <c r="BZ31" s="6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6"/>
      <c r="BN32" s="66"/>
      <c r="BO32" s="66"/>
      <c r="BP32" s="66"/>
      <c r="BQ32" s="66"/>
      <c r="BR32" s="66"/>
      <c r="BS32" s="66"/>
      <c r="BT32" s="66"/>
      <c r="BU32" s="66"/>
      <c r="BV32" s="66"/>
      <c r="BW32" s="66"/>
      <c r="BX32" s="66"/>
      <c r="BY32" s="66"/>
      <c r="BZ32" s="6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6"/>
      <c r="BN33" s="66"/>
      <c r="BO33" s="66"/>
      <c r="BP33" s="66"/>
      <c r="BQ33" s="66"/>
      <c r="BR33" s="66"/>
      <c r="BS33" s="66"/>
      <c r="BT33" s="66"/>
      <c r="BU33" s="66"/>
      <c r="BV33" s="66"/>
      <c r="BW33" s="66"/>
      <c r="BX33" s="66"/>
      <c r="BY33" s="66"/>
      <c r="BZ33" s="67"/>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8"/>
      <c r="BM34" s="66"/>
      <c r="BN34" s="66"/>
      <c r="BO34" s="66"/>
      <c r="BP34" s="66"/>
      <c r="BQ34" s="66"/>
      <c r="BR34" s="66"/>
      <c r="BS34" s="66"/>
      <c r="BT34" s="66"/>
      <c r="BU34" s="66"/>
      <c r="BV34" s="66"/>
      <c r="BW34" s="66"/>
      <c r="BX34" s="66"/>
      <c r="BY34" s="66"/>
      <c r="BZ34" s="67"/>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8"/>
      <c r="BM35" s="66"/>
      <c r="BN35" s="66"/>
      <c r="BO35" s="66"/>
      <c r="BP35" s="66"/>
      <c r="BQ35" s="66"/>
      <c r="BR35" s="66"/>
      <c r="BS35" s="66"/>
      <c r="BT35" s="66"/>
      <c r="BU35" s="66"/>
      <c r="BV35" s="66"/>
      <c r="BW35" s="66"/>
      <c r="BX35" s="66"/>
      <c r="BY35" s="66"/>
      <c r="BZ35" s="6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6"/>
      <c r="BN36" s="66"/>
      <c r="BO36" s="66"/>
      <c r="BP36" s="66"/>
      <c r="BQ36" s="66"/>
      <c r="BR36" s="66"/>
      <c r="BS36" s="66"/>
      <c r="BT36" s="66"/>
      <c r="BU36" s="66"/>
      <c r="BV36" s="66"/>
      <c r="BW36" s="66"/>
      <c r="BX36" s="66"/>
      <c r="BY36" s="66"/>
      <c r="BZ36" s="6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6"/>
      <c r="BN37" s="66"/>
      <c r="BO37" s="66"/>
      <c r="BP37" s="66"/>
      <c r="BQ37" s="66"/>
      <c r="BR37" s="66"/>
      <c r="BS37" s="66"/>
      <c r="BT37" s="66"/>
      <c r="BU37" s="66"/>
      <c r="BV37" s="66"/>
      <c r="BW37" s="66"/>
      <c r="BX37" s="66"/>
      <c r="BY37" s="66"/>
      <c r="BZ37" s="6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6"/>
      <c r="BN38" s="66"/>
      <c r="BO38" s="66"/>
      <c r="BP38" s="66"/>
      <c r="BQ38" s="66"/>
      <c r="BR38" s="66"/>
      <c r="BS38" s="66"/>
      <c r="BT38" s="66"/>
      <c r="BU38" s="66"/>
      <c r="BV38" s="66"/>
      <c r="BW38" s="66"/>
      <c r="BX38" s="66"/>
      <c r="BY38" s="66"/>
      <c r="BZ38" s="6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6"/>
      <c r="BN39" s="66"/>
      <c r="BO39" s="66"/>
      <c r="BP39" s="66"/>
      <c r="BQ39" s="66"/>
      <c r="BR39" s="66"/>
      <c r="BS39" s="66"/>
      <c r="BT39" s="66"/>
      <c r="BU39" s="66"/>
      <c r="BV39" s="66"/>
      <c r="BW39" s="66"/>
      <c r="BX39" s="66"/>
      <c r="BY39" s="66"/>
      <c r="BZ39" s="6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6"/>
      <c r="BN40" s="66"/>
      <c r="BO40" s="66"/>
      <c r="BP40" s="66"/>
      <c r="BQ40" s="66"/>
      <c r="BR40" s="66"/>
      <c r="BS40" s="66"/>
      <c r="BT40" s="66"/>
      <c r="BU40" s="66"/>
      <c r="BV40" s="66"/>
      <c r="BW40" s="66"/>
      <c r="BX40" s="66"/>
      <c r="BY40" s="66"/>
      <c r="BZ40" s="6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6"/>
      <c r="BN41" s="66"/>
      <c r="BO41" s="66"/>
      <c r="BP41" s="66"/>
      <c r="BQ41" s="66"/>
      <c r="BR41" s="66"/>
      <c r="BS41" s="66"/>
      <c r="BT41" s="66"/>
      <c r="BU41" s="66"/>
      <c r="BV41" s="66"/>
      <c r="BW41" s="66"/>
      <c r="BX41" s="66"/>
      <c r="BY41" s="66"/>
      <c r="BZ41" s="6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6"/>
      <c r="BN42" s="66"/>
      <c r="BO42" s="66"/>
      <c r="BP42" s="66"/>
      <c r="BQ42" s="66"/>
      <c r="BR42" s="66"/>
      <c r="BS42" s="66"/>
      <c r="BT42" s="66"/>
      <c r="BU42" s="66"/>
      <c r="BV42" s="66"/>
      <c r="BW42" s="66"/>
      <c r="BX42" s="66"/>
      <c r="BY42" s="66"/>
      <c r="BZ42" s="6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6"/>
      <c r="BN43" s="66"/>
      <c r="BO43" s="66"/>
      <c r="BP43" s="66"/>
      <c r="BQ43" s="66"/>
      <c r="BR43" s="66"/>
      <c r="BS43" s="66"/>
      <c r="BT43" s="66"/>
      <c r="BU43" s="66"/>
      <c r="BV43" s="66"/>
      <c r="BW43" s="66"/>
      <c r="BX43" s="66"/>
      <c r="BY43" s="66"/>
      <c r="BZ43" s="6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6"/>
      <c r="BN44" s="66"/>
      <c r="BO44" s="66"/>
      <c r="BP44" s="66"/>
      <c r="BQ44" s="66"/>
      <c r="BR44" s="66"/>
      <c r="BS44" s="66"/>
      <c r="BT44" s="66"/>
      <c r="BU44" s="66"/>
      <c r="BV44" s="66"/>
      <c r="BW44" s="66"/>
      <c r="BX44" s="66"/>
      <c r="BY44" s="66"/>
      <c r="BZ44" s="6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242021</v>
      </c>
      <c r="D6" s="31">
        <f t="shared" si="3"/>
        <v>46</v>
      </c>
      <c r="E6" s="31">
        <f t="shared" si="3"/>
        <v>1</v>
      </c>
      <c r="F6" s="31">
        <f t="shared" si="3"/>
        <v>0</v>
      </c>
      <c r="G6" s="31">
        <f t="shared" si="3"/>
        <v>1</v>
      </c>
      <c r="H6" s="31" t="str">
        <f t="shared" si="3"/>
        <v>三重県　四日市市</v>
      </c>
      <c r="I6" s="31" t="str">
        <f t="shared" si="3"/>
        <v>法適用</v>
      </c>
      <c r="J6" s="31" t="str">
        <f t="shared" si="3"/>
        <v>水道事業</v>
      </c>
      <c r="K6" s="31" t="str">
        <f t="shared" si="3"/>
        <v>末端給水事業</v>
      </c>
      <c r="L6" s="31" t="str">
        <f t="shared" si="3"/>
        <v>A1</v>
      </c>
      <c r="M6" s="32" t="str">
        <f t="shared" si="3"/>
        <v>-</v>
      </c>
      <c r="N6" s="32">
        <f t="shared" si="3"/>
        <v>60.26</v>
      </c>
      <c r="O6" s="32">
        <f t="shared" si="3"/>
        <v>99.99</v>
      </c>
      <c r="P6" s="32">
        <f t="shared" si="3"/>
        <v>2365</v>
      </c>
      <c r="Q6" s="32">
        <f t="shared" si="3"/>
        <v>312457</v>
      </c>
      <c r="R6" s="32">
        <f t="shared" si="3"/>
        <v>206.44</v>
      </c>
      <c r="S6" s="32">
        <f t="shared" si="3"/>
        <v>1513.55</v>
      </c>
      <c r="T6" s="32">
        <f t="shared" si="3"/>
        <v>312085</v>
      </c>
      <c r="U6" s="32">
        <f t="shared" si="3"/>
        <v>199.04</v>
      </c>
      <c r="V6" s="32">
        <f t="shared" si="3"/>
        <v>1567.95</v>
      </c>
      <c r="W6" s="33">
        <f>IF(W7="",NA(),W7)</f>
        <v>106.57</v>
      </c>
      <c r="X6" s="33">
        <f t="shared" ref="X6:AF6" si="4">IF(X7="",NA(),X7)</f>
        <v>108.02</v>
      </c>
      <c r="Y6" s="33">
        <f t="shared" si="4"/>
        <v>111.32</v>
      </c>
      <c r="Z6" s="33">
        <f t="shared" si="4"/>
        <v>111.19</v>
      </c>
      <c r="AA6" s="33">
        <f t="shared" si="4"/>
        <v>122.43</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464.22</v>
      </c>
      <c r="AT6" s="33">
        <f t="shared" ref="AT6:BB6" si="6">IF(AT7="",NA(),AT7)</f>
        <v>476.47</v>
      </c>
      <c r="AU6" s="33">
        <f t="shared" si="6"/>
        <v>580.48</v>
      </c>
      <c r="AV6" s="33">
        <f t="shared" si="6"/>
        <v>251.72</v>
      </c>
      <c r="AW6" s="33">
        <f t="shared" si="6"/>
        <v>236.93</v>
      </c>
      <c r="AX6" s="33">
        <f t="shared" si="6"/>
        <v>487.15</v>
      </c>
      <c r="AY6" s="33">
        <f t="shared" si="6"/>
        <v>475.07</v>
      </c>
      <c r="AZ6" s="33">
        <f t="shared" si="6"/>
        <v>473.46</v>
      </c>
      <c r="BA6" s="33">
        <f t="shared" si="6"/>
        <v>240.81</v>
      </c>
      <c r="BB6" s="33">
        <f t="shared" si="6"/>
        <v>241.71</v>
      </c>
      <c r="BC6" s="32" t="str">
        <f>IF(BC7="","",IF(BC7="-","【-】","【"&amp;SUBSTITUTE(TEXT(BC7,"#,##0.00"),"-","△")&amp;"】"))</f>
        <v>【262.74】</v>
      </c>
      <c r="BD6" s="33">
        <f>IF(BD7="",NA(),BD7)</f>
        <v>242.6</v>
      </c>
      <c r="BE6" s="33">
        <f t="shared" ref="BE6:BM6" si="7">IF(BE7="",NA(),BE7)</f>
        <v>240.09</v>
      </c>
      <c r="BF6" s="33">
        <f t="shared" si="7"/>
        <v>235.92</v>
      </c>
      <c r="BG6" s="33">
        <f t="shared" si="7"/>
        <v>233.41</v>
      </c>
      <c r="BH6" s="33">
        <f t="shared" si="7"/>
        <v>226.01</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102.01</v>
      </c>
      <c r="BP6" s="33">
        <f t="shared" ref="BP6:BX6" si="8">IF(BP7="",NA(),BP7)</f>
        <v>103.05</v>
      </c>
      <c r="BQ6" s="33">
        <f t="shared" si="8"/>
        <v>105.88</v>
      </c>
      <c r="BR6" s="33">
        <f t="shared" si="8"/>
        <v>104.64</v>
      </c>
      <c r="BS6" s="33">
        <f t="shared" si="8"/>
        <v>116.72</v>
      </c>
      <c r="BT6" s="33">
        <f t="shared" si="8"/>
        <v>100.35</v>
      </c>
      <c r="BU6" s="33">
        <f t="shared" si="8"/>
        <v>100.42</v>
      </c>
      <c r="BV6" s="33">
        <f t="shared" si="8"/>
        <v>100.77</v>
      </c>
      <c r="BW6" s="33">
        <f t="shared" si="8"/>
        <v>107.74</v>
      </c>
      <c r="BX6" s="33">
        <f t="shared" si="8"/>
        <v>108.81</v>
      </c>
      <c r="BY6" s="32" t="str">
        <f>IF(BY7="","",IF(BY7="-","【-】","【"&amp;SUBSTITUTE(TEXT(BY7,"#,##0.00"),"-","△")&amp;"】"))</f>
        <v>【104.99】</v>
      </c>
      <c r="BZ6" s="33">
        <f>IF(BZ7="",NA(),BZ7)</f>
        <v>182.48</v>
      </c>
      <c r="CA6" s="33">
        <f t="shared" ref="CA6:CI6" si="9">IF(CA7="",NA(),CA7)</f>
        <v>180.25</v>
      </c>
      <c r="CB6" s="33">
        <f t="shared" si="9"/>
        <v>174.95</v>
      </c>
      <c r="CC6" s="33">
        <f t="shared" si="9"/>
        <v>176.35</v>
      </c>
      <c r="CD6" s="33">
        <f t="shared" si="9"/>
        <v>157.69</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60.7</v>
      </c>
      <c r="CL6" s="33">
        <f t="shared" ref="CL6:CT6" si="10">IF(CL7="",NA(),CL7)</f>
        <v>60.41</v>
      </c>
      <c r="CM6" s="33">
        <f t="shared" si="10"/>
        <v>59.83</v>
      </c>
      <c r="CN6" s="33">
        <f t="shared" si="10"/>
        <v>59.57</v>
      </c>
      <c r="CO6" s="33">
        <f t="shared" si="10"/>
        <v>59.26</v>
      </c>
      <c r="CP6" s="33">
        <f t="shared" si="10"/>
        <v>64.66</v>
      </c>
      <c r="CQ6" s="33">
        <f t="shared" si="10"/>
        <v>64.09</v>
      </c>
      <c r="CR6" s="33">
        <f t="shared" si="10"/>
        <v>63.91</v>
      </c>
      <c r="CS6" s="33">
        <f t="shared" si="10"/>
        <v>63.25</v>
      </c>
      <c r="CT6" s="33">
        <f t="shared" si="10"/>
        <v>63.03</v>
      </c>
      <c r="CU6" s="32" t="str">
        <f>IF(CU7="","",IF(CU7="-","【-】","【"&amp;SUBSTITUTE(TEXT(CU7,"#,##0.00"),"-","△")&amp;"】"))</f>
        <v>【59.76】</v>
      </c>
      <c r="CV6" s="33">
        <f>IF(CV7="",NA(),CV7)</f>
        <v>90.61</v>
      </c>
      <c r="CW6" s="33">
        <f t="shared" ref="CW6:DE6" si="11">IF(CW7="",NA(),CW7)</f>
        <v>90.9</v>
      </c>
      <c r="CX6" s="33">
        <f t="shared" si="11"/>
        <v>90.81</v>
      </c>
      <c r="CY6" s="33">
        <f t="shared" si="11"/>
        <v>89.74</v>
      </c>
      <c r="CZ6" s="33">
        <f t="shared" si="11"/>
        <v>90.03</v>
      </c>
      <c r="DA6" s="33">
        <f t="shared" si="11"/>
        <v>90.63</v>
      </c>
      <c r="DB6" s="33">
        <f t="shared" si="11"/>
        <v>91.19</v>
      </c>
      <c r="DC6" s="33">
        <f t="shared" si="11"/>
        <v>91.45</v>
      </c>
      <c r="DD6" s="33">
        <f t="shared" si="11"/>
        <v>91.07</v>
      </c>
      <c r="DE6" s="33">
        <f t="shared" si="11"/>
        <v>91.21</v>
      </c>
      <c r="DF6" s="32" t="str">
        <f>IF(DF7="","",IF(DF7="-","【-】","【"&amp;SUBSTITUTE(TEXT(DF7,"#,##0.00"),"-","△")&amp;"】"))</f>
        <v>【89.95】</v>
      </c>
      <c r="DG6" s="33">
        <f>IF(DG7="",NA(),DG7)</f>
        <v>48.57</v>
      </c>
      <c r="DH6" s="33">
        <f t="shared" ref="DH6:DP6" si="12">IF(DH7="",NA(),DH7)</f>
        <v>49.44</v>
      </c>
      <c r="DI6" s="33">
        <f t="shared" si="12"/>
        <v>50.35</v>
      </c>
      <c r="DJ6" s="33">
        <f t="shared" si="12"/>
        <v>50.77</v>
      </c>
      <c r="DK6" s="33">
        <f t="shared" si="12"/>
        <v>51.31</v>
      </c>
      <c r="DL6" s="33">
        <f t="shared" si="12"/>
        <v>43.4</v>
      </c>
      <c r="DM6" s="33">
        <f t="shared" si="12"/>
        <v>44.41</v>
      </c>
      <c r="DN6" s="33">
        <f t="shared" si="12"/>
        <v>45.38</v>
      </c>
      <c r="DO6" s="33">
        <f t="shared" si="12"/>
        <v>47.7</v>
      </c>
      <c r="DP6" s="33">
        <f t="shared" si="12"/>
        <v>48.41</v>
      </c>
      <c r="DQ6" s="32" t="str">
        <f>IF(DQ7="","",IF(DQ7="-","【-】","【"&amp;SUBSTITUTE(TEXT(DQ7,"#,##0.00"),"-","△")&amp;"】"))</f>
        <v>【47.18】</v>
      </c>
      <c r="DR6" s="33">
        <f>IF(DR7="",NA(),DR7)</f>
        <v>19.850000000000001</v>
      </c>
      <c r="DS6" s="33">
        <f t="shared" ref="DS6:EA6" si="13">IF(DS7="",NA(),DS7)</f>
        <v>23.23</v>
      </c>
      <c r="DT6" s="33">
        <f t="shared" si="13"/>
        <v>25.58</v>
      </c>
      <c r="DU6" s="33">
        <f t="shared" si="13"/>
        <v>26.71</v>
      </c>
      <c r="DV6" s="33">
        <f t="shared" si="13"/>
        <v>23.94</v>
      </c>
      <c r="DW6" s="33">
        <f t="shared" si="13"/>
        <v>10.94</v>
      </c>
      <c r="DX6" s="33">
        <f t="shared" si="13"/>
        <v>12.28</v>
      </c>
      <c r="DY6" s="33">
        <f t="shared" si="13"/>
        <v>13.33</v>
      </c>
      <c r="DZ6" s="33">
        <f t="shared" si="13"/>
        <v>14.54</v>
      </c>
      <c r="EA6" s="33">
        <f t="shared" si="13"/>
        <v>16.16</v>
      </c>
      <c r="EB6" s="32" t="str">
        <f>IF(EB7="","",IF(EB7="-","【-】","【"&amp;SUBSTITUTE(TEXT(EB7,"#,##0.00"),"-","△")&amp;"】"))</f>
        <v>【13.18】</v>
      </c>
      <c r="EC6" s="33">
        <f>IF(EC7="",NA(),EC7)</f>
        <v>0.45</v>
      </c>
      <c r="ED6" s="33">
        <f t="shared" ref="ED6:EL6" si="14">IF(ED7="",NA(),ED7)</f>
        <v>0.54</v>
      </c>
      <c r="EE6" s="33">
        <f t="shared" si="14"/>
        <v>0.63</v>
      </c>
      <c r="EF6" s="33">
        <f t="shared" si="14"/>
        <v>0.75</v>
      </c>
      <c r="EG6" s="33">
        <f t="shared" si="14"/>
        <v>0.63</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242021</v>
      </c>
      <c r="D7" s="35">
        <v>46</v>
      </c>
      <c r="E7" s="35">
        <v>1</v>
      </c>
      <c r="F7" s="35">
        <v>0</v>
      </c>
      <c r="G7" s="35">
        <v>1</v>
      </c>
      <c r="H7" s="35" t="s">
        <v>93</v>
      </c>
      <c r="I7" s="35" t="s">
        <v>94</v>
      </c>
      <c r="J7" s="35" t="s">
        <v>95</v>
      </c>
      <c r="K7" s="35" t="s">
        <v>96</v>
      </c>
      <c r="L7" s="35" t="s">
        <v>97</v>
      </c>
      <c r="M7" s="36" t="s">
        <v>98</v>
      </c>
      <c r="N7" s="36">
        <v>60.26</v>
      </c>
      <c r="O7" s="36">
        <v>99.99</v>
      </c>
      <c r="P7" s="36">
        <v>2365</v>
      </c>
      <c r="Q7" s="36">
        <v>312457</v>
      </c>
      <c r="R7" s="36">
        <v>206.44</v>
      </c>
      <c r="S7" s="36">
        <v>1513.55</v>
      </c>
      <c r="T7" s="36">
        <v>312085</v>
      </c>
      <c r="U7" s="36">
        <v>199.04</v>
      </c>
      <c r="V7" s="36">
        <v>1567.95</v>
      </c>
      <c r="W7" s="36">
        <v>106.57</v>
      </c>
      <c r="X7" s="36">
        <v>108.02</v>
      </c>
      <c r="Y7" s="36">
        <v>111.32</v>
      </c>
      <c r="Z7" s="36">
        <v>111.19</v>
      </c>
      <c r="AA7" s="36">
        <v>122.43</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464.22</v>
      </c>
      <c r="AT7" s="36">
        <v>476.47</v>
      </c>
      <c r="AU7" s="36">
        <v>580.48</v>
      </c>
      <c r="AV7" s="36">
        <v>251.72</v>
      </c>
      <c r="AW7" s="36">
        <v>236.93</v>
      </c>
      <c r="AX7" s="36">
        <v>487.15</v>
      </c>
      <c r="AY7" s="36">
        <v>475.07</v>
      </c>
      <c r="AZ7" s="36">
        <v>473.46</v>
      </c>
      <c r="BA7" s="36">
        <v>240.81</v>
      </c>
      <c r="BB7" s="36">
        <v>241.71</v>
      </c>
      <c r="BC7" s="36">
        <v>262.74</v>
      </c>
      <c r="BD7" s="36">
        <v>242.6</v>
      </c>
      <c r="BE7" s="36">
        <v>240.09</v>
      </c>
      <c r="BF7" s="36">
        <v>235.92</v>
      </c>
      <c r="BG7" s="36">
        <v>233.41</v>
      </c>
      <c r="BH7" s="36">
        <v>226.01</v>
      </c>
      <c r="BI7" s="36">
        <v>304.97000000000003</v>
      </c>
      <c r="BJ7" s="36">
        <v>296.5</v>
      </c>
      <c r="BK7" s="36">
        <v>285.77</v>
      </c>
      <c r="BL7" s="36">
        <v>283.10000000000002</v>
      </c>
      <c r="BM7" s="36">
        <v>274.14</v>
      </c>
      <c r="BN7" s="36">
        <v>276.38</v>
      </c>
      <c r="BO7" s="36">
        <v>102.01</v>
      </c>
      <c r="BP7" s="36">
        <v>103.05</v>
      </c>
      <c r="BQ7" s="36">
        <v>105.88</v>
      </c>
      <c r="BR7" s="36">
        <v>104.64</v>
      </c>
      <c r="BS7" s="36">
        <v>116.72</v>
      </c>
      <c r="BT7" s="36">
        <v>100.35</v>
      </c>
      <c r="BU7" s="36">
        <v>100.42</v>
      </c>
      <c r="BV7" s="36">
        <v>100.77</v>
      </c>
      <c r="BW7" s="36">
        <v>107.74</v>
      </c>
      <c r="BX7" s="36">
        <v>108.81</v>
      </c>
      <c r="BY7" s="36">
        <v>104.99</v>
      </c>
      <c r="BZ7" s="36">
        <v>182.48</v>
      </c>
      <c r="CA7" s="36">
        <v>180.25</v>
      </c>
      <c r="CB7" s="36">
        <v>174.95</v>
      </c>
      <c r="CC7" s="36">
        <v>176.35</v>
      </c>
      <c r="CD7" s="36">
        <v>157.69</v>
      </c>
      <c r="CE7" s="36">
        <v>166.95</v>
      </c>
      <c r="CF7" s="36">
        <v>166.61</v>
      </c>
      <c r="CG7" s="36">
        <v>165.74</v>
      </c>
      <c r="CH7" s="36">
        <v>154.33000000000001</v>
      </c>
      <c r="CI7" s="36">
        <v>152.94999999999999</v>
      </c>
      <c r="CJ7" s="36">
        <v>163.72</v>
      </c>
      <c r="CK7" s="36">
        <v>60.7</v>
      </c>
      <c r="CL7" s="36">
        <v>60.41</v>
      </c>
      <c r="CM7" s="36">
        <v>59.83</v>
      </c>
      <c r="CN7" s="36">
        <v>59.57</v>
      </c>
      <c r="CO7" s="36">
        <v>59.26</v>
      </c>
      <c r="CP7" s="36">
        <v>64.66</v>
      </c>
      <c r="CQ7" s="36">
        <v>64.09</v>
      </c>
      <c r="CR7" s="36">
        <v>63.91</v>
      </c>
      <c r="CS7" s="36">
        <v>63.25</v>
      </c>
      <c r="CT7" s="36">
        <v>63.03</v>
      </c>
      <c r="CU7" s="36">
        <v>59.76</v>
      </c>
      <c r="CV7" s="36">
        <v>90.61</v>
      </c>
      <c r="CW7" s="36">
        <v>90.9</v>
      </c>
      <c r="CX7" s="36">
        <v>90.81</v>
      </c>
      <c r="CY7" s="36">
        <v>89.74</v>
      </c>
      <c r="CZ7" s="36">
        <v>90.03</v>
      </c>
      <c r="DA7" s="36">
        <v>90.63</v>
      </c>
      <c r="DB7" s="36">
        <v>91.19</v>
      </c>
      <c r="DC7" s="36">
        <v>91.45</v>
      </c>
      <c r="DD7" s="36">
        <v>91.07</v>
      </c>
      <c r="DE7" s="36">
        <v>91.21</v>
      </c>
      <c r="DF7" s="36">
        <v>89.95</v>
      </c>
      <c r="DG7" s="36">
        <v>48.57</v>
      </c>
      <c r="DH7" s="36">
        <v>49.44</v>
      </c>
      <c r="DI7" s="36">
        <v>50.35</v>
      </c>
      <c r="DJ7" s="36">
        <v>50.77</v>
      </c>
      <c r="DK7" s="36">
        <v>51.31</v>
      </c>
      <c r="DL7" s="36">
        <v>43.4</v>
      </c>
      <c r="DM7" s="36">
        <v>44.41</v>
      </c>
      <c r="DN7" s="36">
        <v>45.38</v>
      </c>
      <c r="DO7" s="36">
        <v>47.7</v>
      </c>
      <c r="DP7" s="36">
        <v>48.41</v>
      </c>
      <c r="DQ7" s="36">
        <v>47.18</v>
      </c>
      <c r="DR7" s="36">
        <v>19.850000000000001</v>
      </c>
      <c r="DS7" s="36">
        <v>23.23</v>
      </c>
      <c r="DT7" s="36">
        <v>25.58</v>
      </c>
      <c r="DU7" s="36">
        <v>26.71</v>
      </c>
      <c r="DV7" s="36">
        <v>23.94</v>
      </c>
      <c r="DW7" s="36">
        <v>10.94</v>
      </c>
      <c r="DX7" s="36">
        <v>12.28</v>
      </c>
      <c r="DY7" s="36">
        <v>13.33</v>
      </c>
      <c r="DZ7" s="36">
        <v>14.54</v>
      </c>
      <c r="EA7" s="36">
        <v>16.16</v>
      </c>
      <c r="EB7" s="36">
        <v>13.18</v>
      </c>
      <c r="EC7" s="36">
        <v>0.45</v>
      </c>
      <c r="ED7" s="36">
        <v>0.54</v>
      </c>
      <c r="EE7" s="36">
        <v>0.63</v>
      </c>
      <c r="EF7" s="36">
        <v>0.75</v>
      </c>
      <c r="EG7" s="36">
        <v>0.63</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2017-02-15T06:06:35Z</cp:lastPrinted>
  <dcterms:created xsi:type="dcterms:W3CDTF">2017-02-01T08:43:28Z</dcterms:created>
  <dcterms:modified xsi:type="dcterms:W3CDTF">2017-02-22T02:01:21Z</dcterms:modified>
  <cp:category/>
</cp:coreProperties>
</file>