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740" yWindow="-300" windowWidth="20730" windowHeight="117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C34" i="9"/>
  <c r="C35" i="9" s="1"/>
  <c r="U34" i="9" l="1"/>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4" i="9" l="1"/>
  <c r="BW35" i="9" s="1"/>
  <c r="BW36" i="9" s="1"/>
  <c r="BW37" i="9" s="1"/>
  <c r="BW38" i="9" s="1"/>
  <c r="BW39" i="9" s="1"/>
  <c r="BW40" i="9" s="1"/>
  <c r="BW41" i="9" s="1"/>
  <c r="BW42" i="9" s="1"/>
  <c r="BW43" i="9" s="1"/>
  <c r="AM34" i="9"/>
  <c r="CO34" i="9" s="1"/>
  <c r="CO35" i="9" s="1"/>
  <c r="BE34" i="9"/>
  <c r="BE35" i="9" s="1"/>
</calcChain>
</file>

<file path=xl/sharedStrings.xml><?xml version="1.0" encoding="utf-8"?>
<sst xmlns="http://schemas.openxmlformats.org/spreadsheetml/2006/main" count="1041" uniqueCount="552">
  <si>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</si>
  <si>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</si>
  <si>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</si>
  <si>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</si>
  <si>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</si>
  <si>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</si>
  <si>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</si>
  <si>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</si>
  <si>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</si>
  <si>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</si>
  <si>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</si>
  <si>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</si>
  <si>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</si>
  <si>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</si>
  <si>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</si>
  <si>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</si>
  <si>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</si>
  <si>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</si>
  <si>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</si>
  <si>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</si>
  <si>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</si>
  <si>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</si>
  <si>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</si>
  <si>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</si>
  <si>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</si>
  <si>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</si>
  <si>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</si>
  <si>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</si>
  <si>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</si>
  <si>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</si>
  <si>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</si>
  <si>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</si>
  <si>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</si>
  <si>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</si>
  <si>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</si>
  <si>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</si>
  <si>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</si>
  <si>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</si>
  <si>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</si>
  <si>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</si>
  <si>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</si>
  <si>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</si>
  <si>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</si>
  <si>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</si>
  <si>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</si>
  <si>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</si>
  <si>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</si>
  <si>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</si>
  <si>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</si>
  <si>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</si>
  <si>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</si>
  <si>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</si>
  <si>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</si>
  <si>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</si>
  <si>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</si>
  <si>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</si>
  <si>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</si>
  <si>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</si>
  <si>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</si>
  <si>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</si>
  <si>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</si>
  <si>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</si>
  <si>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</si>
  <si>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</si>
  <si>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</si>
  <si>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</si>
  <si>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</si>
  <si>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</si>
  <si>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</si>
  <si>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</si>
  <si>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</si>
  <si>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</si>
  <si>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</si>
  <si>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</si>
  <si>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</si>
  <si>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</si>
  <si>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</si>
  <si>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</si>
  <si>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</si>
  <si>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</si>
  <si>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</si>
  <si>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</si>
  <si>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いなべ市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</si>
  <si>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</si>
  <si>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</si>
  <si>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</si>
  <si>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</si>
  <si>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</si>
  <si>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</si>
  <si>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</si>
  <si>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</si>
  <si>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</si>
  <si>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</si>
  <si>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</si>
  <si>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</si>
  <si>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</si>
  <si>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</si>
  <si>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</si>
  <si>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</si>
  <si>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</si>
  <si>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</si>
  <si>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</si>
  <si>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</si>
  <si>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</si>
  <si>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</si>
  <si>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</si>
  <si>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</si>
  <si>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</si>
  <si>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</si>
  <si>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</si>
  <si>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</si>
  <si>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</si>
  <si>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</si>
  <si>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</si>
  <si>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</si>
  <si>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</si>
  <si>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</si>
  <si>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</si>
  <si>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</si>
  <si>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</si>
  <si>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</si>
  <si>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</si>
  <si>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</si>
  <si>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</si>
  <si>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</si>
  <si>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</si>
  <si>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</si>
  <si>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</si>
  <si>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</si>
  <si>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</si>
  <si>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</si>
  <si>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</si>
  <si>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</si>
  <si>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</si>
  <si>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</si>
  <si>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</si>
  <si>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</si>
  <si>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-0.2</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</si>
  <si>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</si>
  <si>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</si>
  <si>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</si>
  <si>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</si>
  <si>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</si>
  <si>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</si>
  <si>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</si>
  <si>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</si>
  <si>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</si>
  <si>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</si>
  <si>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</si>
  <si>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</si>
  <si>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</si>
  <si>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</si>
  <si>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</si>
  <si>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</si>
  <si>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</si>
  <si>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</si>
  <si>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</si>
  <si>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</si>
  <si>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</si>
  <si>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</si>
  <si>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</si>
  <si>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</si>
  <si>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</si>
  <si>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</si>
  <si>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</si>
  <si>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</si>
  <si>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</si>
  <si>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</si>
  <si>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</si>
  <si>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</si>
  <si>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</si>
  <si>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</si>
  <si>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</si>
  <si>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</si>
  <si>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</si>
  <si>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</si>
  <si>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</si>
  <si>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</si>
  <si>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</si>
  <si>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</si>
  <si>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</si>
  <si>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</si>
  <si>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</si>
  <si>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</si>
  <si>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</si>
  <si>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</si>
  <si>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</si>
  <si>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</si>
  <si>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</si>
  <si>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</si>
  <si>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</si>
  <si>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</si>
  <si>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</si>
  <si>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</si>
  <si>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</si>
  <si>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三重県いなべ市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</si>
  <si>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</si>
  <si>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</si>
  <si>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</si>
  <si>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</si>
  <si>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</si>
  <si>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</si>
  <si>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</si>
  <si>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</si>
  <si>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</si>
  <si>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</si>
  <si>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</si>
  <si>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</si>
  <si>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</si>
  <si>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</si>
  <si>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</si>
  <si>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</si>
  <si>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</si>
  <si>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</si>
  <si>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</si>
  <si>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</si>
  <si>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</si>
  <si>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</si>
  <si>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</si>
  <si>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</si>
  <si>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</si>
  <si>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</si>
  <si>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</si>
  <si>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</si>
  <si>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</si>
  <si>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</si>
  <si>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</si>
  <si>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</si>
  <si>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</si>
  <si>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</si>
  <si>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</si>
  <si>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</si>
  <si>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</si>
  <si>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</si>
  <si>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</si>
  <si>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</si>
  <si>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</si>
  <si>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</si>
  <si>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</si>
  <si>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</si>
  <si>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</si>
  <si>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</si>
  <si>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</si>
  <si>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</si>
  <si>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</si>
  <si>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</si>
  <si>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</si>
  <si>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</si>
  <si>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</si>
  <si>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</si>
  <si>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</si>
  <si>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</si>
  <si>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</si>
  <si>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</si>
  <si>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</si>
  <si>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</si>
  <si>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</si>
  <si>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</si>
  <si>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</si>
  <si>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</si>
  <si>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</si>
  <si>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</si>
  <si>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</si>
  <si>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</si>
  <si>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</si>
  <si>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</si>
  <si>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</si>
  <si>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</si>
  <si>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</si>
  <si>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</si>
  <si>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</si>
  <si>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</si>
  <si>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</si>
  <si>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</si>
  <si>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</si>
  <si>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</si>
  <si>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</si>
  <si>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</si>
  <si>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</si>
  <si>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</si>
  <si>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</si>
  <si>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</si>
  <si>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</si>
  <si>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</si>
  <si>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</si>
  <si>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</si>
  <si>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</si>
  <si>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</si>
  <si>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</si>
  <si>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</si>
  <si>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</si>
  <si>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</si>
  <si>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</si>
  <si>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</si>
  <si>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</si>
  <si>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</si>
  <si>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</si>
  <si>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</si>
  <si>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</si>
  <si>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</si>
  <si>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</si>
  <si>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</si>
  <si>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</si>
  <si>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</si>
  <si>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</si>
  <si>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</si>
  <si>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</si>
  <si>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</si>
  <si>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</si>
  <si>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</si>
  <si>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</si>
  <si>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</si>
  <si>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</si>
  <si>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</si>
  <si>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</si>
  <si>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</si>
  <si>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</si>
  <si>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</si>
  <si>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</si>
  <si>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</si>
  <si>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</si>
  <si>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</si>
  <si>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</si>
  <si>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</si>
  <si>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</si>
  <si>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</si>
  <si>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</si>
  <si>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</si>
  <si>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</si>
  <si>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</si>
  <si>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</si>
  <si>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</si>
  <si>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</si>
  <si>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</si>
  <si>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</si>
  <si>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</si>
  <si>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</si>
  <si>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</si>
  <si>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</si>
  <si>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</si>
  <si>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</si>
  <si>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</si>
  <si>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</si>
  <si>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</si>
  <si>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</si>
  <si>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</si>
  <si>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三重県いなべ市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</si>
  <si>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</si>
  <si>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</si>
  <si>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</si>
  <si>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</si>
  <si>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</si>
  <si>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</si>
  <si>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</si>
  <si>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</si>
  <si>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</si>
  <si>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</si>
  <si>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</si>
  <si>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</si>
  <si>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</si>
  <si>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</si>
  <si>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</si>
  <si>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</si>
  <si>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</si>
  <si>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</si>
  <si>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</si>
  <si>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</si>
  <si>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農業公園事業特別会計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</si>
  <si>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</si>
  <si>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</si>
  <si>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</si>
  <si>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</si>
  <si>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</si>
  <si>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</si>
  <si>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</si>
  <si>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</si>
  <si>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</si>
  <si>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</si>
  <si>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</si>
  <si>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</si>
  <si>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</si>
  <si>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</si>
  <si>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</si>
  <si>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</si>
  <si>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</si>
  <si>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</si>
  <si>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</si>
  <si>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</si>
  <si>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</si>
  <si>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</si>
  <si>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</si>
  <si>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</si>
  <si>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</si>
  <si>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</si>
  <si>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</si>
  <si>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</si>
  <si>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</si>
  <si>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</si>
  <si>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</si>
  <si>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</si>
  <si>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</si>
  <si>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</si>
  <si>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</si>
  <si>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</si>
  <si>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</si>
  <si>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</si>
  <si>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</si>
  <si>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</si>
  <si>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</si>
  <si>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</si>
  <si>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</si>
  <si>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</si>
  <si>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</si>
  <si>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</si>
  <si>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</si>
  <si>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</si>
  <si>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</si>
  <si>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</si>
  <si>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</si>
  <si>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</si>
  <si>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</si>
  <si>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</si>
  <si>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</si>
  <si>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</si>
  <si>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</si>
  <si>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</si>
  <si>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</si>
  <si>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</si>
  <si>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</si>
  <si>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</si>
  <si>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</si>
  <si>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</si>
  <si>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</si>
  <si>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</si>
  <si>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</si>
  <si>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</si>
  <si>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</si>
  <si>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</si>
  <si>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</si>
  <si>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</si>
  <si>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</si>
  <si>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</si>
  <si>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</si>
  <si>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</si>
  <si>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</si>
  <si>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</si>
  <si>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</si>
  <si>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</si>
  <si>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</si>
  <si>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</si>
  <si>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</si>
  <si>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</si>
  <si>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</si>
  <si>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</si>
  <si>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</si>
  <si>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</si>
  <si>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</si>
  <si>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</si>
  <si>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</si>
  <si>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</si>
  <si>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</si>
  <si>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</si>
  <si>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</si>
  <si>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</si>
  <si>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</si>
  <si>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</si>
  <si>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</si>
  <si>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</si>
  <si>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</si>
  <si>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</si>
  <si>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</si>
  <si>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</si>
  <si>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</si>
  <si>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</si>
  <si>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</si>
  <si>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</si>
  <si>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</si>
  <si>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</si>
  <si>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</si>
  <si>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</si>
  <si>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</si>
  <si>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</si>
  <si>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</si>
  <si>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</si>
  <si>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</si>
  <si>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</si>
  <si>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</si>
  <si>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</si>
  <si>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</si>
  <si>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</si>
  <si>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</si>
  <si>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</si>
  <si>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</si>
  <si>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</si>
  <si>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</si>
  <si>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</si>
  <si>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</si>
  <si>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</si>
  <si>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</si>
  <si>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</si>
  <si>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</si>
  <si>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</si>
  <si>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</si>
  <si>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</si>
  <si>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</si>
  <si>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</si>
  <si>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</si>
  <si>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</si>
  <si>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</si>
  <si>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</si>
  <si>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</si>
  <si>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</si>
  <si>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</si>
  <si>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</si>
  <si>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</si>
  <si>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</si>
  <si>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</si>
  <si>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</si>
  <si>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</si>
  <si>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</si>
  <si>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</si>
  <si>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12.72</t>
  </si>
  <si>
    <t>水道事業会計</t>
  </si>
  <si>
    <t>一般会計</t>
  </si>
  <si>
    <t>国民健康保険特別会計</t>
  </si>
  <si>
    <t>介護保険特別会計</t>
  </si>
  <si>
    <t>下水道事業特別会計</t>
  </si>
  <si>
    <t>農業集落排水事業特別会計</t>
  </si>
  <si>
    <t>農業公園事業特別会計</t>
  </si>
  <si>
    <t>後期高齢者医療特別会計</t>
  </si>
  <si>
    <t>その他会計（赤字）</t>
  </si>
  <si>
    <t>その他会計（黒字）</t>
  </si>
  <si>
    <t>-</t>
    <phoneticPr fontId="2"/>
  </si>
  <si>
    <t>-</t>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</si>
  <si>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</si>
  <si>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　（共同研修特別会計）</t>
    <rPh sb="2" eb="4">
      <t>キョウドウ</t>
    </rPh>
    <rPh sb="4" eb="6">
      <t>ケンシュウ</t>
    </rPh>
    <rPh sb="6" eb="8">
      <t>トクベツ</t>
    </rPh>
    <rPh sb="8" eb="10">
      <t>カイケイ</t>
    </rPh>
    <phoneticPr fontId="2"/>
  </si>
  <si>
    <t>　（デジタル地図特別会計）</t>
    <rPh sb="6" eb="8">
      <t>チズ</t>
    </rPh>
    <rPh sb="8" eb="10">
      <t>トクベツ</t>
    </rPh>
    <rPh sb="10" eb="12">
      <t>カイケイ</t>
    </rPh>
    <phoneticPr fontId="2"/>
  </si>
  <si>
    <t>　（物品特別会計）</t>
    <rPh sb="2" eb="4">
      <t>ブッピン</t>
    </rPh>
    <rPh sb="4" eb="6">
      <t>トクベツ</t>
    </rPh>
    <rPh sb="6" eb="8">
      <t>カイケイ</t>
    </rPh>
    <phoneticPr fontId="2"/>
  </si>
  <si>
    <t>　（退職手当特別会計）</t>
    <rPh sb="2" eb="4">
      <t>タイショク</t>
    </rPh>
    <rPh sb="4" eb="6">
      <t>テアテ</t>
    </rPh>
    <rPh sb="6" eb="8">
      <t>トクベツ</t>
    </rPh>
    <rPh sb="8" eb="10">
      <t>カイケイ</t>
    </rPh>
    <phoneticPr fontId="2"/>
  </si>
  <si>
    <t>　（消防救急無線特別会計）</t>
    <rPh sb="2" eb="4">
      <t>ショウボウ</t>
    </rPh>
    <rPh sb="4" eb="6">
      <t>キュウキュウ</t>
    </rPh>
    <rPh sb="6" eb="8">
      <t>ムセン</t>
    </rPh>
    <rPh sb="8" eb="10">
      <t>トクベツ</t>
    </rPh>
    <rPh sb="10" eb="12">
      <t>カイケイ</t>
    </rPh>
    <phoneticPr fontId="2"/>
  </si>
  <si>
    <t>　（公平委員会特別会計）</t>
    <rPh sb="2" eb="4">
      <t>コウヘイ</t>
    </rPh>
    <rPh sb="4" eb="7">
      <t>イインカイ</t>
    </rPh>
    <rPh sb="7" eb="9">
      <t>トクベツ</t>
    </rPh>
    <rPh sb="9" eb="11">
      <t>カイケイ</t>
    </rPh>
    <phoneticPr fontId="2"/>
  </si>
  <si>
    <t>三重地方税管理回収機構（一般会計）</t>
    <rPh sb="0" eb="2">
      <t>ミエ</t>
    </rPh>
    <rPh sb="2" eb="5">
      <t>チホウゼイ</t>
    </rPh>
    <rPh sb="5" eb="7">
      <t>カンリ</t>
    </rPh>
    <rPh sb="7" eb="9">
      <t>カイシュウ</t>
    </rPh>
    <rPh sb="9" eb="11">
      <t>キコウ</t>
    </rPh>
    <rPh sb="12" eb="14">
      <t>イッパン</t>
    </rPh>
    <rPh sb="14" eb="16">
      <t>カイケイ</t>
    </rPh>
    <phoneticPr fontId="2"/>
  </si>
  <si>
    <t>（滞納整理拡充事業特別会計）</t>
    <rPh sb="1" eb="3">
      <t>タイノウ</t>
    </rPh>
    <rPh sb="3" eb="5">
      <t>セイリ</t>
    </rPh>
    <rPh sb="5" eb="7">
      <t>カクジュウ</t>
    </rPh>
    <rPh sb="7" eb="9">
      <t>ジギョウ</t>
    </rPh>
    <rPh sb="9" eb="11">
      <t>トクベツ</t>
    </rPh>
    <rPh sb="11" eb="13">
      <t>カイケイ</t>
    </rPh>
    <phoneticPr fontId="2"/>
  </si>
  <si>
    <t>　（後期高齢者医療特別会計）</t>
    <rPh sb="2" eb="4">
      <t>コウキ</t>
    </rPh>
    <rPh sb="4" eb="7">
      <t>コウレイシャ</t>
    </rPh>
    <rPh sb="7" eb="9">
      <t>イリョウ</t>
    </rPh>
    <rPh sb="9" eb="11">
      <t>トクベツ</t>
    </rPh>
    <rPh sb="11" eb="13">
      <t>カイケイ</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</si>
  <si>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</si>
  <si>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桑名広域清掃事業組合（一般会計）</t>
    <rPh sb="0" eb="2">
      <t>クワナ</t>
    </rPh>
    <rPh sb="2" eb="4">
      <t>コウイキ</t>
    </rPh>
    <rPh sb="4" eb="6">
      <t>セイソウ</t>
    </rPh>
    <rPh sb="6" eb="8">
      <t>ジギョウ</t>
    </rPh>
    <rPh sb="8" eb="10">
      <t>クミアイ</t>
    </rPh>
    <rPh sb="11" eb="13">
      <t>イッパン</t>
    </rPh>
    <rPh sb="13" eb="15">
      <t>カイケイ</t>
    </rPh>
    <phoneticPr fontId="2"/>
  </si>
  <si>
    <t>　（ごみ処理施設整備事業特別会計）</t>
    <rPh sb="4" eb="6">
      <t>ショリ</t>
    </rPh>
    <rPh sb="6" eb="8">
      <t>シセツ</t>
    </rPh>
    <rPh sb="8" eb="10">
      <t>セイビ</t>
    </rPh>
    <rPh sb="10" eb="12">
      <t>ジギョウ</t>
    </rPh>
    <rPh sb="12" eb="14">
      <t>トクベツ</t>
    </rPh>
    <rPh sb="14" eb="16">
      <t>カイケイ</t>
    </rPh>
    <phoneticPr fontId="2"/>
  </si>
  <si>
    <t>桑名・員弁広域連合（一般会計）</t>
    <rPh sb="0" eb="2">
      <t>クワナ</t>
    </rPh>
    <rPh sb="3" eb="5">
      <t>イナベ</t>
    </rPh>
    <rPh sb="5" eb="7">
      <t>コウイキ</t>
    </rPh>
    <rPh sb="7" eb="9">
      <t>レンゴウ</t>
    </rPh>
    <rPh sb="10" eb="12">
      <t>イッパン</t>
    </rPh>
    <rPh sb="12" eb="14">
      <t>カイケイ</t>
    </rPh>
    <phoneticPr fontId="2"/>
  </si>
  <si>
    <t>財団法人ほくせいふれあい財団</t>
    <rPh sb="0" eb="2">
      <t>ザイダン</t>
    </rPh>
    <rPh sb="2" eb="4">
      <t>ホウジン</t>
    </rPh>
    <rPh sb="12" eb="14">
      <t>ザイダン</t>
    </rPh>
    <phoneticPr fontId="2"/>
  </si>
  <si>
    <t>員弁土地開発公社</t>
    <rPh sb="0" eb="2">
      <t>イナベ</t>
    </rPh>
    <rPh sb="2" eb="4">
      <t>トチ</t>
    </rPh>
    <rPh sb="4" eb="6">
      <t>カイハツ</t>
    </rPh>
    <rPh sb="6" eb="8">
      <t>コウシャ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</si>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</sst>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50545</c:v>
                </c:pt>
                <c:pt idx="1">
                  <c:v>49094</c:v>
                </c:pt>
                <c:pt idx="2">
                  <c:v>60245</c:v>
                </c:pt>
                <c:pt idx="3">
                  <c:v>68386</c:v>
                </c:pt>
                <c:pt idx="4">
                  <c:v>81305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47418</c:v>
                </c:pt>
                <c:pt idx="1">
                  <c:v>31613</c:v>
                </c:pt>
                <c:pt idx="2">
                  <c:v>64668</c:v>
                </c:pt>
                <c:pt idx="3">
                  <c:v>85294</c:v>
                </c:pt>
                <c:pt idx="4">
                  <c:v>50071</c:v>
                </c:pt>
              </c:numCache>
            </c:numRef>
          </c:val>
          <c:smooth val="0"/>
        </c:ser>
        <c:dLbls>
          <c:showLegendKey val="0"/>
          <c:showVal val="0"/>
          <c:showCatName val="0"/>
          <c:showSerName val="0"/>
          <c:showPercent val="0"/>
          <c:showBubbleSize val="0"/>
        </c:dLbls>
        <c:marker val="1"/>
        <c:smooth val="0"/>
        <c:axId val="93304320"/>
        <c:axId val="93306240"/>
      </c:lineChart>
      <c:catAx>
        <c:axId val="9330432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06240"/>
        <c:crosses val="autoZero"/>
        <c:auto val="1"/>
        <c:lblAlgn val="ctr"/>
        <c:lblOffset val="100"/>
        <c:tickLblSkip val="1"/>
        <c:tickMarkSkip val="1"/>
        <c:noMultiLvlLbl val="0"/>
      </c:catAx>
      <c:valAx>
        <c:axId val="9330624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9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330432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13.06</c:v>
                </c:pt>
                <c:pt idx="1">
                  <c:v>12.37</c:v>
                </c:pt>
                <c:pt idx="2">
                  <c:v>10.49</c:v>
                </c:pt>
                <c:pt idx="3">
                  <c:v>11.29</c:v>
                </c:pt>
                <c:pt idx="4">
                  <c:v>12.92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32.9</c:v>
                </c:pt>
                <c:pt idx="1">
                  <c:v>42.92</c:v>
                </c:pt>
                <c:pt idx="2">
                  <c:v>55.42</c:v>
                </c:pt>
                <c:pt idx="3">
                  <c:v>37.94</c:v>
                </c:pt>
                <c:pt idx="4">
                  <c:v>38.92</c:v>
                </c:pt>
              </c:numCache>
            </c:numRef>
          </c:val>
        </c:ser>
        <c:dLbls>
          <c:showLegendKey val="0"/>
          <c:showVal val="0"/>
          <c:showCatName val="0"/>
          <c:showSerName val="0"/>
          <c:showPercent val="0"/>
          <c:showBubbleSize val="0"/>
        </c:dLbls>
        <c:gapWidth val="250"/>
        <c:overlap val="100"/>
        <c:axId val="106297216"/>
        <c:axId val="1063690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9.07</c:v>
                </c:pt>
                <c:pt idx="1">
                  <c:v>8.8000000000000007</c:v>
                </c:pt>
                <c:pt idx="2">
                  <c:v>11</c:v>
                </c:pt>
                <c:pt idx="3">
                  <c:v>-12.72</c:v>
                </c:pt>
                <c:pt idx="4">
                  <c:v>4.3899999999999997</c:v>
                </c:pt>
              </c:numCache>
            </c:numRef>
          </c:val>
          <c:smooth val="0"/>
        </c:ser>
        <c:dLbls>
          <c:showLegendKey val="0"/>
          <c:showVal val="0"/>
          <c:showCatName val="0"/>
          <c:showSerName val="0"/>
          <c:showPercent val="0"/>
          <c:showBubbleSize val="0"/>
        </c:dLbls>
        <c:marker val="1"/>
        <c:smooth val="0"/>
        <c:axId val="106297216"/>
        <c:axId val="106369024"/>
      </c:lineChart>
      <c:catAx>
        <c:axId val="1062972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369024"/>
        <c:crosses val="autoZero"/>
        <c:auto val="1"/>
        <c:lblAlgn val="ctr"/>
        <c:lblOffset val="100"/>
        <c:tickLblSkip val="1"/>
        <c:tickMarkSkip val="1"/>
        <c:noMultiLvlLbl val="0"/>
      </c:catAx>
      <c:valAx>
        <c:axId val="1063690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2972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0.04</c:v>
                </c:pt>
                <c:pt idx="2">
                  <c:v>#N/A</c:v>
                </c:pt>
                <c:pt idx="3">
                  <c:v>0.05</c:v>
                </c:pt>
                <c:pt idx="4">
                  <c:v>#N/A</c:v>
                </c:pt>
                <c:pt idx="5">
                  <c:v>7.0000000000000007E-2</c:v>
                </c:pt>
                <c:pt idx="6">
                  <c:v>#N/A</c:v>
                </c:pt>
                <c:pt idx="7">
                  <c:v>0.02</c:v>
                </c:pt>
                <c:pt idx="8">
                  <c:v>#N/A</c:v>
                </c:pt>
                <c:pt idx="9">
                  <c:v>0.02</c:v>
                </c:pt>
              </c:numCache>
            </c:numRef>
          </c:val>
        </c:ser>
        <c:ser>
          <c:idx val="3"/>
          <c:order val="3"/>
          <c:tx>
            <c:strRef>
              <c:f>データシート!$A$30</c:f>
              <c:strCache>
                <c:ptCount val="1"/>
                <c:pt idx="0">
                  <c:v>農業公園事業特別会計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0.17</c:v>
                </c:pt>
                <c:pt idx="2">
                  <c:v>#N/A</c:v>
                </c:pt>
                <c:pt idx="3">
                  <c:v>0.09</c:v>
                </c:pt>
                <c:pt idx="4">
                  <c:v>#N/A</c:v>
                </c:pt>
                <c:pt idx="5">
                  <c:v>0.14000000000000001</c:v>
                </c:pt>
                <c:pt idx="6">
                  <c:v>#N/A</c:v>
                </c:pt>
                <c:pt idx="7">
                  <c:v>0.18</c:v>
                </c:pt>
                <c:pt idx="8">
                  <c:v>#N/A</c:v>
                </c:pt>
                <c:pt idx="9">
                  <c:v>0.17</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0.22</c:v>
                </c:pt>
                <c:pt idx="2">
                  <c:v>#N/A</c:v>
                </c:pt>
                <c:pt idx="3">
                  <c:v>0.22</c:v>
                </c:pt>
                <c:pt idx="4">
                  <c:v>#N/A</c:v>
                </c:pt>
                <c:pt idx="5">
                  <c:v>0.19</c:v>
                </c:pt>
                <c:pt idx="6">
                  <c:v>#N/A</c:v>
                </c:pt>
                <c:pt idx="7">
                  <c:v>0.12</c:v>
                </c:pt>
                <c:pt idx="8">
                  <c:v>#N/A</c:v>
                </c:pt>
                <c:pt idx="9">
                  <c:v>0.25</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0.71</c:v>
                </c:pt>
                <c:pt idx="2">
                  <c:v>#N/A</c:v>
                </c:pt>
                <c:pt idx="3">
                  <c:v>0.85</c:v>
                </c:pt>
                <c:pt idx="4">
                  <c:v>#N/A</c:v>
                </c:pt>
                <c:pt idx="5">
                  <c:v>0.85</c:v>
                </c:pt>
                <c:pt idx="6">
                  <c:v>#N/A</c:v>
                </c:pt>
                <c:pt idx="7">
                  <c:v>0.5</c:v>
                </c:pt>
                <c:pt idx="8">
                  <c:v>#N/A</c:v>
                </c:pt>
                <c:pt idx="9">
                  <c:v>0.56999999999999995</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0.74</c:v>
                </c:pt>
                <c:pt idx="2">
                  <c:v>#N/A</c:v>
                </c:pt>
                <c:pt idx="3">
                  <c:v>0.28000000000000003</c:v>
                </c:pt>
                <c:pt idx="4">
                  <c:v>#N/A</c:v>
                </c:pt>
                <c:pt idx="5">
                  <c:v>0.69</c:v>
                </c:pt>
                <c:pt idx="6">
                  <c:v>#N/A</c:v>
                </c:pt>
                <c:pt idx="7">
                  <c:v>0.47</c:v>
                </c:pt>
                <c:pt idx="8">
                  <c:v>#N/A</c:v>
                </c:pt>
                <c:pt idx="9">
                  <c:v>0.78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2.5099999999999998</c:v>
                </c:pt>
                <c:pt idx="2">
                  <c:v>#N/A</c:v>
                </c:pt>
                <c:pt idx="3">
                  <c:v>2.4500000000000002</c:v>
                </c:pt>
                <c:pt idx="4">
                  <c:v>#N/A</c:v>
                </c:pt>
                <c:pt idx="5">
                  <c:v>2.61</c:v>
                </c:pt>
                <c:pt idx="6">
                  <c:v>#N/A</c:v>
                </c:pt>
                <c:pt idx="7">
                  <c:v>2.4900000000000002</c:v>
                </c:pt>
                <c:pt idx="8">
                  <c:v>#N/A</c:v>
                </c:pt>
                <c:pt idx="9">
                  <c:v>2.37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12.88</c:v>
                </c:pt>
                <c:pt idx="2">
                  <c:v>#N/A</c:v>
                </c:pt>
                <c:pt idx="3">
                  <c:v>12.28</c:v>
                </c:pt>
                <c:pt idx="4">
                  <c:v>#N/A</c:v>
                </c:pt>
                <c:pt idx="5">
                  <c:v>10.34</c:v>
                </c:pt>
                <c:pt idx="6">
                  <c:v>#N/A</c:v>
                </c:pt>
                <c:pt idx="7">
                  <c:v>11.1</c:v>
                </c:pt>
                <c:pt idx="8">
                  <c:v>#N/A</c:v>
                </c:pt>
                <c:pt idx="9">
                  <c:v>12.74</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14.48</c:v>
                </c:pt>
                <c:pt idx="2">
                  <c:v>#N/A</c:v>
                </c:pt>
                <c:pt idx="3">
                  <c:v>16.149999999999999</c:v>
                </c:pt>
                <c:pt idx="4">
                  <c:v>#N/A</c:v>
                </c:pt>
                <c:pt idx="5">
                  <c:v>16.850000000000001</c:v>
                </c:pt>
                <c:pt idx="6">
                  <c:v>#N/A</c:v>
                </c:pt>
                <c:pt idx="7">
                  <c:v>16.850000000000001</c:v>
                </c:pt>
                <c:pt idx="8">
                  <c:v>#N/A</c:v>
                </c:pt>
                <c:pt idx="9">
                  <c:v>16.420000000000002</c:v>
                </c:pt>
              </c:numCache>
            </c:numRef>
          </c:val>
        </c:ser>
        <c:dLbls>
          <c:showLegendKey val="0"/>
          <c:showVal val="0"/>
          <c:showCatName val="0"/>
          <c:showSerName val="0"/>
          <c:showPercent val="0"/>
          <c:showBubbleSize val="0"/>
        </c:dLbls>
        <c:gapWidth val="150"/>
        <c:overlap val="100"/>
        <c:axId val="106877312"/>
        <c:axId val="106878848"/>
      </c:barChart>
      <c:catAx>
        <c:axId val="106877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878848"/>
        <c:crosses val="autoZero"/>
        <c:auto val="1"/>
        <c:lblAlgn val="ctr"/>
        <c:lblOffset val="100"/>
        <c:tickLblSkip val="1"/>
        <c:tickMarkSkip val="1"/>
        <c:noMultiLvlLbl val="0"/>
      </c:catAx>
      <c:valAx>
        <c:axId val="106878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8773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2421</c:v>
                </c:pt>
                <c:pt idx="5">
                  <c:v>2400</c:v>
                </c:pt>
                <c:pt idx="8">
                  <c:v>2508</c:v>
                </c:pt>
                <c:pt idx="11">
                  <c:v>2989</c:v>
                </c:pt>
                <c:pt idx="14">
                  <c:v>3890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42</c:v>
                </c:pt>
                <c:pt idx="3">
                  <c:v>17</c:v>
                </c:pt>
                <c:pt idx="6">
                  <c:v>13</c:v>
                </c:pt>
                <c:pt idx="9">
                  <c:v>11</c:v>
                </c:pt>
                <c:pt idx="12">
                  <c:v>5</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103</c:v>
                </c:pt>
                <c:pt idx="3">
                  <c:v>109</c:v>
                </c:pt>
                <c:pt idx="6">
                  <c:v>118</c:v>
                </c:pt>
                <c:pt idx="9">
                  <c:v>113</c:v>
                </c:pt>
                <c:pt idx="12">
                  <c:v>117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1152</c:v>
                </c:pt>
                <c:pt idx="3">
                  <c:v>1077</c:v>
                </c:pt>
                <c:pt idx="6">
                  <c:v>1004</c:v>
                </c:pt>
                <c:pt idx="9">
                  <c:v>988</c:v>
                </c:pt>
                <c:pt idx="12">
                  <c:v>1030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2256</c:v>
                </c:pt>
                <c:pt idx="3">
                  <c:v>2250</c:v>
                </c:pt>
                <c:pt idx="6">
                  <c:v>2196</c:v>
                </c:pt>
                <c:pt idx="9">
                  <c:v>2992</c:v>
                </c:pt>
                <c:pt idx="12">
                  <c:v>4237</c:v>
                </c:pt>
              </c:numCache>
            </c:numRef>
          </c:val>
        </c:ser>
        <c:dLbls>
          <c:showLegendKey val="0"/>
          <c:showVal val="0"/>
          <c:showCatName val="0"/>
          <c:showSerName val="0"/>
          <c:showPercent val="0"/>
          <c:showBubbleSize val="0"/>
        </c:dLbls>
        <c:gapWidth val="100"/>
        <c:overlap val="100"/>
        <c:axId val="105508224"/>
        <c:axId val="106558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1132</c:v>
                </c:pt>
                <c:pt idx="2">
                  <c:v>#N/A</c:v>
                </c:pt>
                <c:pt idx="3">
                  <c:v>#N/A</c:v>
                </c:pt>
                <c:pt idx="4">
                  <c:v>1053</c:v>
                </c:pt>
                <c:pt idx="5">
                  <c:v>#N/A</c:v>
                </c:pt>
                <c:pt idx="6">
                  <c:v>#N/A</c:v>
                </c:pt>
                <c:pt idx="7">
                  <c:v>823</c:v>
                </c:pt>
                <c:pt idx="8">
                  <c:v>#N/A</c:v>
                </c:pt>
                <c:pt idx="9">
                  <c:v>#N/A</c:v>
                </c:pt>
                <c:pt idx="10">
                  <c:v>1115</c:v>
                </c:pt>
                <c:pt idx="11">
                  <c:v>#N/A</c:v>
                </c:pt>
                <c:pt idx="12">
                  <c:v>#N/A</c:v>
                </c:pt>
                <c:pt idx="13">
                  <c:v>1499</c:v>
                </c:pt>
                <c:pt idx="14">
                  <c:v>#N/A</c:v>
                </c:pt>
              </c:numCache>
            </c:numRef>
          </c:val>
          <c:smooth val="0"/>
        </c:ser>
        <c:dLbls>
          <c:showLegendKey val="0"/>
          <c:showVal val="0"/>
          <c:showCatName val="0"/>
          <c:showSerName val="0"/>
          <c:showPercent val="0"/>
          <c:showBubbleSize val="0"/>
        </c:dLbls>
        <c:marker val="1"/>
        <c:smooth val="0"/>
        <c:axId val="105508224"/>
        <c:axId val="106558976"/>
      </c:lineChart>
      <c:catAx>
        <c:axId val="105508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558976"/>
        <c:crosses val="autoZero"/>
        <c:auto val="1"/>
        <c:lblAlgn val="ctr"/>
        <c:lblOffset val="100"/>
        <c:tickLblSkip val="1"/>
        <c:tickMarkSkip val="1"/>
        <c:noMultiLvlLbl val="0"/>
      </c:catAx>
      <c:valAx>
        <c:axId val="106558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08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24960</c:v>
                </c:pt>
                <c:pt idx="5">
                  <c:v>25069</c:v>
                </c:pt>
                <c:pt idx="8">
                  <c:v>25798</c:v>
                </c:pt>
                <c:pt idx="11">
                  <c:v>26448</c:v>
                </c:pt>
                <c:pt idx="14">
                  <c:v>25511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28</c:v>
                </c:pt>
                <c:pt idx="5">
                  <c:v>18</c:v>
                </c:pt>
                <c:pt idx="8">
                  <c:v>8</c:v>
                </c:pt>
                <c:pt idx="11">
                  <c:v>6</c:v>
                </c:pt>
                <c:pt idx="14">
                  <c:v>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7517</c:v>
                </c:pt>
                <c:pt idx="5">
                  <c:v>9767</c:v>
                </c:pt>
                <c:pt idx="8">
                  <c:v>12215</c:v>
                </c:pt>
                <c:pt idx="11">
                  <c:v>13118</c:v>
                </c:pt>
                <c:pt idx="14">
                  <c:v>13335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1723</c:v>
                </c:pt>
                <c:pt idx="3">
                  <c:v>1903</c:v>
                </c:pt>
                <c:pt idx="6">
                  <c:v>2072</c:v>
                </c:pt>
                <c:pt idx="9">
                  <c:v>2026</c:v>
                </c:pt>
                <c:pt idx="12">
                  <c:v>1864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896</c:v>
                </c:pt>
                <c:pt idx="3">
                  <c:v>785</c:v>
                </c:pt>
                <c:pt idx="6">
                  <c:v>665</c:v>
                </c:pt>
                <c:pt idx="9">
                  <c:v>554</c:v>
                </c:pt>
                <c:pt idx="12">
                  <c:v>443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15870</c:v>
                </c:pt>
                <c:pt idx="3">
                  <c:v>14567</c:v>
                </c:pt>
                <c:pt idx="6">
                  <c:v>13424</c:v>
                </c:pt>
                <c:pt idx="9">
                  <c:v>12029</c:v>
                </c:pt>
                <c:pt idx="12">
                  <c:v>11585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257</c:v>
                </c:pt>
                <c:pt idx="3">
                  <c:v>245</c:v>
                </c:pt>
                <c:pt idx="6">
                  <c:v>231</c:v>
                </c:pt>
                <c:pt idx="9">
                  <c:v>221</c:v>
                </c:pt>
                <c:pt idx="12">
                  <c:v>1851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18271</c:v>
                </c:pt>
                <c:pt idx="3">
                  <c:v>18416</c:v>
                </c:pt>
                <c:pt idx="6">
                  <c:v>19805</c:v>
                </c:pt>
                <c:pt idx="9">
                  <c:v>20908</c:v>
                </c:pt>
                <c:pt idx="12">
                  <c:v>18828</c:v>
                </c:pt>
              </c:numCache>
            </c:numRef>
          </c:val>
        </c:ser>
        <c:dLbls>
          <c:showLegendKey val="0"/>
          <c:showVal val="0"/>
          <c:showCatName val="0"/>
          <c:showSerName val="0"/>
          <c:showPercent val="0"/>
          <c:showBubbleSize val="0"/>
        </c:dLbls>
        <c:gapWidth val="100"/>
        <c:overlap val="100"/>
        <c:axId val="91238400"/>
        <c:axId val="9124032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4513</c:v>
                </c:pt>
                <c:pt idx="2">
                  <c:v>#N/A</c:v>
                </c:pt>
                <c:pt idx="3">
                  <c:v>#N/A</c:v>
                </c:pt>
                <c:pt idx="4">
                  <c:v>1064</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1238400"/>
        <c:axId val="91240320"/>
      </c:lineChart>
      <c:catAx>
        <c:axId val="912384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1240320"/>
        <c:crosses val="autoZero"/>
        <c:auto val="1"/>
        <c:lblAlgn val="ctr"/>
        <c:lblOffset val="100"/>
        <c:tickLblSkip val="1"/>
        <c:tickMarkSkip val="1"/>
        <c:noMultiLvlLbl val="0"/>
      </c:catAx>
      <c:valAx>
        <c:axId val="912403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12384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三重県いなべ市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46,245
44,857
219.83
23,517,065
21,439,043
1,948,990
15,081,848
18,828,095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企業収益の増加に伴う法人税の増などにより基準財政収入額は</a:t>
          </a:r>
          <a:r>
            <a:rPr kumimoji="1" lang="en-US" altLang="ja-JP" sz="1300">
              <a:latin typeface="ＭＳ Ｐゴシック"/>
            </a:rPr>
            <a:t>2</a:t>
          </a:r>
          <a:r>
            <a:rPr kumimoji="1" lang="ja-JP" altLang="en-US" sz="1300">
              <a:latin typeface="ＭＳ Ｐゴシック"/>
            </a:rPr>
            <a:t>億円の増となりました。合併特例債の償還の増加に伴い、公債費の算入額が増えたことで基準財政需要額は</a:t>
          </a:r>
          <a:r>
            <a:rPr kumimoji="1" lang="en-US" altLang="ja-JP" sz="1300">
              <a:latin typeface="ＭＳ Ｐゴシック"/>
            </a:rPr>
            <a:t>6</a:t>
          </a:r>
          <a:r>
            <a:rPr kumimoji="1" lang="ja-JP" altLang="en-US" sz="1300">
              <a:latin typeface="ＭＳ Ｐゴシック"/>
            </a:rPr>
            <a:t>億円の増となりました。基準財政需要額の増幅が大きかったため、財政力指数は前年度に比べ、単年度としては</a:t>
          </a:r>
          <a:r>
            <a:rPr kumimoji="1" lang="en-US" altLang="ja-JP" sz="1300">
              <a:latin typeface="ＭＳ Ｐゴシック"/>
            </a:rPr>
            <a:t>0.037</a:t>
          </a:r>
          <a:r>
            <a:rPr kumimoji="1" lang="ja-JP" altLang="en-US" sz="1300">
              <a:latin typeface="ＭＳ Ｐゴシック"/>
            </a:rPr>
            <a:t>ポイント減の</a:t>
          </a:r>
          <a:r>
            <a:rPr kumimoji="1" lang="en-US" altLang="ja-JP" sz="1300">
              <a:latin typeface="ＭＳ Ｐゴシック"/>
            </a:rPr>
            <a:t>0.820</a:t>
          </a:r>
          <a:r>
            <a:rPr kumimoji="1" lang="ja-JP" altLang="en-US" sz="1300">
              <a:latin typeface="ＭＳ Ｐゴシック"/>
            </a:rPr>
            <a:t>となり、</a:t>
          </a:r>
          <a:r>
            <a:rPr kumimoji="1" lang="en-US" altLang="ja-JP" sz="1300">
              <a:latin typeface="ＭＳ Ｐゴシック"/>
            </a:rPr>
            <a:t>3</a:t>
          </a:r>
          <a:r>
            <a:rPr kumimoji="1" lang="ja-JP" altLang="en-US" sz="1300">
              <a:latin typeface="ＭＳ Ｐゴシック"/>
            </a:rPr>
            <a:t>か年平均では同数値の</a:t>
          </a:r>
          <a:r>
            <a:rPr kumimoji="1" lang="en-US" altLang="ja-JP" sz="1300">
              <a:latin typeface="ＭＳ Ｐゴシック"/>
            </a:rPr>
            <a:t>0.829</a:t>
          </a:r>
          <a:r>
            <a:rPr kumimoji="1" lang="ja-JP" altLang="en-US" sz="1300">
              <a:latin typeface="ＭＳ Ｐゴシック"/>
            </a:rPr>
            <a:t>となりました。</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157843</xdr:rowOff>
    </xdr:from>
    <xdr:to>
      <xdr:col>7</xdr:col>
      <xdr:colOff>152400</xdr:colOff>
      <xdr:row>45</xdr:row>
      <xdr:rowOff>131535</xdr:rowOff>
    </xdr:to>
    <xdr:cxnSp macro="">
      <xdr:nvCxnSpPr>
        <xdr:cNvPr id="64" name="直線コネクタ 63"/>
        <xdr:cNvCxnSpPr/>
      </xdr:nvCxnSpPr>
      <xdr:spPr>
        <a:xfrm flipV="1">
          <a:off x="4953000" y="6330043"/>
          <a:ext cx="0" cy="15167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5"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6" name="直線コネクタ 65"/>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72770</xdr:rowOff>
    </xdr:from>
    <xdr:ext cx="762000" cy="259045"/>
    <xdr:sp macro="" textlink="">
      <xdr:nvSpPr>
        <xdr:cNvPr id="67" name="財政力最大値テキスト"/>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0.94</a:t>
          </a:r>
          <a:endParaRPr kumimoji="1" lang="ja-JP" altLang="en-US" sz="1000" b="1">
            <a:latin typeface="ＭＳ Ｐゴシック"/>
          </a:endParaRPr>
        </a:p>
      </xdr:txBody>
    </xdr:sp>
    <xdr:clientData/>
  </xdr:oneCellAnchor>
  <xdr:twoCellAnchor>
    <xdr:from>
      <xdr:col>7</xdr:col>
      <xdr:colOff>63500</xdr:colOff>
      <xdr:row>36</xdr:row>
      <xdr:rowOff>157843</xdr:rowOff>
    </xdr:from>
    <xdr:to>
      <xdr:col>7</xdr:col>
      <xdr:colOff>241300</xdr:colOff>
      <xdr:row>36</xdr:row>
      <xdr:rowOff>157843</xdr:rowOff>
    </xdr:to>
    <xdr:cxnSp macro="">
      <xdr:nvCxnSpPr>
        <xdr:cNvPr id="68" name="直線コネクタ 67"/>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22678</xdr:rowOff>
    </xdr:from>
    <xdr:to>
      <xdr:col>7</xdr:col>
      <xdr:colOff>152400</xdr:colOff>
      <xdr:row>39</xdr:row>
      <xdr:rowOff>22678</xdr:rowOff>
    </xdr:to>
    <xdr:cxnSp macro="">
      <xdr:nvCxnSpPr>
        <xdr:cNvPr id="69" name="直線コネクタ 68"/>
        <xdr:cNvCxnSpPr/>
      </xdr:nvCxnSpPr>
      <xdr:spPr>
        <a:xfrm>
          <a:off x="4114800" y="67092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0"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1" name="フローチャート : 判断 70"/>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22678</xdr:rowOff>
    </xdr:from>
    <xdr:to>
      <xdr:col>6</xdr:col>
      <xdr:colOff>0</xdr:colOff>
      <xdr:row>39</xdr:row>
      <xdr:rowOff>57150</xdr:rowOff>
    </xdr:to>
    <xdr:cxnSp macro="">
      <xdr:nvCxnSpPr>
        <xdr:cNvPr id="72" name="直線コネクタ 71"/>
        <xdr:cNvCxnSpPr/>
      </xdr:nvCxnSpPr>
      <xdr:spPr>
        <a:xfrm flipV="1">
          <a:off x="3225800" y="67092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3" name="フローチャート : 判断 72"/>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164392</xdr:rowOff>
    </xdr:from>
    <xdr:ext cx="736600" cy="259045"/>
    <xdr:sp macro="" textlink="">
      <xdr:nvSpPr>
        <xdr:cNvPr id="74" name="テキスト ボックス 73"/>
        <xdr:cNvSpPr txBox="1"/>
      </xdr:nvSpPr>
      <xdr:spPr>
        <a:xfrm>
          <a:off x="3733800" y="7365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56243</xdr:rowOff>
    </xdr:from>
    <xdr:to>
      <xdr:col>4</xdr:col>
      <xdr:colOff>482600</xdr:colOff>
      <xdr:row>39</xdr:row>
      <xdr:rowOff>57150</xdr:rowOff>
    </xdr:to>
    <xdr:cxnSp macro="">
      <xdr:nvCxnSpPr>
        <xdr:cNvPr id="75" name="直線コネクタ 74"/>
        <xdr:cNvCxnSpPr/>
      </xdr:nvCxnSpPr>
      <xdr:spPr>
        <a:xfrm>
          <a:off x="2336800" y="657134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6" name="フローチャート : 判断 75"/>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129920</xdr:rowOff>
    </xdr:from>
    <xdr:ext cx="762000" cy="259045"/>
    <xdr:sp macro="" textlink="">
      <xdr:nvSpPr>
        <xdr:cNvPr id="77" name="テキスト ボックス 76"/>
        <xdr:cNvSpPr txBox="1"/>
      </xdr:nvSpPr>
      <xdr:spPr>
        <a:xfrm>
          <a:off x="2844800" y="733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55336</xdr:rowOff>
    </xdr:from>
    <xdr:to>
      <xdr:col>3</xdr:col>
      <xdr:colOff>279400</xdr:colOff>
      <xdr:row>38</xdr:row>
      <xdr:rowOff>56243</xdr:rowOff>
    </xdr:to>
    <xdr:cxnSp macro="">
      <xdr:nvCxnSpPr>
        <xdr:cNvPr id="78" name="直線コネクタ 77"/>
        <xdr:cNvCxnSpPr/>
      </xdr:nvCxnSpPr>
      <xdr:spPr>
        <a:xfrm>
          <a:off x="1447800" y="6398986"/>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79" name="フローチャート : 判断 78"/>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26505</xdr:rowOff>
    </xdr:from>
    <xdr:ext cx="762000" cy="259045"/>
    <xdr:sp macro="" textlink="">
      <xdr:nvSpPr>
        <xdr:cNvPr id="80" name="テキスト ボックス 79"/>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81" name="フローチャート : 判断 80"/>
        <xdr:cNvSpPr/>
      </xdr:nvSpPr>
      <xdr:spPr>
        <a:xfrm>
          <a:off x="1397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26505</xdr:rowOff>
    </xdr:from>
    <xdr:ext cx="762000" cy="259045"/>
    <xdr:sp macro="" textlink="">
      <xdr:nvSpPr>
        <xdr:cNvPr id="82" name="テキスト ボックス 81"/>
        <xdr:cNvSpPr txBox="1"/>
      </xdr:nvSpPr>
      <xdr:spPr>
        <a:xfrm>
          <a:off x="1066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38</xdr:row>
      <xdr:rowOff>143328</xdr:rowOff>
    </xdr:from>
    <xdr:to>
      <xdr:col>7</xdr:col>
      <xdr:colOff>203200</xdr:colOff>
      <xdr:row>39</xdr:row>
      <xdr:rowOff>73478</xdr:rowOff>
    </xdr:to>
    <xdr:sp macro="" textlink="">
      <xdr:nvSpPr>
        <xdr:cNvPr id="88" name="円/楕円 87"/>
        <xdr:cNvSpPr/>
      </xdr:nvSpPr>
      <xdr:spPr>
        <a:xfrm>
          <a:off x="49022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159855</xdr:rowOff>
    </xdr:from>
    <xdr:ext cx="762000" cy="259045"/>
    <xdr:sp macro="" textlink="">
      <xdr:nvSpPr>
        <xdr:cNvPr id="89" name="財政力該当値テキスト"/>
        <xdr:cNvSpPr txBox="1"/>
      </xdr:nvSpPr>
      <xdr:spPr>
        <a:xfrm>
          <a:off x="50419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143328</xdr:rowOff>
    </xdr:from>
    <xdr:to>
      <xdr:col>6</xdr:col>
      <xdr:colOff>50800</xdr:colOff>
      <xdr:row>39</xdr:row>
      <xdr:rowOff>73478</xdr:rowOff>
    </xdr:to>
    <xdr:sp macro="" textlink="">
      <xdr:nvSpPr>
        <xdr:cNvPr id="90" name="円/楕円 89"/>
        <xdr:cNvSpPr/>
      </xdr:nvSpPr>
      <xdr:spPr>
        <a:xfrm>
          <a:off x="4064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83655</xdr:rowOff>
    </xdr:from>
    <xdr:ext cx="736600" cy="259045"/>
    <xdr:sp macro="" textlink="">
      <xdr:nvSpPr>
        <xdr:cNvPr id="91" name="テキスト ボックス 90"/>
        <xdr:cNvSpPr txBox="1"/>
      </xdr:nvSpPr>
      <xdr:spPr>
        <a:xfrm>
          <a:off x="3733800" y="6427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6350</xdr:rowOff>
    </xdr:from>
    <xdr:to>
      <xdr:col>4</xdr:col>
      <xdr:colOff>533400</xdr:colOff>
      <xdr:row>39</xdr:row>
      <xdr:rowOff>107950</xdr:rowOff>
    </xdr:to>
    <xdr:sp macro="" textlink="">
      <xdr:nvSpPr>
        <xdr:cNvPr id="92" name="円/楕円 91"/>
        <xdr:cNvSpPr/>
      </xdr:nvSpPr>
      <xdr:spPr>
        <a:xfrm>
          <a:off x="3175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118127</xdr:rowOff>
    </xdr:from>
    <xdr:ext cx="762000" cy="259045"/>
    <xdr:sp macro="" textlink="">
      <xdr:nvSpPr>
        <xdr:cNvPr id="93" name="テキスト ボックス 92"/>
        <xdr:cNvSpPr txBox="1"/>
      </xdr:nvSpPr>
      <xdr:spPr>
        <a:xfrm>
          <a:off x="2844800" y="646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5443</xdr:rowOff>
    </xdr:from>
    <xdr:to>
      <xdr:col>3</xdr:col>
      <xdr:colOff>330200</xdr:colOff>
      <xdr:row>38</xdr:row>
      <xdr:rowOff>107043</xdr:rowOff>
    </xdr:to>
    <xdr:sp macro="" textlink="">
      <xdr:nvSpPr>
        <xdr:cNvPr id="94" name="円/楕円 93"/>
        <xdr:cNvSpPr/>
      </xdr:nvSpPr>
      <xdr:spPr>
        <a:xfrm>
          <a:off x="2286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117220</xdr:rowOff>
    </xdr:from>
    <xdr:ext cx="762000" cy="259045"/>
    <xdr:sp macro="" textlink="">
      <xdr:nvSpPr>
        <xdr:cNvPr id="95" name="テキスト ボックス 94"/>
        <xdr:cNvSpPr txBox="1"/>
      </xdr:nvSpPr>
      <xdr:spPr>
        <a:xfrm>
          <a:off x="1955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4536</xdr:rowOff>
    </xdr:from>
    <xdr:to>
      <xdr:col>2</xdr:col>
      <xdr:colOff>127000</xdr:colOff>
      <xdr:row>37</xdr:row>
      <xdr:rowOff>106136</xdr:rowOff>
    </xdr:to>
    <xdr:sp macro="" textlink="">
      <xdr:nvSpPr>
        <xdr:cNvPr id="96" name="円/楕円 95"/>
        <xdr:cNvSpPr/>
      </xdr:nvSpPr>
      <xdr:spPr>
        <a:xfrm>
          <a:off x="1397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116313</xdr:rowOff>
    </xdr:from>
    <xdr:ext cx="762000" cy="259045"/>
    <xdr:sp macro="" textlink="">
      <xdr:nvSpPr>
        <xdr:cNvPr id="97" name="テキスト ボックス 96"/>
        <xdr:cNvSpPr txBox="1"/>
      </xdr:nvSpPr>
      <xdr:spPr>
        <a:xfrm>
          <a:off x="1066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26</a:t>
          </a:r>
          <a:r>
            <a:rPr kumimoji="1" lang="ja-JP" altLang="en-US" sz="1300">
              <a:latin typeface="ＭＳ Ｐゴシック"/>
            </a:rPr>
            <a:t>年度の経常収支比率は</a:t>
          </a:r>
          <a:r>
            <a:rPr kumimoji="1" lang="en-US" altLang="ja-JP" sz="1300">
              <a:latin typeface="ＭＳ Ｐゴシック"/>
            </a:rPr>
            <a:t>90.2</a:t>
          </a:r>
          <a:r>
            <a:rPr kumimoji="1" lang="ja-JP" altLang="en-US" sz="1300">
              <a:latin typeface="ＭＳ Ｐゴシック"/>
            </a:rPr>
            <a:t>％で、前年度に比べ</a:t>
          </a:r>
          <a:r>
            <a:rPr kumimoji="1" lang="en-US" altLang="ja-JP" sz="1300">
              <a:latin typeface="ＭＳ Ｐゴシック"/>
            </a:rPr>
            <a:t>4.7</a:t>
          </a:r>
          <a:r>
            <a:rPr kumimoji="1" lang="ja-JP" altLang="en-US" sz="1300">
              <a:latin typeface="ＭＳ Ｐゴシック"/>
            </a:rPr>
            <a:t>％増加となりました。</a:t>
          </a:r>
          <a:endParaRPr kumimoji="1" lang="en-US" altLang="ja-JP" sz="1300">
            <a:latin typeface="ＭＳ Ｐゴシック"/>
          </a:endParaRPr>
        </a:p>
        <a:p>
          <a:r>
            <a:rPr kumimoji="1" lang="ja-JP" altLang="en-US" sz="1300">
              <a:latin typeface="ＭＳ Ｐゴシック"/>
            </a:rPr>
            <a:t>  増加の要因としては、経常経費充当一般財源が前年度に比べ</a:t>
          </a:r>
          <a:r>
            <a:rPr kumimoji="1" lang="en-US" altLang="ja-JP" sz="1300">
              <a:latin typeface="ＭＳ Ｐゴシック"/>
            </a:rPr>
            <a:t>20</a:t>
          </a:r>
          <a:r>
            <a:rPr kumimoji="1" lang="ja-JP" altLang="en-US" sz="1300">
              <a:latin typeface="ＭＳ Ｐゴシック"/>
            </a:rPr>
            <a:t>億円の増となったためです。これは、平成</a:t>
          </a:r>
          <a:r>
            <a:rPr kumimoji="1" lang="en-US" altLang="ja-JP" sz="1300">
              <a:latin typeface="ＭＳ Ｐゴシック"/>
            </a:rPr>
            <a:t>24</a:t>
          </a:r>
          <a:r>
            <a:rPr kumimoji="1" lang="ja-JP" altLang="en-US" sz="1300">
              <a:latin typeface="ＭＳ Ｐゴシック"/>
            </a:rPr>
            <a:t>、</a:t>
          </a:r>
          <a:r>
            <a:rPr kumimoji="1" lang="en-US" altLang="ja-JP" sz="1300">
              <a:latin typeface="ＭＳ Ｐゴシック"/>
            </a:rPr>
            <a:t>25</a:t>
          </a:r>
          <a:r>
            <a:rPr kumimoji="1" lang="ja-JP" altLang="en-US" sz="1300">
              <a:latin typeface="ＭＳ Ｐゴシック"/>
            </a:rPr>
            <a:t>年度に借入した合併特例債の償還を、将来負担軽減のため償還期間を２年に設定したことで公債費が大幅に増加したためです。</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4" name="直線コネクタ 113"/>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8" name="直線コネクタ 117"/>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118428</xdr:rowOff>
    </xdr:from>
    <xdr:to>
      <xdr:col>7</xdr:col>
      <xdr:colOff>152400</xdr:colOff>
      <xdr:row>67</xdr:row>
      <xdr:rowOff>7620</xdr:rowOff>
    </xdr:to>
    <xdr:cxnSp macro="">
      <xdr:nvCxnSpPr>
        <xdr:cNvPr id="123" name="直線コネクタ 122"/>
        <xdr:cNvCxnSpPr/>
      </xdr:nvCxnSpPr>
      <xdr:spPr>
        <a:xfrm flipV="1">
          <a:off x="4953000" y="10233978"/>
          <a:ext cx="0" cy="12607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151147</xdr:rowOff>
    </xdr:from>
    <xdr:ext cx="762000" cy="259045"/>
    <xdr:sp macro="" textlink="">
      <xdr:nvSpPr>
        <xdr:cNvPr id="124" name="財政構造の弾力性最小値テキスト"/>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7</xdr:col>
      <xdr:colOff>63500</xdr:colOff>
      <xdr:row>67</xdr:row>
      <xdr:rowOff>7620</xdr:rowOff>
    </xdr:from>
    <xdr:to>
      <xdr:col>7</xdr:col>
      <xdr:colOff>241300</xdr:colOff>
      <xdr:row>67</xdr:row>
      <xdr:rowOff>7620</xdr:rowOff>
    </xdr:to>
    <xdr:cxnSp macro="">
      <xdr:nvCxnSpPr>
        <xdr:cNvPr id="125" name="直線コネクタ 124"/>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33355</xdr:rowOff>
    </xdr:from>
    <xdr:ext cx="762000" cy="259045"/>
    <xdr:sp macro="" textlink="">
      <xdr:nvSpPr>
        <xdr:cNvPr id="126" name="財政構造の弾力性最大値テキスト"/>
        <xdr:cNvSpPr txBox="1"/>
      </xdr:nvSpPr>
      <xdr:spPr>
        <a:xfrm>
          <a:off x="5041900" y="9977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80.7</a:t>
          </a:r>
          <a:endParaRPr kumimoji="1" lang="ja-JP" altLang="en-US" sz="1000" b="1">
            <a:latin typeface="ＭＳ Ｐゴシック"/>
          </a:endParaRPr>
        </a:p>
      </xdr:txBody>
    </xdr:sp>
    <xdr:clientData/>
  </xdr:oneCellAnchor>
  <xdr:twoCellAnchor>
    <xdr:from>
      <xdr:col>7</xdr:col>
      <xdr:colOff>63500</xdr:colOff>
      <xdr:row>59</xdr:row>
      <xdr:rowOff>118428</xdr:rowOff>
    </xdr:from>
    <xdr:to>
      <xdr:col>7</xdr:col>
      <xdr:colOff>241300</xdr:colOff>
      <xdr:row>59</xdr:row>
      <xdr:rowOff>118428</xdr:rowOff>
    </xdr:to>
    <xdr:cxnSp macro="">
      <xdr:nvCxnSpPr>
        <xdr:cNvPr id="127" name="直線コネクタ 126"/>
        <xdr:cNvCxnSpPr/>
      </xdr:nvCxnSpPr>
      <xdr:spPr>
        <a:xfrm>
          <a:off x="4864100" y="10233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65088</xdr:rowOff>
    </xdr:from>
    <xdr:to>
      <xdr:col>7</xdr:col>
      <xdr:colOff>152400</xdr:colOff>
      <xdr:row>63</xdr:row>
      <xdr:rowOff>5715</xdr:rowOff>
    </xdr:to>
    <xdr:cxnSp macro="">
      <xdr:nvCxnSpPr>
        <xdr:cNvPr id="128" name="直線コネクタ 127"/>
        <xdr:cNvCxnSpPr/>
      </xdr:nvCxnSpPr>
      <xdr:spPr>
        <a:xfrm>
          <a:off x="4114800" y="10523538"/>
          <a:ext cx="838200" cy="283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116540</xdr:rowOff>
    </xdr:from>
    <xdr:ext cx="762000" cy="259045"/>
    <xdr:sp macro="" textlink="">
      <xdr:nvSpPr>
        <xdr:cNvPr id="129" name="財政構造の弾力性平均値テキスト"/>
        <xdr:cNvSpPr txBox="1"/>
      </xdr:nvSpPr>
      <xdr:spPr>
        <a:xfrm>
          <a:off x="5041900" y="10746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144463</xdr:rowOff>
    </xdr:from>
    <xdr:to>
      <xdr:col>7</xdr:col>
      <xdr:colOff>203200</xdr:colOff>
      <xdr:row>63</xdr:row>
      <xdr:rowOff>74613</xdr:rowOff>
    </xdr:to>
    <xdr:sp macro="" textlink="">
      <xdr:nvSpPr>
        <xdr:cNvPr id="130" name="フローチャート : 判断 129"/>
        <xdr:cNvSpPr/>
      </xdr:nvSpPr>
      <xdr:spPr>
        <a:xfrm>
          <a:off x="4902200" y="1077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52070</xdr:rowOff>
    </xdr:from>
    <xdr:to>
      <xdr:col>6</xdr:col>
      <xdr:colOff>0</xdr:colOff>
      <xdr:row>61</xdr:row>
      <xdr:rowOff>65088</xdr:rowOff>
    </xdr:to>
    <xdr:cxnSp macro="">
      <xdr:nvCxnSpPr>
        <xdr:cNvPr id="131" name="直線コネクタ 130"/>
        <xdr:cNvCxnSpPr/>
      </xdr:nvCxnSpPr>
      <xdr:spPr>
        <a:xfrm>
          <a:off x="3225800" y="10167620"/>
          <a:ext cx="889000" cy="35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78105</xdr:rowOff>
    </xdr:from>
    <xdr:to>
      <xdr:col>6</xdr:col>
      <xdr:colOff>50800</xdr:colOff>
      <xdr:row>63</xdr:row>
      <xdr:rowOff>8255</xdr:rowOff>
    </xdr:to>
    <xdr:sp macro="" textlink="">
      <xdr:nvSpPr>
        <xdr:cNvPr id="132" name="フローチャート : 判断 131"/>
        <xdr:cNvSpPr/>
      </xdr:nvSpPr>
      <xdr:spPr>
        <a:xfrm>
          <a:off x="4064000" y="1070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164482</xdr:rowOff>
    </xdr:from>
    <xdr:ext cx="736600" cy="259045"/>
    <xdr:sp macro="" textlink="">
      <xdr:nvSpPr>
        <xdr:cNvPr id="133" name="テキスト ボックス 132"/>
        <xdr:cNvSpPr txBox="1"/>
      </xdr:nvSpPr>
      <xdr:spPr>
        <a:xfrm>
          <a:off x="3733800" y="10794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52070</xdr:rowOff>
    </xdr:from>
    <xdr:to>
      <xdr:col>4</xdr:col>
      <xdr:colOff>482600</xdr:colOff>
      <xdr:row>60</xdr:row>
      <xdr:rowOff>61595</xdr:rowOff>
    </xdr:to>
    <xdr:cxnSp macro="">
      <xdr:nvCxnSpPr>
        <xdr:cNvPr id="134" name="直線コネクタ 133"/>
        <xdr:cNvCxnSpPr/>
      </xdr:nvCxnSpPr>
      <xdr:spPr>
        <a:xfrm flipV="1">
          <a:off x="2336800" y="10167620"/>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35878</xdr:rowOff>
    </xdr:from>
    <xdr:to>
      <xdr:col>4</xdr:col>
      <xdr:colOff>533400</xdr:colOff>
      <xdr:row>62</xdr:row>
      <xdr:rowOff>137478</xdr:rowOff>
    </xdr:to>
    <xdr:sp macro="" textlink="">
      <xdr:nvSpPr>
        <xdr:cNvPr id="135" name="フローチャート : 判断 134"/>
        <xdr:cNvSpPr/>
      </xdr:nvSpPr>
      <xdr:spPr>
        <a:xfrm>
          <a:off x="3175000" y="10665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122255</xdr:rowOff>
    </xdr:from>
    <xdr:ext cx="762000" cy="259045"/>
    <xdr:sp macro="" textlink="">
      <xdr:nvSpPr>
        <xdr:cNvPr id="136" name="テキスト ボックス 135"/>
        <xdr:cNvSpPr txBox="1"/>
      </xdr:nvSpPr>
      <xdr:spPr>
        <a:xfrm>
          <a:off x="2844800" y="1075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61595</xdr:rowOff>
    </xdr:from>
    <xdr:to>
      <xdr:col>3</xdr:col>
      <xdr:colOff>279400</xdr:colOff>
      <xdr:row>60</xdr:row>
      <xdr:rowOff>73660</xdr:rowOff>
    </xdr:to>
    <xdr:cxnSp macro="">
      <xdr:nvCxnSpPr>
        <xdr:cNvPr id="137" name="直線コネクタ 136"/>
        <xdr:cNvCxnSpPr/>
      </xdr:nvCxnSpPr>
      <xdr:spPr>
        <a:xfrm flipV="1">
          <a:off x="1447800" y="1034859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53975</xdr:rowOff>
    </xdr:from>
    <xdr:to>
      <xdr:col>3</xdr:col>
      <xdr:colOff>330200</xdr:colOff>
      <xdr:row>62</xdr:row>
      <xdr:rowOff>155575</xdr:rowOff>
    </xdr:to>
    <xdr:sp macro="" textlink="">
      <xdr:nvSpPr>
        <xdr:cNvPr id="138" name="フローチャート : 判断 137"/>
        <xdr:cNvSpPr/>
      </xdr:nvSpPr>
      <xdr:spPr>
        <a:xfrm>
          <a:off x="2286000" y="1068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140352</xdr:rowOff>
    </xdr:from>
    <xdr:ext cx="762000" cy="259045"/>
    <xdr:sp macro="" textlink="">
      <xdr:nvSpPr>
        <xdr:cNvPr id="139" name="テキスト ボックス 138"/>
        <xdr:cNvSpPr txBox="1"/>
      </xdr:nvSpPr>
      <xdr:spPr>
        <a:xfrm>
          <a:off x="1955800" y="10770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11747</xdr:rowOff>
    </xdr:from>
    <xdr:to>
      <xdr:col>2</xdr:col>
      <xdr:colOff>127000</xdr:colOff>
      <xdr:row>62</xdr:row>
      <xdr:rowOff>113347</xdr:rowOff>
    </xdr:to>
    <xdr:sp macro="" textlink="">
      <xdr:nvSpPr>
        <xdr:cNvPr id="140" name="フローチャート : 判断 139"/>
        <xdr:cNvSpPr/>
      </xdr:nvSpPr>
      <xdr:spPr>
        <a:xfrm>
          <a:off x="13970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98124</xdr:rowOff>
    </xdr:from>
    <xdr:ext cx="762000" cy="259045"/>
    <xdr:sp macro="" textlink="">
      <xdr:nvSpPr>
        <xdr:cNvPr id="141" name="テキスト ボックス 140"/>
        <xdr:cNvSpPr txBox="1"/>
      </xdr:nvSpPr>
      <xdr:spPr>
        <a:xfrm>
          <a:off x="1066800" y="1072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126365</xdr:rowOff>
    </xdr:from>
    <xdr:to>
      <xdr:col>7</xdr:col>
      <xdr:colOff>203200</xdr:colOff>
      <xdr:row>63</xdr:row>
      <xdr:rowOff>56515</xdr:rowOff>
    </xdr:to>
    <xdr:sp macro="" textlink="">
      <xdr:nvSpPr>
        <xdr:cNvPr id="147" name="円/楕円 146"/>
        <xdr:cNvSpPr/>
      </xdr:nvSpPr>
      <xdr:spPr>
        <a:xfrm>
          <a:off x="4902200" y="1075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142892</xdr:rowOff>
    </xdr:from>
    <xdr:ext cx="762000" cy="259045"/>
    <xdr:sp macro="" textlink="">
      <xdr:nvSpPr>
        <xdr:cNvPr id="148" name="財政構造の弾力性該当値テキスト"/>
        <xdr:cNvSpPr txBox="1"/>
      </xdr:nvSpPr>
      <xdr:spPr>
        <a:xfrm>
          <a:off x="5041900" y="1060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14288</xdr:rowOff>
    </xdr:from>
    <xdr:to>
      <xdr:col>6</xdr:col>
      <xdr:colOff>50800</xdr:colOff>
      <xdr:row>61</xdr:row>
      <xdr:rowOff>115888</xdr:rowOff>
    </xdr:to>
    <xdr:sp macro="" textlink="">
      <xdr:nvSpPr>
        <xdr:cNvPr id="149" name="円/楕円 148"/>
        <xdr:cNvSpPr/>
      </xdr:nvSpPr>
      <xdr:spPr>
        <a:xfrm>
          <a:off x="4064000" y="1047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126065</xdr:rowOff>
    </xdr:from>
    <xdr:ext cx="736600" cy="259045"/>
    <xdr:sp macro="" textlink="">
      <xdr:nvSpPr>
        <xdr:cNvPr id="150" name="テキスト ボックス 149"/>
        <xdr:cNvSpPr txBox="1"/>
      </xdr:nvSpPr>
      <xdr:spPr>
        <a:xfrm>
          <a:off x="3733800" y="10241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1270</xdr:rowOff>
    </xdr:from>
    <xdr:to>
      <xdr:col>4</xdr:col>
      <xdr:colOff>533400</xdr:colOff>
      <xdr:row>59</xdr:row>
      <xdr:rowOff>102870</xdr:rowOff>
    </xdr:to>
    <xdr:sp macro="" textlink="">
      <xdr:nvSpPr>
        <xdr:cNvPr id="151" name="円/楕円 150"/>
        <xdr:cNvSpPr/>
      </xdr:nvSpPr>
      <xdr:spPr>
        <a:xfrm>
          <a:off x="3175000" y="10116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113047</xdr:rowOff>
    </xdr:from>
    <xdr:ext cx="762000" cy="259045"/>
    <xdr:sp macro="" textlink="">
      <xdr:nvSpPr>
        <xdr:cNvPr id="152" name="テキスト ボックス 151"/>
        <xdr:cNvSpPr txBox="1"/>
      </xdr:nvSpPr>
      <xdr:spPr>
        <a:xfrm>
          <a:off x="2844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10795</xdr:rowOff>
    </xdr:from>
    <xdr:to>
      <xdr:col>3</xdr:col>
      <xdr:colOff>330200</xdr:colOff>
      <xdr:row>60</xdr:row>
      <xdr:rowOff>112395</xdr:rowOff>
    </xdr:to>
    <xdr:sp macro="" textlink="">
      <xdr:nvSpPr>
        <xdr:cNvPr id="153" name="円/楕円 152"/>
        <xdr:cNvSpPr/>
      </xdr:nvSpPr>
      <xdr:spPr>
        <a:xfrm>
          <a:off x="2286000" y="1029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122572</xdr:rowOff>
    </xdr:from>
    <xdr:ext cx="762000" cy="259045"/>
    <xdr:sp macro="" textlink="">
      <xdr:nvSpPr>
        <xdr:cNvPr id="154" name="テキスト ボックス 153"/>
        <xdr:cNvSpPr txBox="1"/>
      </xdr:nvSpPr>
      <xdr:spPr>
        <a:xfrm>
          <a:off x="1955800" y="1006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22860</xdr:rowOff>
    </xdr:from>
    <xdr:to>
      <xdr:col>2</xdr:col>
      <xdr:colOff>127000</xdr:colOff>
      <xdr:row>60</xdr:row>
      <xdr:rowOff>124460</xdr:rowOff>
    </xdr:to>
    <xdr:sp macro="" textlink="">
      <xdr:nvSpPr>
        <xdr:cNvPr id="155" name="円/楕円 154"/>
        <xdr:cNvSpPr/>
      </xdr:nvSpPr>
      <xdr:spPr>
        <a:xfrm>
          <a:off x="1397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134637</xdr:rowOff>
    </xdr:from>
    <xdr:ext cx="762000" cy="259045"/>
    <xdr:sp macro="" textlink="">
      <xdr:nvSpPr>
        <xdr:cNvPr id="156" name="テキスト ボックス 155"/>
        <xdr:cNvSpPr txBox="1"/>
      </xdr:nvSpPr>
      <xdr:spPr>
        <a:xfrm>
          <a:off x="1066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[139,515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lt"/>
              <a:ea typeface="+mn-ea"/>
              <a:cs typeface="+mn-cs"/>
            </a:rPr>
            <a:t>人件費、物件費等の合計額の人口</a:t>
          </a:r>
          <a:r>
            <a:rPr kumimoji="1" lang="en-US" altLang="ja-JP" sz="1300">
              <a:solidFill>
                <a:schemeClr val="dk1"/>
              </a:solidFill>
              <a:latin typeface="+mn-lt"/>
              <a:ea typeface="+mn-ea"/>
              <a:cs typeface="+mn-cs"/>
            </a:rPr>
            <a:t>1</a:t>
          </a:r>
          <a:r>
            <a:rPr kumimoji="1" lang="ja-JP" altLang="ja-JP" sz="1300">
              <a:solidFill>
                <a:schemeClr val="dk1"/>
              </a:solidFill>
              <a:latin typeface="+mn-lt"/>
              <a:ea typeface="+mn-ea"/>
              <a:cs typeface="+mn-cs"/>
            </a:rPr>
            <a:t>人当たりの金額が類似団体平均を上回っているのは、主に物件費が要因となっています。これは、新規システム構築事業の委託料の増加や、合併以前の旧町で整備した重複の施設が多いため維持管理費が多額になっているためです。このような施設に対して、利用率が低く、将来とも改善が見込めない施設に対しては統廃合、再配置を検討し、物件費の抑制を目指します。</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168743</xdr:rowOff>
    </xdr:from>
    <xdr:to>
      <xdr:col>7</xdr:col>
      <xdr:colOff>152400</xdr:colOff>
      <xdr:row>88</xdr:row>
      <xdr:rowOff>57575</xdr:rowOff>
    </xdr:to>
    <xdr:cxnSp macro="">
      <xdr:nvCxnSpPr>
        <xdr:cNvPr id="184" name="直線コネクタ 183"/>
        <xdr:cNvCxnSpPr/>
      </xdr:nvCxnSpPr>
      <xdr:spPr>
        <a:xfrm flipV="1">
          <a:off x="4953000" y="13884743"/>
          <a:ext cx="0" cy="12604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29652</xdr:rowOff>
    </xdr:from>
    <xdr:ext cx="762000" cy="259045"/>
    <xdr:sp macro="" textlink="">
      <xdr:nvSpPr>
        <xdr:cNvPr id="185" name="人件費・物件費等の状況最小値テキスト"/>
        <xdr:cNvSpPr txBox="1"/>
      </xdr:nvSpPr>
      <xdr:spPr>
        <a:xfrm>
          <a:off x="5041900" y="1511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152,386</a:t>
          </a:r>
          <a:endParaRPr kumimoji="1" lang="ja-JP" altLang="en-US" sz="1000" b="1">
            <a:latin typeface="ＭＳ Ｐゴシック"/>
          </a:endParaRPr>
        </a:p>
      </xdr:txBody>
    </xdr:sp>
    <xdr:clientData/>
  </xdr:oneCellAnchor>
  <xdr:twoCellAnchor>
    <xdr:from>
      <xdr:col>7</xdr:col>
      <xdr:colOff>63500</xdr:colOff>
      <xdr:row>88</xdr:row>
      <xdr:rowOff>57575</xdr:rowOff>
    </xdr:from>
    <xdr:to>
      <xdr:col>7</xdr:col>
      <xdr:colOff>241300</xdr:colOff>
      <xdr:row>88</xdr:row>
      <xdr:rowOff>57575</xdr:rowOff>
    </xdr:to>
    <xdr:cxnSp macro="">
      <xdr:nvCxnSpPr>
        <xdr:cNvPr id="186" name="直線コネクタ 185"/>
        <xdr:cNvCxnSpPr/>
      </xdr:nvCxnSpPr>
      <xdr:spPr>
        <a:xfrm>
          <a:off x="4864100" y="15145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83670</xdr:rowOff>
    </xdr:from>
    <xdr:ext cx="762000" cy="259045"/>
    <xdr:sp macro="" textlink="">
      <xdr:nvSpPr>
        <xdr:cNvPr id="187" name="人件費・物件費等の状況最大値テキスト"/>
        <xdr:cNvSpPr txBox="1"/>
      </xdr:nvSpPr>
      <xdr:spPr>
        <a:xfrm>
          <a:off x="5041900" y="1362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100,151</a:t>
          </a:r>
          <a:endParaRPr kumimoji="1" lang="ja-JP" altLang="en-US" sz="1000" b="1">
            <a:latin typeface="ＭＳ Ｐゴシック"/>
          </a:endParaRPr>
        </a:p>
      </xdr:txBody>
    </xdr:sp>
    <xdr:clientData/>
  </xdr:oneCellAnchor>
  <xdr:twoCellAnchor>
    <xdr:from>
      <xdr:col>7</xdr:col>
      <xdr:colOff>63500</xdr:colOff>
      <xdr:row>80</xdr:row>
      <xdr:rowOff>168743</xdr:rowOff>
    </xdr:from>
    <xdr:to>
      <xdr:col>7</xdr:col>
      <xdr:colOff>241300</xdr:colOff>
      <xdr:row>80</xdr:row>
      <xdr:rowOff>168743</xdr:rowOff>
    </xdr:to>
    <xdr:cxnSp macro="">
      <xdr:nvCxnSpPr>
        <xdr:cNvPr id="188" name="直線コネクタ 187"/>
        <xdr:cNvCxnSpPr/>
      </xdr:nvCxnSpPr>
      <xdr:spPr>
        <a:xfrm>
          <a:off x="4864100" y="1388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25205</xdr:rowOff>
    </xdr:from>
    <xdr:to>
      <xdr:col>7</xdr:col>
      <xdr:colOff>152400</xdr:colOff>
      <xdr:row>86</xdr:row>
      <xdr:rowOff>89897</xdr:rowOff>
    </xdr:to>
    <xdr:cxnSp macro="">
      <xdr:nvCxnSpPr>
        <xdr:cNvPr id="189" name="直線コネクタ 188"/>
        <xdr:cNvCxnSpPr/>
      </xdr:nvCxnSpPr>
      <xdr:spPr>
        <a:xfrm>
          <a:off x="4114800" y="14769905"/>
          <a:ext cx="838200" cy="64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27308</xdr:rowOff>
    </xdr:from>
    <xdr:ext cx="762000" cy="259045"/>
    <xdr:sp macro="" textlink="">
      <xdr:nvSpPr>
        <xdr:cNvPr id="190" name="人件費・物件費等の状況平均値テキスト"/>
        <xdr:cNvSpPr txBox="1"/>
      </xdr:nvSpPr>
      <xdr:spPr>
        <a:xfrm>
          <a:off x="5041900" y="142576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124,131</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10781</xdr:rowOff>
    </xdr:from>
    <xdr:to>
      <xdr:col>7</xdr:col>
      <xdr:colOff>203200</xdr:colOff>
      <xdr:row>84</xdr:row>
      <xdr:rowOff>112381</xdr:rowOff>
    </xdr:to>
    <xdr:sp macro="" textlink="">
      <xdr:nvSpPr>
        <xdr:cNvPr id="191" name="フローチャート : 判断 190"/>
        <xdr:cNvSpPr/>
      </xdr:nvSpPr>
      <xdr:spPr>
        <a:xfrm>
          <a:off x="4902200" y="14412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53201</xdr:rowOff>
    </xdr:from>
    <xdr:to>
      <xdr:col>6</xdr:col>
      <xdr:colOff>0</xdr:colOff>
      <xdr:row>86</xdr:row>
      <xdr:rowOff>25205</xdr:rowOff>
    </xdr:to>
    <xdr:cxnSp macro="">
      <xdr:nvCxnSpPr>
        <xdr:cNvPr id="192" name="直線コネクタ 191"/>
        <xdr:cNvCxnSpPr/>
      </xdr:nvCxnSpPr>
      <xdr:spPr>
        <a:xfrm>
          <a:off x="3225800" y="14626451"/>
          <a:ext cx="889000" cy="143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69495</xdr:rowOff>
    </xdr:from>
    <xdr:to>
      <xdr:col>6</xdr:col>
      <xdr:colOff>50800</xdr:colOff>
      <xdr:row>83</xdr:row>
      <xdr:rowOff>171095</xdr:rowOff>
    </xdr:to>
    <xdr:sp macro="" textlink="">
      <xdr:nvSpPr>
        <xdr:cNvPr id="193" name="フローチャート : 判断 192"/>
        <xdr:cNvSpPr/>
      </xdr:nvSpPr>
      <xdr:spPr>
        <a:xfrm>
          <a:off x="4064000" y="14299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9822</xdr:rowOff>
    </xdr:from>
    <xdr:ext cx="736600" cy="259045"/>
    <xdr:sp macro="" textlink="">
      <xdr:nvSpPr>
        <xdr:cNvPr id="194" name="テキスト ボックス 193"/>
        <xdr:cNvSpPr txBox="1"/>
      </xdr:nvSpPr>
      <xdr:spPr>
        <a:xfrm>
          <a:off x="3733800" y="140687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53201</xdr:rowOff>
    </xdr:from>
    <xdr:to>
      <xdr:col>4</xdr:col>
      <xdr:colOff>482600</xdr:colOff>
      <xdr:row>86</xdr:row>
      <xdr:rowOff>2787</xdr:rowOff>
    </xdr:to>
    <xdr:cxnSp macro="">
      <xdr:nvCxnSpPr>
        <xdr:cNvPr id="195" name="直線コネクタ 194"/>
        <xdr:cNvCxnSpPr/>
      </xdr:nvCxnSpPr>
      <xdr:spPr>
        <a:xfrm flipV="1">
          <a:off x="2336800" y="14626451"/>
          <a:ext cx="889000" cy="121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161720</xdr:rowOff>
    </xdr:from>
    <xdr:to>
      <xdr:col>4</xdr:col>
      <xdr:colOff>533400</xdr:colOff>
      <xdr:row>84</xdr:row>
      <xdr:rowOff>91870</xdr:rowOff>
    </xdr:to>
    <xdr:sp macro="" textlink="">
      <xdr:nvSpPr>
        <xdr:cNvPr id="196" name="フローチャート : 判断 195"/>
        <xdr:cNvSpPr/>
      </xdr:nvSpPr>
      <xdr:spPr>
        <a:xfrm>
          <a:off x="3175000" y="14392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102047</xdr:rowOff>
    </xdr:from>
    <xdr:ext cx="762000" cy="259045"/>
    <xdr:sp macro="" textlink="">
      <xdr:nvSpPr>
        <xdr:cNvPr id="197" name="テキスト ボックス 196"/>
        <xdr:cNvSpPr txBox="1"/>
      </xdr:nvSpPr>
      <xdr:spPr>
        <a:xfrm>
          <a:off x="2844800" y="14160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2787</xdr:rowOff>
    </xdr:from>
    <xdr:to>
      <xdr:col>3</xdr:col>
      <xdr:colOff>279400</xdr:colOff>
      <xdr:row>86</xdr:row>
      <xdr:rowOff>27473</xdr:rowOff>
    </xdr:to>
    <xdr:cxnSp macro="">
      <xdr:nvCxnSpPr>
        <xdr:cNvPr id="198" name="直線コネクタ 197"/>
        <xdr:cNvCxnSpPr/>
      </xdr:nvCxnSpPr>
      <xdr:spPr>
        <a:xfrm flipV="1">
          <a:off x="1447800" y="14747487"/>
          <a:ext cx="889000" cy="24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77428</xdr:rowOff>
    </xdr:from>
    <xdr:to>
      <xdr:col>3</xdr:col>
      <xdr:colOff>330200</xdr:colOff>
      <xdr:row>85</xdr:row>
      <xdr:rowOff>7578</xdr:rowOff>
    </xdr:to>
    <xdr:sp macro="" textlink="">
      <xdr:nvSpPr>
        <xdr:cNvPr id="199" name="フローチャート : 判断 198"/>
        <xdr:cNvSpPr/>
      </xdr:nvSpPr>
      <xdr:spPr>
        <a:xfrm>
          <a:off x="2286000" y="144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17755</xdr:rowOff>
    </xdr:from>
    <xdr:ext cx="762000" cy="259045"/>
    <xdr:sp macro="" textlink="">
      <xdr:nvSpPr>
        <xdr:cNvPr id="200" name="テキスト ボックス 199"/>
        <xdr:cNvSpPr txBox="1"/>
      </xdr:nvSpPr>
      <xdr:spPr>
        <a:xfrm>
          <a:off x="1955800" y="14248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25400</xdr:colOff>
      <xdr:row>83</xdr:row>
      <xdr:rowOff>80620</xdr:rowOff>
    </xdr:from>
    <xdr:to>
      <xdr:col>2</xdr:col>
      <xdr:colOff>127000</xdr:colOff>
      <xdr:row>84</xdr:row>
      <xdr:rowOff>10770</xdr:rowOff>
    </xdr:to>
    <xdr:sp macro="" textlink="">
      <xdr:nvSpPr>
        <xdr:cNvPr id="201" name="フローチャート : 判断 200"/>
        <xdr:cNvSpPr/>
      </xdr:nvSpPr>
      <xdr:spPr>
        <a:xfrm>
          <a:off x="1397000" y="1431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20947</xdr:rowOff>
    </xdr:from>
    <xdr:ext cx="762000" cy="259045"/>
    <xdr:sp macro="" textlink="">
      <xdr:nvSpPr>
        <xdr:cNvPr id="202" name="テキスト ボックス 201"/>
        <xdr:cNvSpPr txBox="1"/>
      </xdr:nvSpPr>
      <xdr:spPr>
        <a:xfrm>
          <a:off x="1066800" y="14079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39097</xdr:rowOff>
    </xdr:from>
    <xdr:to>
      <xdr:col>7</xdr:col>
      <xdr:colOff>203200</xdr:colOff>
      <xdr:row>86</xdr:row>
      <xdr:rowOff>140697</xdr:rowOff>
    </xdr:to>
    <xdr:sp macro="" textlink="">
      <xdr:nvSpPr>
        <xdr:cNvPr id="208" name="円/楕円 207"/>
        <xdr:cNvSpPr/>
      </xdr:nvSpPr>
      <xdr:spPr>
        <a:xfrm>
          <a:off x="4902200" y="14783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11174</xdr:rowOff>
    </xdr:from>
    <xdr:ext cx="762000" cy="259045"/>
    <xdr:sp macro="" textlink="">
      <xdr:nvSpPr>
        <xdr:cNvPr id="209" name="人件費・物件費等の状況該当値テキスト"/>
        <xdr:cNvSpPr txBox="1"/>
      </xdr:nvSpPr>
      <xdr:spPr>
        <a:xfrm>
          <a:off x="5041900" y="1475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139,515</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145855</xdr:rowOff>
    </xdr:from>
    <xdr:to>
      <xdr:col>6</xdr:col>
      <xdr:colOff>50800</xdr:colOff>
      <xdr:row>86</xdr:row>
      <xdr:rowOff>76005</xdr:rowOff>
    </xdr:to>
    <xdr:sp macro="" textlink="">
      <xdr:nvSpPr>
        <xdr:cNvPr id="210" name="円/楕円 209"/>
        <xdr:cNvSpPr/>
      </xdr:nvSpPr>
      <xdr:spPr>
        <a:xfrm>
          <a:off x="4064000" y="1471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60782</xdr:rowOff>
    </xdr:from>
    <xdr:ext cx="736600" cy="259045"/>
    <xdr:sp macro="" textlink="">
      <xdr:nvSpPr>
        <xdr:cNvPr id="211" name="テキスト ボックス 210"/>
        <xdr:cNvSpPr txBox="1"/>
      </xdr:nvSpPr>
      <xdr:spPr>
        <a:xfrm>
          <a:off x="3733800" y="1480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136,834</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2401</xdr:rowOff>
    </xdr:from>
    <xdr:to>
      <xdr:col>4</xdr:col>
      <xdr:colOff>533400</xdr:colOff>
      <xdr:row>85</xdr:row>
      <xdr:rowOff>104001</xdr:rowOff>
    </xdr:to>
    <xdr:sp macro="" textlink="">
      <xdr:nvSpPr>
        <xdr:cNvPr id="212" name="円/楕円 211"/>
        <xdr:cNvSpPr/>
      </xdr:nvSpPr>
      <xdr:spPr>
        <a:xfrm>
          <a:off x="3175000" y="14575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88778</xdr:rowOff>
    </xdr:from>
    <xdr:ext cx="762000" cy="259045"/>
    <xdr:sp macro="" textlink="">
      <xdr:nvSpPr>
        <xdr:cNvPr id="213" name="テキスト ボックス 212"/>
        <xdr:cNvSpPr txBox="1"/>
      </xdr:nvSpPr>
      <xdr:spPr>
        <a:xfrm>
          <a:off x="2844800" y="1466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130,889</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123437</xdr:rowOff>
    </xdr:from>
    <xdr:to>
      <xdr:col>3</xdr:col>
      <xdr:colOff>330200</xdr:colOff>
      <xdr:row>86</xdr:row>
      <xdr:rowOff>53587</xdr:rowOff>
    </xdr:to>
    <xdr:sp macro="" textlink="">
      <xdr:nvSpPr>
        <xdr:cNvPr id="214" name="円/楕円 213"/>
        <xdr:cNvSpPr/>
      </xdr:nvSpPr>
      <xdr:spPr>
        <a:xfrm>
          <a:off x="2286000" y="14696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38364</xdr:rowOff>
    </xdr:from>
    <xdr:ext cx="762000" cy="259045"/>
    <xdr:sp macro="" textlink="">
      <xdr:nvSpPr>
        <xdr:cNvPr id="215" name="テキスト ボックス 214"/>
        <xdr:cNvSpPr txBox="1"/>
      </xdr:nvSpPr>
      <xdr:spPr>
        <a:xfrm>
          <a:off x="1955800" y="14783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135,905</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148123</xdr:rowOff>
    </xdr:from>
    <xdr:to>
      <xdr:col>2</xdr:col>
      <xdr:colOff>127000</xdr:colOff>
      <xdr:row>86</xdr:row>
      <xdr:rowOff>78273</xdr:rowOff>
    </xdr:to>
    <xdr:sp macro="" textlink="">
      <xdr:nvSpPr>
        <xdr:cNvPr id="216" name="円/楕円 215"/>
        <xdr:cNvSpPr/>
      </xdr:nvSpPr>
      <xdr:spPr>
        <a:xfrm>
          <a:off x="1397000" y="14721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63050</xdr:rowOff>
    </xdr:from>
    <xdr:ext cx="762000" cy="259045"/>
    <xdr:sp macro="" textlink="">
      <xdr:nvSpPr>
        <xdr:cNvPr id="217" name="テキスト ボックス 216"/>
        <xdr:cNvSpPr txBox="1"/>
      </xdr:nvSpPr>
      <xdr:spPr>
        <a:xfrm>
          <a:off x="1066800" y="14807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136,928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lt"/>
              <a:ea typeface="+mn-ea"/>
              <a:cs typeface="+mn-cs"/>
            </a:rPr>
            <a:t>国に併せて給与制度の見直し等を行ったため、昨年度決算と比較</a:t>
          </a:r>
          <a:r>
            <a:rPr kumimoji="1" lang="ja-JP" altLang="ja-JP" sz="1300">
              <a:solidFill>
                <a:schemeClr val="dk1"/>
              </a:solidFill>
              <a:latin typeface="+mn-ea"/>
              <a:ea typeface="+mn-ea"/>
              <a:cs typeface="+mn-cs"/>
            </a:rPr>
            <a:t>して</a:t>
          </a:r>
          <a:r>
            <a:rPr kumimoji="1" lang="en-US" altLang="ja-JP" sz="1300">
              <a:solidFill>
                <a:schemeClr val="dk1"/>
              </a:solidFill>
              <a:latin typeface="+mn-ea"/>
              <a:ea typeface="+mn-ea"/>
              <a:cs typeface="+mn-cs"/>
            </a:rPr>
            <a:t>0.9</a:t>
          </a:r>
          <a:r>
            <a:rPr kumimoji="1" lang="ja-JP" altLang="ja-JP" sz="1300">
              <a:solidFill>
                <a:schemeClr val="dk1"/>
              </a:solidFill>
              <a:latin typeface="+mn-ea"/>
              <a:ea typeface="+mn-ea"/>
              <a:cs typeface="+mn-cs"/>
            </a:rPr>
            <a:t>ポイント</a:t>
          </a:r>
          <a:r>
            <a:rPr kumimoji="1" lang="ja-JP" altLang="ja-JP" sz="1300">
              <a:solidFill>
                <a:schemeClr val="dk1"/>
              </a:solidFill>
              <a:latin typeface="+mn-lt"/>
              <a:ea typeface="+mn-ea"/>
              <a:cs typeface="+mn-cs"/>
            </a:rPr>
            <a:t>減少しました。今後も引き続き給与制度の適正化に努めます</a:t>
          </a:r>
          <a:r>
            <a:rPr kumimoji="1" lang="ja-JP" altLang="en-US" sz="1300">
              <a:solidFill>
                <a:schemeClr val="dk1"/>
              </a:solidFill>
              <a:latin typeface="+mn-lt"/>
              <a:ea typeface="+mn-ea"/>
              <a:cs typeface="+mn-cs"/>
            </a:rPr>
            <a:t>。</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3" name="直線コネクタ 232"/>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4" name="テキスト ボックス 233"/>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5" name="直線コネクタ 234"/>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6" name="テキスト ボックス 235"/>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7" name="直線コネクタ 236"/>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8" name="テキスト ボックス 237"/>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9" name="直線コネクタ 238"/>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0" name="テキスト ボックス 239"/>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1" name="直線コネクタ 240"/>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2" name="テキスト ボックス 241"/>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162561</xdr:rowOff>
    </xdr:from>
    <xdr:to>
      <xdr:col>24</xdr:col>
      <xdr:colOff>558800</xdr:colOff>
      <xdr:row>86</xdr:row>
      <xdr:rowOff>85513</xdr:rowOff>
    </xdr:to>
    <xdr:cxnSp macro="">
      <xdr:nvCxnSpPr>
        <xdr:cNvPr id="246" name="直線コネクタ 245"/>
        <xdr:cNvCxnSpPr/>
      </xdr:nvCxnSpPr>
      <xdr:spPr>
        <a:xfrm flipV="1">
          <a:off x="17018000" y="14050011"/>
          <a:ext cx="0" cy="7802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57590</xdr:rowOff>
    </xdr:from>
    <xdr:ext cx="762000" cy="259045"/>
    <xdr:sp macro="" textlink="">
      <xdr:nvSpPr>
        <xdr:cNvPr id="247" name="給与水準   （国との比較）最小値テキスト"/>
        <xdr:cNvSpPr txBox="1"/>
      </xdr:nvSpPr>
      <xdr:spPr>
        <a:xfrm>
          <a:off x="17106900" y="14802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102.8</a:t>
          </a:r>
          <a:endParaRPr kumimoji="1" lang="ja-JP" altLang="en-US" sz="1000" b="1">
            <a:latin typeface="ＭＳ Ｐゴシック"/>
          </a:endParaRPr>
        </a:p>
      </xdr:txBody>
    </xdr:sp>
    <xdr:clientData/>
  </xdr:oneCellAnchor>
  <xdr:twoCellAnchor>
    <xdr:from>
      <xdr:col>24</xdr:col>
      <xdr:colOff>469900</xdr:colOff>
      <xdr:row>86</xdr:row>
      <xdr:rowOff>85513</xdr:rowOff>
    </xdr:from>
    <xdr:to>
      <xdr:col>24</xdr:col>
      <xdr:colOff>647700</xdr:colOff>
      <xdr:row>86</xdr:row>
      <xdr:rowOff>85513</xdr:rowOff>
    </xdr:to>
    <xdr:cxnSp macro="">
      <xdr:nvCxnSpPr>
        <xdr:cNvPr id="248" name="直線コネクタ 247"/>
        <xdr:cNvCxnSpPr/>
      </xdr:nvCxnSpPr>
      <xdr:spPr>
        <a:xfrm>
          <a:off x="16929100" y="14830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77488</xdr:rowOff>
    </xdr:from>
    <xdr:ext cx="762000" cy="259045"/>
    <xdr:sp macro="" textlink="">
      <xdr:nvSpPr>
        <xdr:cNvPr id="249" name="給与水準   （国との比較）最大値テキスト"/>
        <xdr:cNvSpPr txBox="1"/>
      </xdr:nvSpPr>
      <xdr:spPr>
        <a:xfrm>
          <a:off x="17106900" y="1379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81</xdr:row>
      <xdr:rowOff>162561</xdr:rowOff>
    </xdr:from>
    <xdr:to>
      <xdr:col>24</xdr:col>
      <xdr:colOff>647700</xdr:colOff>
      <xdr:row>81</xdr:row>
      <xdr:rowOff>162561</xdr:rowOff>
    </xdr:to>
    <xdr:cxnSp macro="">
      <xdr:nvCxnSpPr>
        <xdr:cNvPr id="250" name="直線コネクタ 249"/>
        <xdr:cNvCxnSpPr/>
      </xdr:nvCxnSpPr>
      <xdr:spPr>
        <a:xfrm>
          <a:off x="16929100" y="14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31750</xdr:rowOff>
    </xdr:from>
    <xdr:to>
      <xdr:col>24</xdr:col>
      <xdr:colOff>558800</xdr:colOff>
      <xdr:row>85</xdr:row>
      <xdr:rowOff>104139</xdr:rowOff>
    </xdr:to>
    <xdr:cxnSp macro="">
      <xdr:nvCxnSpPr>
        <xdr:cNvPr id="251" name="直線コネクタ 250"/>
        <xdr:cNvCxnSpPr/>
      </xdr:nvCxnSpPr>
      <xdr:spPr>
        <a:xfrm flipV="1">
          <a:off x="16179800" y="14605000"/>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147338</xdr:rowOff>
    </xdr:from>
    <xdr:ext cx="762000" cy="259045"/>
    <xdr:sp macro="" textlink="">
      <xdr:nvSpPr>
        <xdr:cNvPr id="252" name="給与水準   （国との比較）平均値テキスト"/>
        <xdr:cNvSpPr txBox="1"/>
      </xdr:nvSpPr>
      <xdr:spPr>
        <a:xfrm>
          <a:off x="17106900" y="142062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130811</xdr:rowOff>
    </xdr:from>
    <xdr:to>
      <xdr:col>24</xdr:col>
      <xdr:colOff>609600</xdr:colOff>
      <xdr:row>84</xdr:row>
      <xdr:rowOff>60961</xdr:rowOff>
    </xdr:to>
    <xdr:sp macro="" textlink="">
      <xdr:nvSpPr>
        <xdr:cNvPr id="253" name="フローチャート : 判断 252"/>
        <xdr:cNvSpPr/>
      </xdr:nvSpPr>
      <xdr:spPr>
        <a:xfrm>
          <a:off x="16967200" y="1436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104139</xdr:rowOff>
    </xdr:from>
    <xdr:to>
      <xdr:col>23</xdr:col>
      <xdr:colOff>406400</xdr:colOff>
      <xdr:row>89</xdr:row>
      <xdr:rowOff>45720</xdr:rowOff>
    </xdr:to>
    <xdr:cxnSp macro="">
      <xdr:nvCxnSpPr>
        <xdr:cNvPr id="254" name="直線コネクタ 253"/>
        <xdr:cNvCxnSpPr/>
      </xdr:nvCxnSpPr>
      <xdr:spPr>
        <a:xfrm flipV="1">
          <a:off x="15290800" y="14677389"/>
          <a:ext cx="8890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98637</xdr:rowOff>
    </xdr:from>
    <xdr:to>
      <xdr:col>23</xdr:col>
      <xdr:colOff>457200</xdr:colOff>
      <xdr:row>84</xdr:row>
      <xdr:rowOff>28787</xdr:rowOff>
    </xdr:to>
    <xdr:sp macro="" textlink="">
      <xdr:nvSpPr>
        <xdr:cNvPr id="255" name="フローチャート : 判断 254"/>
        <xdr:cNvSpPr/>
      </xdr:nvSpPr>
      <xdr:spPr>
        <a:xfrm>
          <a:off x="16129000" y="1432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38964</xdr:rowOff>
    </xdr:from>
    <xdr:ext cx="736600" cy="259045"/>
    <xdr:sp macro="" textlink="">
      <xdr:nvSpPr>
        <xdr:cNvPr id="256" name="テキスト ボックス 255"/>
        <xdr:cNvSpPr txBox="1"/>
      </xdr:nvSpPr>
      <xdr:spPr>
        <a:xfrm>
          <a:off x="15798800" y="1409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45720</xdr:rowOff>
    </xdr:from>
    <xdr:to>
      <xdr:col>22</xdr:col>
      <xdr:colOff>203200</xdr:colOff>
      <xdr:row>89</xdr:row>
      <xdr:rowOff>61807</xdr:rowOff>
    </xdr:to>
    <xdr:cxnSp macro="">
      <xdr:nvCxnSpPr>
        <xdr:cNvPr id="257" name="直線コネクタ 256"/>
        <xdr:cNvCxnSpPr/>
      </xdr:nvCxnSpPr>
      <xdr:spPr>
        <a:xfrm flipV="1">
          <a:off x="14401800" y="1530477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58" name="フローチャート : 判断 257"/>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59" name="テキスト ボックス 25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89</xdr:row>
      <xdr:rowOff>61807</xdr:rowOff>
    </xdr:to>
    <xdr:cxnSp macro="">
      <xdr:nvCxnSpPr>
        <xdr:cNvPr id="260" name="直線コネクタ 259"/>
        <xdr:cNvCxnSpPr/>
      </xdr:nvCxnSpPr>
      <xdr:spPr>
        <a:xfrm>
          <a:off x="13512800" y="1470152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24130</xdr:rowOff>
    </xdr:from>
    <xdr:to>
      <xdr:col>21</xdr:col>
      <xdr:colOff>50800</xdr:colOff>
      <xdr:row>87</xdr:row>
      <xdr:rowOff>125730</xdr:rowOff>
    </xdr:to>
    <xdr:sp macro="" textlink="">
      <xdr:nvSpPr>
        <xdr:cNvPr id="261" name="フローチャート : 判断 260"/>
        <xdr:cNvSpPr/>
      </xdr:nvSpPr>
      <xdr:spPr>
        <a:xfrm>
          <a:off x="14351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62" name="テキスト ボックス 261"/>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58420</xdr:rowOff>
    </xdr:from>
    <xdr:to>
      <xdr:col>19</xdr:col>
      <xdr:colOff>533400</xdr:colOff>
      <xdr:row>83</xdr:row>
      <xdr:rowOff>160020</xdr:rowOff>
    </xdr:to>
    <xdr:sp macro="" textlink="">
      <xdr:nvSpPr>
        <xdr:cNvPr id="263" name="フローチャート : 判断 262"/>
        <xdr:cNvSpPr/>
      </xdr:nvSpPr>
      <xdr:spPr>
        <a:xfrm>
          <a:off x="13462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170197</xdr:rowOff>
    </xdr:from>
    <xdr:ext cx="762000" cy="259045"/>
    <xdr:sp macro="" textlink="">
      <xdr:nvSpPr>
        <xdr:cNvPr id="264" name="テキスト ボックス 263"/>
        <xdr:cNvSpPr txBox="1"/>
      </xdr:nvSpPr>
      <xdr:spPr>
        <a:xfrm>
          <a:off x="13131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152400</xdr:rowOff>
    </xdr:from>
    <xdr:to>
      <xdr:col>24</xdr:col>
      <xdr:colOff>609600</xdr:colOff>
      <xdr:row>85</xdr:row>
      <xdr:rowOff>82550</xdr:rowOff>
    </xdr:to>
    <xdr:sp macro="" textlink="">
      <xdr:nvSpPr>
        <xdr:cNvPr id="270" name="円/楕円 269"/>
        <xdr:cNvSpPr/>
      </xdr:nvSpPr>
      <xdr:spPr>
        <a:xfrm>
          <a:off x="16967200" y="1455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124477</xdr:rowOff>
    </xdr:from>
    <xdr:ext cx="762000" cy="259045"/>
    <xdr:sp macro="" textlink="">
      <xdr:nvSpPr>
        <xdr:cNvPr id="271" name="給与水準   （国との比較）該当値テキスト"/>
        <xdr:cNvSpPr txBox="1"/>
      </xdr:nvSpPr>
      <xdr:spPr>
        <a:xfrm>
          <a:off x="17106900" y="145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53339</xdr:rowOff>
    </xdr:from>
    <xdr:to>
      <xdr:col>23</xdr:col>
      <xdr:colOff>457200</xdr:colOff>
      <xdr:row>85</xdr:row>
      <xdr:rowOff>154939</xdr:rowOff>
    </xdr:to>
    <xdr:sp macro="" textlink="">
      <xdr:nvSpPr>
        <xdr:cNvPr id="272" name="円/楕円 271"/>
        <xdr:cNvSpPr/>
      </xdr:nvSpPr>
      <xdr:spPr>
        <a:xfrm>
          <a:off x="16129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139716</xdr:rowOff>
    </xdr:from>
    <xdr:ext cx="736600" cy="259045"/>
    <xdr:sp macro="" textlink="">
      <xdr:nvSpPr>
        <xdr:cNvPr id="273" name="テキスト ボックス 272"/>
        <xdr:cNvSpPr txBox="1"/>
      </xdr:nvSpPr>
      <xdr:spPr>
        <a:xfrm>
          <a:off x="15798800" y="147129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74" name="円/楕円 273"/>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75" name="テキスト ボックス 274"/>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11007</xdr:rowOff>
    </xdr:from>
    <xdr:to>
      <xdr:col>21</xdr:col>
      <xdr:colOff>50800</xdr:colOff>
      <xdr:row>89</xdr:row>
      <xdr:rowOff>112607</xdr:rowOff>
    </xdr:to>
    <xdr:sp macro="" textlink="">
      <xdr:nvSpPr>
        <xdr:cNvPr id="276" name="円/楕円 275"/>
        <xdr:cNvSpPr/>
      </xdr:nvSpPr>
      <xdr:spPr>
        <a:xfrm>
          <a:off x="14351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97384</xdr:rowOff>
    </xdr:from>
    <xdr:ext cx="762000" cy="259045"/>
    <xdr:sp macro="" textlink="">
      <xdr:nvSpPr>
        <xdr:cNvPr id="277" name="テキスト ボックス 276"/>
        <xdr:cNvSpPr txBox="1"/>
      </xdr:nvSpPr>
      <xdr:spPr>
        <a:xfrm>
          <a:off x="14020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78" name="円/楕円 277"/>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79" name="テキスト ボックス 278"/>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[6.98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ea"/>
              <a:ea typeface="+mn-ea"/>
              <a:cs typeface="+mn-cs"/>
            </a:rPr>
            <a:t>定員適正化計画に基づき定員削減を行ってき</a:t>
          </a:r>
          <a:r>
            <a:rPr kumimoji="1" lang="ja-JP" altLang="en-US" sz="1300">
              <a:solidFill>
                <a:schemeClr val="dk1"/>
              </a:solidFill>
              <a:latin typeface="+mn-ea"/>
              <a:ea typeface="+mn-ea"/>
              <a:cs typeface="+mn-cs"/>
            </a:rPr>
            <a:t>ました。</a:t>
          </a:r>
          <a:r>
            <a:rPr kumimoji="1" lang="ja-JP" altLang="ja-JP" sz="1300">
              <a:solidFill>
                <a:schemeClr val="dk1"/>
              </a:solidFill>
              <a:latin typeface="+mn-ea"/>
              <a:ea typeface="+mn-ea"/>
              <a:cs typeface="+mn-cs"/>
            </a:rPr>
            <a:t>再任用制度の導入により</a:t>
          </a:r>
          <a:r>
            <a:rPr kumimoji="1" lang="en-US" altLang="ja-JP" sz="1300">
              <a:solidFill>
                <a:schemeClr val="dk1"/>
              </a:solidFill>
              <a:latin typeface="+mn-ea"/>
              <a:ea typeface="+mn-ea"/>
              <a:cs typeface="+mn-cs"/>
            </a:rPr>
            <a:t>0.09</a:t>
          </a:r>
          <a:r>
            <a:rPr kumimoji="1" lang="ja-JP" altLang="ja-JP" sz="1300">
              <a:solidFill>
                <a:schemeClr val="dk1"/>
              </a:solidFill>
              <a:latin typeface="+mn-ea"/>
              <a:ea typeface="+mn-ea"/>
              <a:cs typeface="+mn-cs"/>
            </a:rPr>
            <a:t>ポイント増と</a:t>
          </a:r>
          <a:r>
            <a:rPr kumimoji="1" lang="ja-JP" altLang="en-US" sz="1300">
              <a:solidFill>
                <a:schemeClr val="dk1"/>
              </a:solidFill>
              <a:latin typeface="+mn-ea"/>
              <a:ea typeface="+mn-ea"/>
              <a:cs typeface="+mn-cs"/>
            </a:rPr>
            <a:t>なりましたが</a:t>
          </a:r>
          <a:r>
            <a:rPr kumimoji="1" lang="ja-JP" altLang="ja-JP" sz="1300">
              <a:solidFill>
                <a:schemeClr val="dk1"/>
              </a:solidFill>
              <a:latin typeface="+mn-ea"/>
              <a:ea typeface="+mn-ea"/>
              <a:cs typeface="+mn-cs"/>
            </a:rPr>
            <a:t>、類似団体平均値より良い数値とすることができました。</a:t>
          </a:r>
          <a:endParaRPr kumimoji="1" lang="en-US" altLang="ja-JP" sz="1300">
            <a:solidFill>
              <a:schemeClr val="dk1"/>
            </a:solidFill>
            <a:latin typeface="+mn-ea"/>
            <a:ea typeface="+mn-ea"/>
            <a:cs typeface="+mn-cs"/>
          </a:endParaRPr>
        </a:p>
        <a:p>
          <a:r>
            <a:rPr kumimoji="1" lang="ja-JP" altLang="ja-JP" sz="1300">
              <a:solidFill>
                <a:schemeClr val="dk1"/>
              </a:solidFill>
              <a:latin typeface="+mn-ea"/>
              <a:ea typeface="+mn-ea"/>
              <a:cs typeface="+mn-cs"/>
            </a:rPr>
            <a:t>今後は、退職者</a:t>
          </a:r>
          <a:r>
            <a:rPr kumimoji="1" lang="ja-JP" altLang="ja-JP" sz="1300">
              <a:solidFill>
                <a:schemeClr val="dk1"/>
              </a:solidFill>
              <a:latin typeface="+mn-lt"/>
              <a:ea typeface="+mn-ea"/>
              <a:cs typeface="+mn-cs"/>
            </a:rPr>
            <a:t>の補充、再任用職員、非常勤職員の活用により、現状の職員数維持に努めます。</a:t>
          </a:r>
          <a:endParaRPr kumimoji="1" lang="en-US"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68</xdr:row>
      <xdr:rowOff>25763</xdr:rowOff>
    </xdr:to>
    <xdr:cxnSp macro="">
      <xdr:nvCxnSpPr>
        <xdr:cNvPr id="311" name="直線コネクタ 310"/>
        <xdr:cNvCxnSpPr/>
      </xdr:nvCxnSpPr>
      <xdr:spPr>
        <a:xfrm flipV="1">
          <a:off x="17018000" y="1002973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169290</xdr:rowOff>
    </xdr:from>
    <xdr:ext cx="762000" cy="259045"/>
    <xdr:sp macro="" textlink="">
      <xdr:nvSpPr>
        <xdr:cNvPr id="312" name="定員管理の状況最小値テキスト"/>
        <xdr:cNvSpPr txBox="1"/>
      </xdr:nvSpPr>
      <xdr:spPr>
        <a:xfrm>
          <a:off x="17106900" y="1165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68</xdr:row>
      <xdr:rowOff>25763</xdr:rowOff>
    </xdr:from>
    <xdr:to>
      <xdr:col>24</xdr:col>
      <xdr:colOff>647700</xdr:colOff>
      <xdr:row>68</xdr:row>
      <xdr:rowOff>25763</xdr:rowOff>
    </xdr:to>
    <xdr:cxnSp macro="">
      <xdr:nvCxnSpPr>
        <xdr:cNvPr id="313" name="直線コネクタ 312"/>
        <xdr:cNvCxnSpPr/>
      </xdr:nvCxnSpPr>
      <xdr:spPr>
        <a:xfrm>
          <a:off x="16929100" y="116843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14"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15" name="直線コネクタ 314"/>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126274</xdr:rowOff>
    </xdr:from>
    <xdr:to>
      <xdr:col>24</xdr:col>
      <xdr:colOff>558800</xdr:colOff>
      <xdr:row>61</xdr:row>
      <xdr:rowOff>157299</xdr:rowOff>
    </xdr:to>
    <xdr:cxnSp macro="">
      <xdr:nvCxnSpPr>
        <xdr:cNvPr id="316" name="直線コネクタ 315"/>
        <xdr:cNvCxnSpPr/>
      </xdr:nvCxnSpPr>
      <xdr:spPr>
        <a:xfrm>
          <a:off x="16179800" y="10584724"/>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14894</xdr:rowOff>
    </xdr:from>
    <xdr:ext cx="762000" cy="259045"/>
    <xdr:sp macro="" textlink="">
      <xdr:nvSpPr>
        <xdr:cNvPr id="317" name="定員管理の状況平均値テキスト"/>
        <xdr:cNvSpPr txBox="1"/>
      </xdr:nvSpPr>
      <xdr:spPr>
        <a:xfrm>
          <a:off x="17106900" y="108162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42817</xdr:rowOff>
    </xdr:from>
    <xdr:to>
      <xdr:col>24</xdr:col>
      <xdr:colOff>609600</xdr:colOff>
      <xdr:row>63</xdr:row>
      <xdr:rowOff>144417</xdr:rowOff>
    </xdr:to>
    <xdr:sp macro="" textlink="">
      <xdr:nvSpPr>
        <xdr:cNvPr id="318" name="フローチャート : 判断 317"/>
        <xdr:cNvSpPr/>
      </xdr:nvSpPr>
      <xdr:spPr>
        <a:xfrm>
          <a:off x="16967200" y="10844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126274</xdr:rowOff>
    </xdr:from>
    <xdr:to>
      <xdr:col>23</xdr:col>
      <xdr:colOff>406400</xdr:colOff>
      <xdr:row>62</xdr:row>
      <xdr:rowOff>30662</xdr:rowOff>
    </xdr:to>
    <xdr:cxnSp macro="">
      <xdr:nvCxnSpPr>
        <xdr:cNvPr id="319" name="直線コネクタ 318"/>
        <xdr:cNvCxnSpPr/>
      </xdr:nvCxnSpPr>
      <xdr:spPr>
        <a:xfrm flipV="1">
          <a:off x="15290800" y="10584724"/>
          <a:ext cx="889000" cy="7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35923</xdr:rowOff>
    </xdr:from>
    <xdr:to>
      <xdr:col>23</xdr:col>
      <xdr:colOff>457200</xdr:colOff>
      <xdr:row>63</xdr:row>
      <xdr:rowOff>137523</xdr:rowOff>
    </xdr:to>
    <xdr:sp macro="" textlink="">
      <xdr:nvSpPr>
        <xdr:cNvPr id="320" name="フローチャート : 判断 319"/>
        <xdr:cNvSpPr/>
      </xdr:nvSpPr>
      <xdr:spPr>
        <a:xfrm>
          <a:off x="161290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122300</xdr:rowOff>
    </xdr:from>
    <xdr:ext cx="736600" cy="259045"/>
    <xdr:sp macro="" textlink="">
      <xdr:nvSpPr>
        <xdr:cNvPr id="321" name="テキスト ボックス 320"/>
        <xdr:cNvSpPr txBox="1"/>
      </xdr:nvSpPr>
      <xdr:spPr>
        <a:xfrm>
          <a:off x="15798800" y="109236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30662</xdr:rowOff>
    </xdr:from>
    <xdr:to>
      <xdr:col>22</xdr:col>
      <xdr:colOff>203200</xdr:colOff>
      <xdr:row>63</xdr:row>
      <xdr:rowOff>3991</xdr:rowOff>
    </xdr:to>
    <xdr:cxnSp macro="">
      <xdr:nvCxnSpPr>
        <xdr:cNvPr id="322" name="直線コネクタ 321"/>
        <xdr:cNvCxnSpPr/>
      </xdr:nvCxnSpPr>
      <xdr:spPr>
        <a:xfrm flipV="1">
          <a:off x="14401800" y="10660562"/>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1451</xdr:rowOff>
    </xdr:from>
    <xdr:to>
      <xdr:col>22</xdr:col>
      <xdr:colOff>254000</xdr:colOff>
      <xdr:row>63</xdr:row>
      <xdr:rowOff>103051</xdr:rowOff>
    </xdr:to>
    <xdr:sp macro="" textlink="">
      <xdr:nvSpPr>
        <xdr:cNvPr id="323" name="フローチャート : 判断 322"/>
        <xdr:cNvSpPr/>
      </xdr:nvSpPr>
      <xdr:spPr>
        <a:xfrm>
          <a:off x="15240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87828</xdr:rowOff>
    </xdr:from>
    <xdr:ext cx="762000" cy="259045"/>
    <xdr:sp macro="" textlink="">
      <xdr:nvSpPr>
        <xdr:cNvPr id="324" name="テキスト ボックス 323"/>
        <xdr:cNvSpPr txBox="1"/>
      </xdr:nvSpPr>
      <xdr:spPr>
        <a:xfrm>
          <a:off x="14909800" y="1088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3991</xdr:rowOff>
    </xdr:from>
    <xdr:to>
      <xdr:col>21</xdr:col>
      <xdr:colOff>0</xdr:colOff>
      <xdr:row>63</xdr:row>
      <xdr:rowOff>121194</xdr:rowOff>
    </xdr:to>
    <xdr:cxnSp macro="">
      <xdr:nvCxnSpPr>
        <xdr:cNvPr id="325" name="直線コネクタ 324"/>
        <xdr:cNvCxnSpPr/>
      </xdr:nvCxnSpPr>
      <xdr:spPr>
        <a:xfrm flipV="1">
          <a:off x="13512800" y="10805341"/>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160020</xdr:rowOff>
    </xdr:from>
    <xdr:to>
      <xdr:col>21</xdr:col>
      <xdr:colOff>50800</xdr:colOff>
      <xdr:row>64</xdr:row>
      <xdr:rowOff>90170</xdr:rowOff>
    </xdr:to>
    <xdr:sp macro="" textlink="">
      <xdr:nvSpPr>
        <xdr:cNvPr id="326" name="フローチャート : 判断 325"/>
        <xdr:cNvSpPr/>
      </xdr:nvSpPr>
      <xdr:spPr>
        <a:xfrm>
          <a:off x="14351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74947</xdr:rowOff>
    </xdr:from>
    <xdr:ext cx="762000" cy="259045"/>
    <xdr:sp macro="" textlink="">
      <xdr:nvSpPr>
        <xdr:cNvPr id="327" name="テキスト ボックス 326"/>
        <xdr:cNvSpPr txBox="1"/>
      </xdr:nvSpPr>
      <xdr:spPr>
        <a:xfrm>
          <a:off x="14020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84183</xdr:rowOff>
    </xdr:from>
    <xdr:to>
      <xdr:col>19</xdr:col>
      <xdr:colOff>533400</xdr:colOff>
      <xdr:row>64</xdr:row>
      <xdr:rowOff>14333</xdr:rowOff>
    </xdr:to>
    <xdr:sp macro="" textlink="">
      <xdr:nvSpPr>
        <xdr:cNvPr id="328" name="フローチャート : 判断 327"/>
        <xdr:cNvSpPr/>
      </xdr:nvSpPr>
      <xdr:spPr>
        <a:xfrm>
          <a:off x="13462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170560</xdr:rowOff>
    </xdr:from>
    <xdr:ext cx="762000" cy="259045"/>
    <xdr:sp macro="" textlink="">
      <xdr:nvSpPr>
        <xdr:cNvPr id="329" name="テキスト ボックス 328"/>
        <xdr:cNvSpPr txBox="1"/>
      </xdr:nvSpPr>
      <xdr:spPr>
        <a:xfrm>
          <a:off x="13131800" y="1097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106499</xdr:rowOff>
    </xdr:from>
    <xdr:to>
      <xdr:col>24</xdr:col>
      <xdr:colOff>609600</xdr:colOff>
      <xdr:row>62</xdr:row>
      <xdr:rowOff>36649</xdr:rowOff>
    </xdr:to>
    <xdr:sp macro="" textlink="">
      <xdr:nvSpPr>
        <xdr:cNvPr id="335" name="円/楕円 334"/>
        <xdr:cNvSpPr/>
      </xdr:nvSpPr>
      <xdr:spPr>
        <a:xfrm>
          <a:off x="169672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123026</xdr:rowOff>
    </xdr:from>
    <xdr:ext cx="762000" cy="259045"/>
    <xdr:sp macro="" textlink="">
      <xdr:nvSpPr>
        <xdr:cNvPr id="336" name="定員管理の状況該当値テキスト"/>
        <xdr:cNvSpPr txBox="1"/>
      </xdr:nvSpPr>
      <xdr:spPr>
        <a:xfrm>
          <a:off x="171069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75474</xdr:rowOff>
    </xdr:from>
    <xdr:to>
      <xdr:col>23</xdr:col>
      <xdr:colOff>457200</xdr:colOff>
      <xdr:row>62</xdr:row>
      <xdr:rowOff>5624</xdr:rowOff>
    </xdr:to>
    <xdr:sp macro="" textlink="">
      <xdr:nvSpPr>
        <xdr:cNvPr id="337" name="円/楕円 336"/>
        <xdr:cNvSpPr/>
      </xdr:nvSpPr>
      <xdr:spPr>
        <a:xfrm>
          <a:off x="161290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15801</xdr:rowOff>
    </xdr:from>
    <xdr:ext cx="736600" cy="259045"/>
    <xdr:sp macro="" textlink="">
      <xdr:nvSpPr>
        <xdr:cNvPr id="338" name="テキスト ボックス 337"/>
        <xdr:cNvSpPr txBox="1"/>
      </xdr:nvSpPr>
      <xdr:spPr>
        <a:xfrm>
          <a:off x="15798800" y="10302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151312</xdr:rowOff>
    </xdr:from>
    <xdr:to>
      <xdr:col>22</xdr:col>
      <xdr:colOff>254000</xdr:colOff>
      <xdr:row>62</xdr:row>
      <xdr:rowOff>81462</xdr:rowOff>
    </xdr:to>
    <xdr:sp macro="" textlink="">
      <xdr:nvSpPr>
        <xdr:cNvPr id="339" name="円/楕円 338"/>
        <xdr:cNvSpPr/>
      </xdr:nvSpPr>
      <xdr:spPr>
        <a:xfrm>
          <a:off x="15240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91639</xdr:rowOff>
    </xdr:from>
    <xdr:ext cx="762000" cy="259045"/>
    <xdr:sp macro="" textlink="">
      <xdr:nvSpPr>
        <xdr:cNvPr id="340" name="テキスト ボックス 339"/>
        <xdr:cNvSpPr txBox="1"/>
      </xdr:nvSpPr>
      <xdr:spPr>
        <a:xfrm>
          <a:off x="14909800" y="1037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124641</xdr:rowOff>
    </xdr:from>
    <xdr:to>
      <xdr:col>21</xdr:col>
      <xdr:colOff>50800</xdr:colOff>
      <xdr:row>63</xdr:row>
      <xdr:rowOff>54791</xdr:rowOff>
    </xdr:to>
    <xdr:sp macro="" textlink="">
      <xdr:nvSpPr>
        <xdr:cNvPr id="341" name="円/楕円 340"/>
        <xdr:cNvSpPr/>
      </xdr:nvSpPr>
      <xdr:spPr>
        <a:xfrm>
          <a:off x="14351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64968</xdr:rowOff>
    </xdr:from>
    <xdr:ext cx="762000" cy="259045"/>
    <xdr:sp macro="" textlink="">
      <xdr:nvSpPr>
        <xdr:cNvPr id="342" name="テキスト ボックス 341"/>
        <xdr:cNvSpPr txBox="1"/>
      </xdr:nvSpPr>
      <xdr:spPr>
        <a:xfrm>
          <a:off x="14020800" y="1052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70394</xdr:rowOff>
    </xdr:from>
    <xdr:to>
      <xdr:col>19</xdr:col>
      <xdr:colOff>533400</xdr:colOff>
      <xdr:row>64</xdr:row>
      <xdr:rowOff>544</xdr:rowOff>
    </xdr:to>
    <xdr:sp macro="" textlink="">
      <xdr:nvSpPr>
        <xdr:cNvPr id="343" name="円/楕円 342"/>
        <xdr:cNvSpPr/>
      </xdr:nvSpPr>
      <xdr:spPr>
        <a:xfrm>
          <a:off x="13462000" y="10871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10721</xdr:rowOff>
    </xdr:from>
    <xdr:ext cx="762000" cy="259045"/>
    <xdr:sp macro="" textlink="">
      <xdr:nvSpPr>
        <xdr:cNvPr id="344" name="テキスト ボックス 343"/>
        <xdr:cNvSpPr txBox="1"/>
      </xdr:nvSpPr>
      <xdr:spPr>
        <a:xfrm>
          <a:off x="13131800" y="1064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lt"/>
              <a:ea typeface="+mn-ea"/>
              <a:cs typeface="+mn-cs"/>
            </a:rPr>
            <a:t>合併特例債の短期償還等により、元利償還金等が前年度に比べて</a:t>
          </a:r>
          <a:r>
            <a:rPr kumimoji="1" lang="en-US" altLang="ja-JP" sz="1300">
              <a:solidFill>
                <a:schemeClr val="dk1"/>
              </a:solidFill>
              <a:latin typeface="+mn-ea"/>
              <a:ea typeface="+mn-ea"/>
              <a:cs typeface="+mn-cs"/>
            </a:rPr>
            <a:t>12</a:t>
          </a:r>
          <a:r>
            <a:rPr kumimoji="1" lang="ja-JP" altLang="en-US" sz="1300">
              <a:solidFill>
                <a:schemeClr val="dk1"/>
              </a:solidFill>
              <a:latin typeface="+mn-lt"/>
              <a:ea typeface="+mn-ea"/>
              <a:cs typeface="+mn-cs"/>
            </a:rPr>
            <a:t>億</a:t>
          </a:r>
          <a:r>
            <a:rPr kumimoji="1" lang="en-US" altLang="ja-JP" sz="1300">
              <a:solidFill>
                <a:schemeClr val="dk1"/>
              </a:solidFill>
              <a:latin typeface="+mn-ea"/>
              <a:ea typeface="+mn-ea"/>
              <a:cs typeface="+mn-cs"/>
            </a:rPr>
            <a:t>5</a:t>
          </a:r>
          <a:r>
            <a:rPr kumimoji="1" lang="ja-JP" altLang="en-US" sz="1300">
              <a:solidFill>
                <a:schemeClr val="dk1"/>
              </a:solidFill>
              <a:latin typeface="+mn-ea"/>
              <a:ea typeface="+mn-ea"/>
              <a:cs typeface="+mn-cs"/>
            </a:rPr>
            <a:t>千万円</a:t>
          </a:r>
          <a:r>
            <a:rPr kumimoji="1" lang="ja-JP" altLang="ja-JP" sz="1300">
              <a:solidFill>
                <a:schemeClr val="dk1"/>
              </a:solidFill>
              <a:latin typeface="+mn-lt"/>
              <a:ea typeface="+mn-ea"/>
              <a:cs typeface="+mn-cs"/>
            </a:rPr>
            <a:t>増加したことにより、単年度比率としては</a:t>
          </a:r>
          <a:r>
            <a:rPr kumimoji="1" lang="ja-JP" altLang="en-US" sz="1300">
              <a:solidFill>
                <a:schemeClr val="dk1"/>
              </a:solidFill>
              <a:latin typeface="+mn-lt"/>
              <a:ea typeface="+mn-ea"/>
              <a:cs typeface="+mn-cs"/>
            </a:rPr>
            <a:t>前年度に比べ</a:t>
          </a:r>
          <a:r>
            <a:rPr kumimoji="1" lang="en-US" altLang="ja-JP" sz="1300">
              <a:solidFill>
                <a:schemeClr val="dk1"/>
              </a:solidFill>
              <a:latin typeface="+mn-ea"/>
              <a:ea typeface="+mn-ea"/>
              <a:cs typeface="+mn-cs"/>
            </a:rPr>
            <a:t>3.6</a:t>
          </a:r>
          <a:r>
            <a:rPr kumimoji="1" lang="ja-JP" altLang="en-US" sz="1300">
              <a:solidFill>
                <a:schemeClr val="dk1"/>
              </a:solidFill>
              <a:latin typeface="+mn-ea"/>
              <a:ea typeface="+mn-ea"/>
              <a:cs typeface="+mn-cs"/>
            </a:rPr>
            <a:t>％</a:t>
          </a:r>
          <a:r>
            <a:rPr kumimoji="1" lang="ja-JP" altLang="en-US" sz="1300">
              <a:solidFill>
                <a:schemeClr val="dk1"/>
              </a:solidFill>
              <a:latin typeface="+mn-lt"/>
              <a:ea typeface="+mn-ea"/>
              <a:cs typeface="+mn-cs"/>
            </a:rPr>
            <a:t>、</a:t>
          </a:r>
          <a:r>
            <a:rPr kumimoji="1" lang="en-US" altLang="ja-JP" sz="1300">
              <a:solidFill>
                <a:schemeClr val="dk1"/>
              </a:solidFill>
              <a:latin typeface="+mn-ea"/>
              <a:ea typeface="+mn-ea"/>
              <a:cs typeface="Arial Unicode MS" pitchFamily="50" charset="-128"/>
            </a:rPr>
            <a:t>3</a:t>
          </a:r>
          <a:r>
            <a:rPr kumimoji="1" lang="ja-JP" altLang="en-US" sz="1300">
              <a:solidFill>
                <a:schemeClr val="dk1"/>
              </a:solidFill>
              <a:latin typeface="+mn-ea"/>
              <a:ea typeface="+mn-ea"/>
              <a:cs typeface="Arial Unicode MS" pitchFamily="50" charset="-128"/>
            </a:rPr>
            <a:t>か年平均では</a:t>
          </a:r>
          <a:r>
            <a:rPr kumimoji="1" lang="en-US" altLang="ja-JP" sz="1300">
              <a:solidFill>
                <a:schemeClr val="dk1"/>
              </a:solidFill>
              <a:latin typeface="+mn-ea"/>
              <a:ea typeface="+mn-ea"/>
              <a:cs typeface="Arial Unicode MS" pitchFamily="50" charset="-128"/>
            </a:rPr>
            <a:t>1.3</a:t>
          </a:r>
          <a:r>
            <a:rPr kumimoji="1" lang="ja-JP" altLang="en-US" sz="1300">
              <a:solidFill>
                <a:schemeClr val="dk1"/>
              </a:solidFill>
              <a:latin typeface="+mn-ea"/>
              <a:ea typeface="+mn-ea"/>
              <a:cs typeface="Arial Unicode MS" pitchFamily="50" charset="-128"/>
            </a:rPr>
            <a:t>％上昇しました。</a:t>
          </a:r>
          <a:endParaRPr kumimoji="1" lang="en-US" altLang="ja-JP" sz="1300">
            <a:solidFill>
              <a:schemeClr val="dk1"/>
            </a:solidFill>
            <a:latin typeface="+mn-lt"/>
            <a:ea typeface="+mn-ea"/>
            <a:cs typeface="+mn-cs"/>
          </a:endParaRPr>
        </a:p>
        <a:p>
          <a:r>
            <a:rPr kumimoji="1" lang="ja-JP" altLang="ja-JP" sz="1300">
              <a:solidFill>
                <a:schemeClr val="dk1"/>
              </a:solidFill>
              <a:latin typeface="+mn-lt"/>
              <a:ea typeface="+mn-ea"/>
              <a:cs typeface="+mn-cs"/>
            </a:rPr>
            <a:t>　今後も、新市建設計画に基づいた、借入額が見込まれるため、交付税算入率の高い合併特例債等の有利な起債の活用で、実質的な公債費</a:t>
          </a:r>
          <a:r>
            <a:rPr kumimoji="1" lang="ja-JP" altLang="en-US" sz="1300">
              <a:solidFill>
                <a:schemeClr val="dk1"/>
              </a:solidFill>
              <a:latin typeface="+mn-lt"/>
              <a:ea typeface="+mn-ea"/>
              <a:cs typeface="+mn-cs"/>
            </a:rPr>
            <a:t>の抑制に努めます。</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1" name="直線コネクタ 36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2" name="テキスト ボックス 36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3" name="直線コネクタ 36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4" name="テキスト ボックス 36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5" name="直線コネクタ 36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6" name="テキスト ボックス 36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7" name="直線コネクタ 36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8" name="テキスト ボックス 36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9" name="直線コネクタ 36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0" name="テキスト ボックス 36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1" name="直線コネクタ 37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2" name="テキスト ボックス 371"/>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42938</xdr:rowOff>
    </xdr:from>
    <xdr:to>
      <xdr:col>24</xdr:col>
      <xdr:colOff>558800</xdr:colOff>
      <xdr:row>45</xdr:row>
      <xdr:rowOff>28122</xdr:rowOff>
    </xdr:to>
    <xdr:cxnSp macro="">
      <xdr:nvCxnSpPr>
        <xdr:cNvPr id="376" name="直線コネクタ 375"/>
        <xdr:cNvCxnSpPr/>
      </xdr:nvCxnSpPr>
      <xdr:spPr>
        <a:xfrm flipV="1">
          <a:off x="17018000" y="6215138"/>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199</xdr:rowOff>
    </xdr:from>
    <xdr:ext cx="762000" cy="259045"/>
    <xdr:sp macro="" textlink="">
      <xdr:nvSpPr>
        <xdr:cNvPr id="377" name="公債費負担の状況最小値テキスト"/>
        <xdr:cNvSpPr txBox="1"/>
      </xdr:nvSpPr>
      <xdr:spPr>
        <a:xfrm>
          <a:off x="17106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17.1</a:t>
          </a:r>
          <a:endParaRPr kumimoji="1" lang="ja-JP" altLang="en-US" sz="1000" b="1">
            <a:latin typeface="ＭＳ Ｐゴシック"/>
          </a:endParaRPr>
        </a:p>
      </xdr:txBody>
    </xdr:sp>
    <xdr:clientData/>
  </xdr:oneCellAnchor>
  <xdr:twoCellAnchor>
    <xdr:from>
      <xdr:col>24</xdr:col>
      <xdr:colOff>469900</xdr:colOff>
      <xdr:row>45</xdr:row>
      <xdr:rowOff>28122</xdr:rowOff>
    </xdr:from>
    <xdr:to>
      <xdr:col>24</xdr:col>
      <xdr:colOff>647700</xdr:colOff>
      <xdr:row>45</xdr:row>
      <xdr:rowOff>28122</xdr:rowOff>
    </xdr:to>
    <xdr:cxnSp macro="">
      <xdr:nvCxnSpPr>
        <xdr:cNvPr id="378" name="直線コネクタ 377"/>
        <xdr:cNvCxnSpPr/>
      </xdr:nvCxnSpPr>
      <xdr:spPr>
        <a:xfrm>
          <a:off x="16929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129315</xdr:rowOff>
    </xdr:from>
    <xdr:ext cx="762000" cy="259045"/>
    <xdr:sp macro="" textlink="">
      <xdr:nvSpPr>
        <xdr:cNvPr id="379" name="公債費負担の状況最大値テキスト"/>
        <xdr:cNvSpPr txBox="1"/>
      </xdr:nvSpPr>
      <xdr:spPr>
        <a:xfrm>
          <a:off x="17106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24</xdr:col>
      <xdr:colOff>469900</xdr:colOff>
      <xdr:row>36</xdr:row>
      <xdr:rowOff>42938</xdr:rowOff>
    </xdr:from>
    <xdr:to>
      <xdr:col>24</xdr:col>
      <xdr:colOff>647700</xdr:colOff>
      <xdr:row>36</xdr:row>
      <xdr:rowOff>42938</xdr:rowOff>
    </xdr:to>
    <xdr:cxnSp macro="">
      <xdr:nvCxnSpPr>
        <xdr:cNvPr id="380" name="直線コネクタ 379"/>
        <xdr:cNvCxnSpPr/>
      </xdr:nvCxnSpPr>
      <xdr:spPr>
        <a:xfrm>
          <a:off x="16929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103112</xdr:rowOff>
    </xdr:from>
    <xdr:to>
      <xdr:col>24</xdr:col>
      <xdr:colOff>558800</xdr:colOff>
      <xdr:row>40</xdr:row>
      <xdr:rowOff>81038</xdr:rowOff>
    </xdr:to>
    <xdr:cxnSp macro="">
      <xdr:nvCxnSpPr>
        <xdr:cNvPr id="381" name="直線コネクタ 380"/>
        <xdr:cNvCxnSpPr/>
      </xdr:nvCxnSpPr>
      <xdr:spPr>
        <a:xfrm>
          <a:off x="16179800" y="6789662"/>
          <a:ext cx="838200" cy="149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72165</xdr:rowOff>
    </xdr:from>
    <xdr:ext cx="762000" cy="259045"/>
    <xdr:sp macro="" textlink="">
      <xdr:nvSpPr>
        <xdr:cNvPr id="382" name="公債費負担の状況平均値テキスト"/>
        <xdr:cNvSpPr txBox="1"/>
      </xdr:nvSpPr>
      <xdr:spPr>
        <a:xfrm>
          <a:off x="17106900" y="71016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100088</xdr:rowOff>
    </xdr:from>
    <xdr:to>
      <xdr:col>24</xdr:col>
      <xdr:colOff>609600</xdr:colOff>
      <xdr:row>42</xdr:row>
      <xdr:rowOff>30238</xdr:rowOff>
    </xdr:to>
    <xdr:sp macro="" textlink="">
      <xdr:nvSpPr>
        <xdr:cNvPr id="383" name="フローチャート : 判断 382"/>
        <xdr:cNvSpPr/>
      </xdr:nvSpPr>
      <xdr:spPr>
        <a:xfrm>
          <a:off x="16967200" y="712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103112</xdr:rowOff>
    </xdr:from>
    <xdr:to>
      <xdr:col>23</xdr:col>
      <xdr:colOff>406400</xdr:colOff>
      <xdr:row>39</xdr:row>
      <xdr:rowOff>114602</xdr:rowOff>
    </xdr:to>
    <xdr:cxnSp macro="">
      <xdr:nvCxnSpPr>
        <xdr:cNvPr id="384" name="直線コネクタ 383"/>
        <xdr:cNvCxnSpPr/>
      </xdr:nvCxnSpPr>
      <xdr:spPr>
        <a:xfrm flipV="1">
          <a:off x="15290800" y="67896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134559</xdr:rowOff>
    </xdr:from>
    <xdr:to>
      <xdr:col>23</xdr:col>
      <xdr:colOff>457200</xdr:colOff>
      <xdr:row>42</xdr:row>
      <xdr:rowOff>64709</xdr:rowOff>
    </xdr:to>
    <xdr:sp macro="" textlink="">
      <xdr:nvSpPr>
        <xdr:cNvPr id="385" name="フローチャート : 判断 384"/>
        <xdr:cNvSpPr/>
      </xdr:nvSpPr>
      <xdr:spPr>
        <a:xfrm>
          <a:off x="16129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49486</xdr:rowOff>
    </xdr:from>
    <xdr:ext cx="736600" cy="259045"/>
    <xdr:sp macro="" textlink="">
      <xdr:nvSpPr>
        <xdr:cNvPr id="386" name="テキスト ボックス 385"/>
        <xdr:cNvSpPr txBox="1"/>
      </xdr:nvSpPr>
      <xdr:spPr>
        <a:xfrm>
          <a:off x="15798800" y="7250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114602</xdr:rowOff>
    </xdr:from>
    <xdr:to>
      <xdr:col>22</xdr:col>
      <xdr:colOff>203200</xdr:colOff>
      <xdr:row>40</xdr:row>
      <xdr:rowOff>58057</xdr:rowOff>
    </xdr:to>
    <xdr:cxnSp macro="">
      <xdr:nvCxnSpPr>
        <xdr:cNvPr id="387" name="直線コネクタ 386"/>
        <xdr:cNvCxnSpPr/>
      </xdr:nvCxnSpPr>
      <xdr:spPr>
        <a:xfrm flipV="1">
          <a:off x="14401800" y="6801152"/>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111578</xdr:rowOff>
    </xdr:from>
    <xdr:to>
      <xdr:col>22</xdr:col>
      <xdr:colOff>254000</xdr:colOff>
      <xdr:row>42</xdr:row>
      <xdr:rowOff>41728</xdr:rowOff>
    </xdr:to>
    <xdr:sp macro="" textlink="">
      <xdr:nvSpPr>
        <xdr:cNvPr id="388" name="フローチャート : 判断 387"/>
        <xdr:cNvSpPr/>
      </xdr:nvSpPr>
      <xdr:spPr>
        <a:xfrm>
          <a:off x="15240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26505</xdr:rowOff>
    </xdr:from>
    <xdr:ext cx="762000" cy="259045"/>
    <xdr:sp macro="" textlink="">
      <xdr:nvSpPr>
        <xdr:cNvPr id="389" name="テキスト ボックス 388"/>
        <xdr:cNvSpPr txBox="1"/>
      </xdr:nvSpPr>
      <xdr:spPr>
        <a:xfrm>
          <a:off x="14909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58057</xdr:rowOff>
    </xdr:from>
    <xdr:to>
      <xdr:col>21</xdr:col>
      <xdr:colOff>0</xdr:colOff>
      <xdr:row>41</xdr:row>
      <xdr:rowOff>1512</xdr:rowOff>
    </xdr:to>
    <xdr:cxnSp macro="">
      <xdr:nvCxnSpPr>
        <xdr:cNvPr id="390" name="直線コネクタ 389"/>
        <xdr:cNvCxnSpPr/>
      </xdr:nvCxnSpPr>
      <xdr:spPr>
        <a:xfrm flipV="1">
          <a:off x="13512800" y="6916057"/>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157541</xdr:rowOff>
    </xdr:from>
    <xdr:to>
      <xdr:col>21</xdr:col>
      <xdr:colOff>50800</xdr:colOff>
      <xdr:row>42</xdr:row>
      <xdr:rowOff>87691</xdr:rowOff>
    </xdr:to>
    <xdr:sp macro="" textlink="">
      <xdr:nvSpPr>
        <xdr:cNvPr id="391" name="フローチャート : 判断 390"/>
        <xdr:cNvSpPr/>
      </xdr:nvSpPr>
      <xdr:spPr>
        <a:xfrm>
          <a:off x="14351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72468</xdr:rowOff>
    </xdr:from>
    <xdr:ext cx="762000" cy="259045"/>
    <xdr:sp macro="" textlink="">
      <xdr:nvSpPr>
        <xdr:cNvPr id="392" name="テキスト ボックス 391"/>
        <xdr:cNvSpPr txBox="1"/>
      </xdr:nvSpPr>
      <xdr:spPr>
        <a:xfrm>
          <a:off x="14020800" y="727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9072</xdr:rowOff>
    </xdr:from>
    <xdr:to>
      <xdr:col>19</xdr:col>
      <xdr:colOff>533400</xdr:colOff>
      <xdr:row>42</xdr:row>
      <xdr:rowOff>110672</xdr:rowOff>
    </xdr:to>
    <xdr:sp macro="" textlink="">
      <xdr:nvSpPr>
        <xdr:cNvPr id="393" name="フローチャート : 判断 392"/>
        <xdr:cNvSpPr/>
      </xdr:nvSpPr>
      <xdr:spPr>
        <a:xfrm>
          <a:off x="13462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95449</xdr:rowOff>
    </xdr:from>
    <xdr:ext cx="762000" cy="259045"/>
    <xdr:sp macro="" textlink="">
      <xdr:nvSpPr>
        <xdr:cNvPr id="394" name="テキスト ボックス 393"/>
        <xdr:cNvSpPr txBox="1"/>
      </xdr:nvSpPr>
      <xdr:spPr>
        <a:xfrm>
          <a:off x="13131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30238</xdr:rowOff>
    </xdr:from>
    <xdr:to>
      <xdr:col>24</xdr:col>
      <xdr:colOff>609600</xdr:colOff>
      <xdr:row>40</xdr:row>
      <xdr:rowOff>131838</xdr:rowOff>
    </xdr:to>
    <xdr:sp macro="" textlink="">
      <xdr:nvSpPr>
        <xdr:cNvPr id="400" name="円/楕円 399"/>
        <xdr:cNvSpPr/>
      </xdr:nvSpPr>
      <xdr:spPr>
        <a:xfrm>
          <a:off x="169672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46765</xdr:rowOff>
    </xdr:from>
    <xdr:ext cx="762000" cy="259045"/>
    <xdr:sp macro="" textlink="">
      <xdr:nvSpPr>
        <xdr:cNvPr id="401" name="公債費負担の状況該当値テキスト"/>
        <xdr:cNvSpPr txBox="1"/>
      </xdr:nvSpPr>
      <xdr:spPr>
        <a:xfrm>
          <a:off x="17106900" y="673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52312</xdr:rowOff>
    </xdr:from>
    <xdr:to>
      <xdr:col>23</xdr:col>
      <xdr:colOff>457200</xdr:colOff>
      <xdr:row>39</xdr:row>
      <xdr:rowOff>153912</xdr:rowOff>
    </xdr:to>
    <xdr:sp macro="" textlink="">
      <xdr:nvSpPr>
        <xdr:cNvPr id="402" name="円/楕円 401"/>
        <xdr:cNvSpPr/>
      </xdr:nvSpPr>
      <xdr:spPr>
        <a:xfrm>
          <a:off x="16129000" y="673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164089</xdr:rowOff>
    </xdr:from>
    <xdr:ext cx="736600" cy="259045"/>
    <xdr:sp macro="" textlink="">
      <xdr:nvSpPr>
        <xdr:cNvPr id="403" name="テキスト ボックス 402"/>
        <xdr:cNvSpPr txBox="1"/>
      </xdr:nvSpPr>
      <xdr:spPr>
        <a:xfrm>
          <a:off x="15798800" y="650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63802</xdr:rowOff>
    </xdr:from>
    <xdr:to>
      <xdr:col>22</xdr:col>
      <xdr:colOff>254000</xdr:colOff>
      <xdr:row>39</xdr:row>
      <xdr:rowOff>165402</xdr:rowOff>
    </xdr:to>
    <xdr:sp macro="" textlink="">
      <xdr:nvSpPr>
        <xdr:cNvPr id="404" name="円/楕円 403"/>
        <xdr:cNvSpPr/>
      </xdr:nvSpPr>
      <xdr:spPr>
        <a:xfrm>
          <a:off x="15240000" y="675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4129</xdr:rowOff>
    </xdr:from>
    <xdr:ext cx="762000" cy="259045"/>
    <xdr:sp macro="" textlink="">
      <xdr:nvSpPr>
        <xdr:cNvPr id="405" name="テキスト ボックス 404"/>
        <xdr:cNvSpPr txBox="1"/>
      </xdr:nvSpPr>
      <xdr:spPr>
        <a:xfrm>
          <a:off x="14909800" y="6519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7257</xdr:rowOff>
    </xdr:from>
    <xdr:to>
      <xdr:col>21</xdr:col>
      <xdr:colOff>50800</xdr:colOff>
      <xdr:row>40</xdr:row>
      <xdr:rowOff>108857</xdr:rowOff>
    </xdr:to>
    <xdr:sp macro="" textlink="">
      <xdr:nvSpPr>
        <xdr:cNvPr id="406" name="円/楕円 405"/>
        <xdr:cNvSpPr/>
      </xdr:nvSpPr>
      <xdr:spPr>
        <a:xfrm>
          <a:off x="14351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119034</xdr:rowOff>
    </xdr:from>
    <xdr:ext cx="762000" cy="259045"/>
    <xdr:sp macro="" textlink="">
      <xdr:nvSpPr>
        <xdr:cNvPr id="407" name="テキスト ボックス 406"/>
        <xdr:cNvSpPr txBox="1"/>
      </xdr:nvSpPr>
      <xdr:spPr>
        <a:xfrm>
          <a:off x="14020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122162</xdr:rowOff>
    </xdr:from>
    <xdr:to>
      <xdr:col>19</xdr:col>
      <xdr:colOff>533400</xdr:colOff>
      <xdr:row>41</xdr:row>
      <xdr:rowOff>52312</xdr:rowOff>
    </xdr:to>
    <xdr:sp macro="" textlink="">
      <xdr:nvSpPr>
        <xdr:cNvPr id="408" name="円/楕円 407"/>
        <xdr:cNvSpPr/>
      </xdr:nvSpPr>
      <xdr:spPr>
        <a:xfrm>
          <a:off x="13462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62489</xdr:rowOff>
    </xdr:from>
    <xdr:ext cx="762000" cy="259045"/>
    <xdr:sp macro="" textlink="">
      <xdr:nvSpPr>
        <xdr:cNvPr id="409" name="テキスト ボックス 408"/>
        <xdr:cNvSpPr txBox="1"/>
      </xdr:nvSpPr>
      <xdr:spPr>
        <a:xfrm>
          <a:off x="13131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合併特例債の短期償還が一部終了したことや、平成</a:t>
          </a:r>
          <a:r>
            <a:rPr kumimoji="1" lang="en-US" altLang="ja-JP" sz="1300">
              <a:latin typeface="ＭＳ Ｐゴシック"/>
            </a:rPr>
            <a:t>26</a:t>
          </a:r>
          <a:r>
            <a:rPr kumimoji="1" lang="ja-JP" altLang="en-US" sz="1300">
              <a:latin typeface="ＭＳ Ｐゴシック"/>
            </a:rPr>
            <a:t>年度の借入額が減少したこで地方債残高が</a:t>
          </a:r>
          <a:r>
            <a:rPr kumimoji="1" lang="en-US" altLang="ja-JP" sz="1300">
              <a:latin typeface="ＭＳ Ｐゴシック"/>
            </a:rPr>
            <a:t>21</a:t>
          </a:r>
          <a:r>
            <a:rPr kumimoji="1" lang="ja-JP" altLang="en-US" sz="1300">
              <a:latin typeface="ＭＳ Ｐゴシック"/>
            </a:rPr>
            <a:t>億円減少し、将来負担額は</a:t>
          </a:r>
          <a:r>
            <a:rPr kumimoji="1" lang="en-US" altLang="ja-JP" sz="1300">
              <a:latin typeface="ＭＳ Ｐゴシック"/>
            </a:rPr>
            <a:t>5</a:t>
          </a:r>
          <a:r>
            <a:rPr kumimoji="1" lang="ja-JP" altLang="en-US" sz="1300">
              <a:latin typeface="ＭＳ Ｐゴシック"/>
            </a:rPr>
            <a:t>億円減少しました。このことから将来負担比率も「－％」を維持しました。</a:t>
          </a:r>
          <a:endParaRPr kumimoji="1" lang="en-US" altLang="ja-JP" sz="1300">
            <a:latin typeface="ＭＳ Ｐゴシック"/>
          </a:endParaRPr>
        </a:p>
        <a:p>
          <a:r>
            <a:rPr kumimoji="1" lang="ja-JP" altLang="en-US" sz="1300">
              <a:latin typeface="ＭＳ Ｐゴシック"/>
            </a:rPr>
            <a:t>　今後も、将来の財政状況を見越し、基金積立額や起債残高等の推移に留意しながら、現役世代の負担と将来負担のバランスを考え、健全な財政運営を行います。</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159588</xdr:rowOff>
    </xdr:to>
    <xdr:cxnSp macro="">
      <xdr:nvCxnSpPr>
        <xdr:cNvPr id="436" name="直線コネクタ 435"/>
        <xdr:cNvCxnSpPr/>
      </xdr:nvCxnSpPr>
      <xdr:spPr>
        <a:xfrm flipV="1">
          <a:off x="17018000" y="2451100"/>
          <a:ext cx="0" cy="11374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131665</xdr:rowOff>
    </xdr:from>
    <xdr:ext cx="762000" cy="259045"/>
    <xdr:sp macro="" textlink="">
      <xdr:nvSpPr>
        <xdr:cNvPr id="437" name="将来負担の状況最小値テキスト"/>
        <xdr:cNvSpPr txBox="1"/>
      </xdr:nvSpPr>
      <xdr:spPr>
        <a:xfrm>
          <a:off x="17106900" y="35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235.7</a:t>
          </a:r>
          <a:endParaRPr kumimoji="1" lang="ja-JP" altLang="en-US" sz="1000" b="1">
            <a:latin typeface="ＭＳ Ｐゴシック"/>
          </a:endParaRPr>
        </a:p>
      </xdr:txBody>
    </xdr:sp>
    <xdr:clientData/>
  </xdr:oneCellAnchor>
  <xdr:twoCellAnchor>
    <xdr:from>
      <xdr:col>24</xdr:col>
      <xdr:colOff>469900</xdr:colOff>
      <xdr:row>20</xdr:row>
      <xdr:rowOff>159588</xdr:rowOff>
    </xdr:from>
    <xdr:to>
      <xdr:col>24</xdr:col>
      <xdr:colOff>647700</xdr:colOff>
      <xdr:row>20</xdr:row>
      <xdr:rowOff>159588</xdr:rowOff>
    </xdr:to>
    <xdr:cxnSp macro="">
      <xdr:nvCxnSpPr>
        <xdr:cNvPr id="438" name="直線コネクタ 437"/>
        <xdr:cNvCxnSpPr/>
      </xdr:nvCxnSpPr>
      <xdr:spPr>
        <a:xfrm>
          <a:off x="16929100" y="35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96647</xdr:rowOff>
    </xdr:from>
    <xdr:to>
      <xdr:col>21</xdr:col>
      <xdr:colOff>0</xdr:colOff>
      <xdr:row>15</xdr:row>
      <xdr:rowOff>71425</xdr:rowOff>
    </xdr:to>
    <xdr:cxnSp macro="">
      <xdr:nvCxnSpPr>
        <xdr:cNvPr id="441" name="直線コネクタ 440"/>
        <xdr:cNvCxnSpPr/>
      </xdr:nvCxnSpPr>
      <xdr:spPr>
        <a:xfrm flipV="1">
          <a:off x="13512800" y="2496947"/>
          <a:ext cx="889000" cy="146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30218</xdr:rowOff>
    </xdr:from>
    <xdr:ext cx="762000" cy="259045"/>
    <xdr:sp macro="" textlink="">
      <xdr:nvSpPr>
        <xdr:cNvPr id="442" name="将来負担の状況平均値テキスト"/>
        <xdr:cNvSpPr txBox="1"/>
      </xdr:nvSpPr>
      <xdr:spPr>
        <a:xfrm>
          <a:off x="17106900" y="27734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58141</xdr:rowOff>
    </xdr:from>
    <xdr:to>
      <xdr:col>24</xdr:col>
      <xdr:colOff>609600</xdr:colOff>
      <xdr:row>16</xdr:row>
      <xdr:rowOff>159741</xdr:rowOff>
    </xdr:to>
    <xdr:sp macro="" textlink="">
      <xdr:nvSpPr>
        <xdr:cNvPr id="443" name="フローチャート : 判断 442"/>
        <xdr:cNvSpPr/>
      </xdr:nvSpPr>
      <xdr:spPr>
        <a:xfrm>
          <a:off x="16967200" y="280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16</xdr:row>
      <xdr:rowOff>45110</xdr:rowOff>
    </xdr:from>
    <xdr:to>
      <xdr:col>23</xdr:col>
      <xdr:colOff>457200</xdr:colOff>
      <xdr:row>16</xdr:row>
      <xdr:rowOff>146710</xdr:rowOff>
    </xdr:to>
    <xdr:sp macro="" textlink="">
      <xdr:nvSpPr>
        <xdr:cNvPr id="444" name="フローチャート : 判断 443"/>
        <xdr:cNvSpPr/>
      </xdr:nvSpPr>
      <xdr:spPr>
        <a:xfrm>
          <a:off x="161290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156887</xdr:rowOff>
    </xdr:from>
    <xdr:ext cx="736600" cy="259045"/>
    <xdr:sp macro="" textlink="">
      <xdr:nvSpPr>
        <xdr:cNvPr id="445" name="テキスト ボックス 444"/>
        <xdr:cNvSpPr txBox="1"/>
      </xdr:nvSpPr>
      <xdr:spPr>
        <a:xfrm>
          <a:off x="15798800" y="255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51384</xdr:rowOff>
    </xdr:from>
    <xdr:to>
      <xdr:col>22</xdr:col>
      <xdr:colOff>254000</xdr:colOff>
      <xdr:row>16</xdr:row>
      <xdr:rowOff>152984</xdr:rowOff>
    </xdr:to>
    <xdr:sp macro="" textlink="">
      <xdr:nvSpPr>
        <xdr:cNvPr id="446" name="フローチャート : 判断 445"/>
        <xdr:cNvSpPr/>
      </xdr:nvSpPr>
      <xdr:spPr>
        <a:xfrm>
          <a:off x="15240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163161</xdr:rowOff>
    </xdr:from>
    <xdr:ext cx="762000" cy="259045"/>
    <xdr:sp macro="" textlink="">
      <xdr:nvSpPr>
        <xdr:cNvPr id="447" name="テキスト ボックス 446"/>
        <xdr:cNvSpPr txBox="1"/>
      </xdr:nvSpPr>
      <xdr:spPr>
        <a:xfrm>
          <a:off x="14909800" y="2563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97231</xdr:rowOff>
    </xdr:from>
    <xdr:to>
      <xdr:col>21</xdr:col>
      <xdr:colOff>50800</xdr:colOff>
      <xdr:row>17</xdr:row>
      <xdr:rowOff>27381</xdr:rowOff>
    </xdr:to>
    <xdr:sp macro="" textlink="">
      <xdr:nvSpPr>
        <xdr:cNvPr id="448" name="フローチャート : 判断 447"/>
        <xdr:cNvSpPr/>
      </xdr:nvSpPr>
      <xdr:spPr>
        <a:xfrm>
          <a:off x="14351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12158</xdr:rowOff>
    </xdr:from>
    <xdr:ext cx="762000" cy="259045"/>
    <xdr:sp macro="" textlink="">
      <xdr:nvSpPr>
        <xdr:cNvPr id="449" name="テキスト ボックス 448"/>
        <xdr:cNvSpPr txBox="1"/>
      </xdr:nvSpPr>
      <xdr:spPr>
        <a:xfrm>
          <a:off x="14020800" y="2926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113640</xdr:rowOff>
    </xdr:from>
    <xdr:to>
      <xdr:col>19</xdr:col>
      <xdr:colOff>533400</xdr:colOff>
      <xdr:row>17</xdr:row>
      <xdr:rowOff>43790</xdr:rowOff>
    </xdr:to>
    <xdr:sp macro="" textlink="">
      <xdr:nvSpPr>
        <xdr:cNvPr id="450" name="フローチャート : 判断 449"/>
        <xdr:cNvSpPr/>
      </xdr:nvSpPr>
      <xdr:spPr>
        <a:xfrm>
          <a:off x="13462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28567</xdr:rowOff>
    </xdr:from>
    <xdr:ext cx="762000" cy="259045"/>
    <xdr:sp macro="" textlink="">
      <xdr:nvSpPr>
        <xdr:cNvPr id="451" name="テキスト ボックス 450"/>
        <xdr:cNvSpPr txBox="1"/>
      </xdr:nvSpPr>
      <xdr:spPr>
        <a:xfrm>
          <a:off x="13131800" y="2943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45847</xdr:rowOff>
    </xdr:from>
    <xdr:to>
      <xdr:col>21</xdr:col>
      <xdr:colOff>50800</xdr:colOff>
      <xdr:row>14</xdr:row>
      <xdr:rowOff>147447</xdr:rowOff>
    </xdr:to>
    <xdr:sp macro="" textlink="">
      <xdr:nvSpPr>
        <xdr:cNvPr id="457" name="円/楕円 456"/>
        <xdr:cNvSpPr/>
      </xdr:nvSpPr>
      <xdr:spPr>
        <a:xfrm>
          <a:off x="14351000" y="2446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157624</xdr:rowOff>
    </xdr:from>
    <xdr:ext cx="762000" cy="259045"/>
    <xdr:sp macro="" textlink="">
      <xdr:nvSpPr>
        <xdr:cNvPr id="458" name="テキスト ボックス 457"/>
        <xdr:cNvSpPr txBox="1"/>
      </xdr:nvSpPr>
      <xdr:spPr>
        <a:xfrm>
          <a:off x="14020800" y="221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20625</xdr:rowOff>
    </xdr:from>
    <xdr:to>
      <xdr:col>19</xdr:col>
      <xdr:colOff>533400</xdr:colOff>
      <xdr:row>15</xdr:row>
      <xdr:rowOff>122225</xdr:rowOff>
    </xdr:to>
    <xdr:sp macro="" textlink="">
      <xdr:nvSpPr>
        <xdr:cNvPr id="459" name="円/楕円 458"/>
        <xdr:cNvSpPr/>
      </xdr:nvSpPr>
      <xdr:spPr>
        <a:xfrm>
          <a:off x="13462000" y="259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132402</xdr:rowOff>
    </xdr:from>
    <xdr:ext cx="762000" cy="259045"/>
    <xdr:sp macro="" textlink="">
      <xdr:nvSpPr>
        <xdr:cNvPr id="460" name="テキスト ボックス 459"/>
        <xdr:cNvSpPr txBox="1"/>
      </xdr:nvSpPr>
      <xdr:spPr>
        <a:xfrm>
          <a:off x="13131800" y="2361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三重県いなべ市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46,245
44,857
219.83
23,517,065
21,439,043
1,948,990
15,081,848
18,828,095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100">
              <a:solidFill>
                <a:schemeClr val="dk1"/>
              </a:solidFill>
              <a:latin typeface="+mn-lt"/>
              <a:ea typeface="+mn-ea"/>
              <a:cs typeface="+mn-cs"/>
            </a:rPr>
            <a:t>国に併せた給与制度や、定員適正化計画に基づいた定員削減、時間外勤務の縮減に取り組むなどして、</a:t>
          </a:r>
          <a:r>
            <a:rPr kumimoji="1" lang="en-US" altLang="ja-JP" sz="1100">
              <a:solidFill>
                <a:schemeClr val="dk1"/>
              </a:solidFill>
              <a:latin typeface="+mn-ea"/>
              <a:ea typeface="+mn-ea"/>
              <a:cs typeface="+mn-cs"/>
            </a:rPr>
            <a:t>16.6</a:t>
          </a:r>
          <a:r>
            <a:rPr kumimoji="1" lang="ja-JP" altLang="ja-JP" sz="1100">
              <a:solidFill>
                <a:schemeClr val="dk1"/>
              </a:solidFill>
              <a:latin typeface="+mn-ea"/>
              <a:ea typeface="+mn-ea"/>
              <a:cs typeface="+mn-cs"/>
            </a:rPr>
            <a:t>％と</a:t>
          </a:r>
          <a:r>
            <a:rPr kumimoji="1" lang="ja-JP" altLang="ja-JP" sz="1100">
              <a:solidFill>
                <a:schemeClr val="dk1"/>
              </a:solidFill>
              <a:latin typeface="+mn-lt"/>
              <a:ea typeface="+mn-ea"/>
              <a:cs typeface="+mn-cs"/>
            </a:rPr>
            <a:t>類似団体平均と比べて低い水準です。今後も人件費の抑制を進めていきながら、勤務実績や職場と職責に応じた給与体系の転換を図っていく必要があります。</a:t>
          </a:r>
          <a:endParaRPr lang="ja-JP" altLang="ja-JP" sz="1400"/>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42</xdr:row>
      <xdr:rowOff>50800</xdr:rowOff>
    </xdr:to>
    <xdr:cxnSp macro="">
      <xdr:nvCxnSpPr>
        <xdr:cNvPr id="61" name="直線コネクタ 60"/>
        <xdr:cNvCxnSpPr/>
      </xdr:nvCxnSpPr>
      <xdr:spPr>
        <a:xfrm flipV="1">
          <a:off x="4826000" y="5738586"/>
          <a:ext cx="0" cy="1513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22877</xdr:rowOff>
    </xdr:from>
    <xdr:ext cx="762000" cy="259045"/>
    <xdr:sp macro="" textlink="">
      <xdr:nvSpPr>
        <xdr:cNvPr id="62" name="人件費最小値テキスト"/>
        <xdr:cNvSpPr txBox="1"/>
      </xdr:nvSpPr>
      <xdr:spPr>
        <a:xfrm>
          <a:off x="49149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a:t>
          </a:r>
          <a:endParaRPr kumimoji="1" lang="ja-JP" altLang="en-US" sz="1000" b="1">
            <a:latin typeface="ＭＳ Ｐゴシック"/>
          </a:endParaRPr>
        </a:p>
      </xdr:txBody>
    </xdr:sp>
    <xdr:clientData/>
  </xdr:oneCellAnchor>
  <xdr:twoCellAnchor>
    <xdr:from>
      <xdr:col>6</xdr:col>
      <xdr:colOff>612775</xdr:colOff>
      <xdr:row>42</xdr:row>
      <xdr:rowOff>50800</xdr:rowOff>
    </xdr:from>
    <xdr:to>
      <xdr:col>7</xdr:col>
      <xdr:colOff>104775</xdr:colOff>
      <xdr:row>42</xdr:row>
      <xdr:rowOff>50800</xdr:rowOff>
    </xdr:to>
    <xdr:cxnSp macro="">
      <xdr:nvCxnSpPr>
        <xdr:cNvPr id="63" name="直線コネクタ 62"/>
        <xdr:cNvCxnSpPr/>
      </xdr:nvCxnSpPr>
      <xdr:spPr>
        <a:xfrm>
          <a:off x="4737100" y="725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113393</xdr:rowOff>
    </xdr:from>
    <xdr:to>
      <xdr:col>7</xdr:col>
      <xdr:colOff>15875</xdr:colOff>
      <xdr:row>34</xdr:row>
      <xdr:rowOff>127000</xdr:rowOff>
    </xdr:to>
    <xdr:cxnSp macro="">
      <xdr:nvCxnSpPr>
        <xdr:cNvPr id="66" name="直線コネクタ 65"/>
        <xdr:cNvCxnSpPr/>
      </xdr:nvCxnSpPr>
      <xdr:spPr>
        <a:xfrm flipV="1">
          <a:off x="3987800" y="5771243"/>
          <a:ext cx="8382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140805</xdr:rowOff>
    </xdr:from>
    <xdr:ext cx="762000" cy="259045"/>
    <xdr:sp macro="" textlink="">
      <xdr:nvSpPr>
        <xdr:cNvPr id="67" name="人件費平均値テキスト"/>
        <xdr:cNvSpPr txBox="1"/>
      </xdr:nvSpPr>
      <xdr:spPr>
        <a:xfrm>
          <a:off x="4914900" y="6313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8" name="フローチャート : 判断 67"/>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34</xdr:row>
      <xdr:rowOff>127000</xdr:rowOff>
    </xdr:from>
    <xdr:to>
      <xdr:col>5</xdr:col>
      <xdr:colOff>549275</xdr:colOff>
      <xdr:row>35</xdr:row>
      <xdr:rowOff>20864</xdr:rowOff>
    </xdr:to>
    <xdr:cxnSp macro="">
      <xdr:nvCxnSpPr>
        <xdr:cNvPr id="69" name="直線コネクタ 68"/>
        <xdr:cNvCxnSpPr/>
      </xdr:nvCxnSpPr>
      <xdr:spPr>
        <a:xfrm flipV="1">
          <a:off x="3098800" y="5956300"/>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157843</xdr:rowOff>
    </xdr:from>
    <xdr:to>
      <xdr:col>5</xdr:col>
      <xdr:colOff>600075</xdr:colOff>
      <xdr:row>37</xdr:row>
      <xdr:rowOff>87993</xdr:rowOff>
    </xdr:to>
    <xdr:sp macro="" textlink="">
      <xdr:nvSpPr>
        <xdr:cNvPr id="70" name="フローチャート : 判断 69"/>
        <xdr:cNvSpPr/>
      </xdr:nvSpPr>
      <xdr:spPr>
        <a:xfrm>
          <a:off x="3937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72770</xdr:rowOff>
    </xdr:from>
    <xdr:ext cx="736600" cy="259045"/>
    <xdr:sp macro="" textlink="">
      <xdr:nvSpPr>
        <xdr:cNvPr id="71" name="テキスト ボックス 70"/>
        <xdr:cNvSpPr txBox="1"/>
      </xdr:nvSpPr>
      <xdr:spPr>
        <a:xfrm>
          <a:off x="3606800" y="641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20864</xdr:rowOff>
    </xdr:from>
    <xdr:to>
      <xdr:col>4</xdr:col>
      <xdr:colOff>346075</xdr:colOff>
      <xdr:row>36</xdr:row>
      <xdr:rowOff>1814</xdr:rowOff>
    </xdr:to>
    <xdr:cxnSp macro="">
      <xdr:nvCxnSpPr>
        <xdr:cNvPr id="72" name="直線コネクタ 71"/>
        <xdr:cNvCxnSpPr/>
      </xdr:nvCxnSpPr>
      <xdr:spPr>
        <a:xfrm flipV="1">
          <a:off x="2209800" y="60216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3" name="フローチャート : 判断 72"/>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53720</xdr:rowOff>
    </xdr:from>
    <xdr:ext cx="762000" cy="259045"/>
    <xdr:sp macro="" textlink="">
      <xdr:nvSpPr>
        <xdr:cNvPr id="74" name="テキスト ボックス 73"/>
        <xdr:cNvSpPr txBox="1"/>
      </xdr:nvSpPr>
      <xdr:spPr>
        <a:xfrm>
          <a:off x="2717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1814</xdr:rowOff>
    </xdr:from>
    <xdr:to>
      <xdr:col>3</xdr:col>
      <xdr:colOff>142875</xdr:colOff>
      <xdr:row>36</xdr:row>
      <xdr:rowOff>45357</xdr:rowOff>
    </xdr:to>
    <xdr:cxnSp macro="">
      <xdr:nvCxnSpPr>
        <xdr:cNvPr id="75" name="直線コネクタ 74"/>
        <xdr:cNvCxnSpPr/>
      </xdr:nvCxnSpPr>
      <xdr:spPr>
        <a:xfrm flipV="1">
          <a:off x="1320800" y="617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119034</xdr:rowOff>
    </xdr:from>
    <xdr:ext cx="762000" cy="259045"/>
    <xdr:sp macro="" textlink="">
      <xdr:nvSpPr>
        <xdr:cNvPr id="77" name="テキスト ボックス 76"/>
        <xdr:cNvSpPr txBox="1"/>
      </xdr:nvSpPr>
      <xdr:spPr>
        <a:xfrm>
          <a:off x="1828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160565</xdr:rowOff>
    </xdr:from>
    <xdr:to>
      <xdr:col>1</xdr:col>
      <xdr:colOff>676275</xdr:colOff>
      <xdr:row>38</xdr:row>
      <xdr:rowOff>90715</xdr:rowOff>
    </xdr:to>
    <xdr:sp macro="" textlink="">
      <xdr:nvSpPr>
        <xdr:cNvPr id="78" name="フローチャート : 判断 77"/>
        <xdr:cNvSpPr/>
      </xdr:nvSpPr>
      <xdr:spPr>
        <a:xfrm>
          <a:off x="1270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75492</xdr:rowOff>
    </xdr:from>
    <xdr:ext cx="762000" cy="259045"/>
    <xdr:sp macro="" textlink="">
      <xdr:nvSpPr>
        <xdr:cNvPr id="79" name="テキスト ボックス 78"/>
        <xdr:cNvSpPr txBox="1"/>
      </xdr:nvSpPr>
      <xdr:spPr>
        <a:xfrm>
          <a:off x="939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62593</xdr:rowOff>
    </xdr:from>
    <xdr:to>
      <xdr:col>7</xdr:col>
      <xdr:colOff>66675</xdr:colOff>
      <xdr:row>33</xdr:row>
      <xdr:rowOff>164193</xdr:rowOff>
    </xdr:to>
    <xdr:sp macro="" textlink="">
      <xdr:nvSpPr>
        <xdr:cNvPr id="85" name="円/楕円 84"/>
        <xdr:cNvSpPr/>
      </xdr:nvSpPr>
      <xdr:spPr>
        <a:xfrm>
          <a:off x="4775200" y="572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142620</xdr:rowOff>
    </xdr:from>
    <xdr:ext cx="762000" cy="259045"/>
    <xdr:sp macro="" textlink="">
      <xdr:nvSpPr>
        <xdr:cNvPr id="86" name="人件費該当値テキスト"/>
        <xdr:cNvSpPr txBox="1"/>
      </xdr:nvSpPr>
      <xdr:spPr>
        <a:xfrm>
          <a:off x="4914900" y="5629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76200</xdr:rowOff>
    </xdr:from>
    <xdr:to>
      <xdr:col>5</xdr:col>
      <xdr:colOff>600075</xdr:colOff>
      <xdr:row>35</xdr:row>
      <xdr:rowOff>6350</xdr:rowOff>
    </xdr:to>
    <xdr:sp macro="" textlink="">
      <xdr:nvSpPr>
        <xdr:cNvPr id="87" name="円/楕円 86"/>
        <xdr:cNvSpPr/>
      </xdr:nvSpPr>
      <xdr:spPr>
        <a:xfrm>
          <a:off x="3937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16527</xdr:rowOff>
    </xdr:from>
    <xdr:ext cx="736600" cy="259045"/>
    <xdr:sp macro="" textlink="">
      <xdr:nvSpPr>
        <xdr:cNvPr id="88" name="テキスト ボックス 87"/>
        <xdr:cNvSpPr txBox="1"/>
      </xdr:nvSpPr>
      <xdr:spPr>
        <a:xfrm>
          <a:off x="3606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141514</xdr:rowOff>
    </xdr:from>
    <xdr:to>
      <xdr:col>4</xdr:col>
      <xdr:colOff>396875</xdr:colOff>
      <xdr:row>35</xdr:row>
      <xdr:rowOff>71664</xdr:rowOff>
    </xdr:to>
    <xdr:sp macro="" textlink="">
      <xdr:nvSpPr>
        <xdr:cNvPr id="89" name="円/楕円 88"/>
        <xdr:cNvSpPr/>
      </xdr:nvSpPr>
      <xdr:spPr>
        <a:xfrm>
          <a:off x="30480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81841</xdr:rowOff>
    </xdr:from>
    <xdr:ext cx="762000" cy="259045"/>
    <xdr:sp macro="" textlink="">
      <xdr:nvSpPr>
        <xdr:cNvPr id="90" name="テキスト ボックス 89"/>
        <xdr:cNvSpPr txBox="1"/>
      </xdr:nvSpPr>
      <xdr:spPr>
        <a:xfrm>
          <a:off x="2717800" y="5739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122464</xdr:rowOff>
    </xdr:from>
    <xdr:to>
      <xdr:col>3</xdr:col>
      <xdr:colOff>193675</xdr:colOff>
      <xdr:row>36</xdr:row>
      <xdr:rowOff>52614</xdr:rowOff>
    </xdr:to>
    <xdr:sp macro="" textlink="">
      <xdr:nvSpPr>
        <xdr:cNvPr id="91" name="円/楕円 90"/>
        <xdr:cNvSpPr/>
      </xdr:nvSpPr>
      <xdr:spPr>
        <a:xfrm>
          <a:off x="2159000" y="612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62791</xdr:rowOff>
    </xdr:from>
    <xdr:ext cx="762000" cy="259045"/>
    <xdr:sp macro="" textlink="">
      <xdr:nvSpPr>
        <xdr:cNvPr id="92" name="テキスト ボックス 91"/>
        <xdr:cNvSpPr txBox="1"/>
      </xdr:nvSpPr>
      <xdr:spPr>
        <a:xfrm>
          <a:off x="1828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166007</xdr:rowOff>
    </xdr:from>
    <xdr:to>
      <xdr:col>1</xdr:col>
      <xdr:colOff>676275</xdr:colOff>
      <xdr:row>36</xdr:row>
      <xdr:rowOff>96157</xdr:rowOff>
    </xdr:to>
    <xdr:sp macro="" textlink="">
      <xdr:nvSpPr>
        <xdr:cNvPr id="93" name="円/楕円 92"/>
        <xdr:cNvSpPr/>
      </xdr:nvSpPr>
      <xdr:spPr>
        <a:xfrm>
          <a:off x="1270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106334</xdr:rowOff>
    </xdr:from>
    <xdr:ext cx="762000" cy="259045"/>
    <xdr:sp macro="" textlink="">
      <xdr:nvSpPr>
        <xdr:cNvPr id="94" name="テキスト ボックス 93"/>
        <xdr:cNvSpPr txBox="1"/>
      </xdr:nvSpPr>
      <xdr:spPr>
        <a:xfrm>
          <a:off x="939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前年度に比べ</a:t>
          </a:r>
          <a:r>
            <a:rPr kumimoji="1" lang="en-US" altLang="ja-JP" sz="1300">
              <a:latin typeface="ＭＳ Ｐゴシック"/>
            </a:rPr>
            <a:t>1.0</a:t>
          </a:r>
          <a:r>
            <a:rPr kumimoji="1" lang="ja-JP" altLang="en-US" sz="1300">
              <a:latin typeface="ＭＳ Ｐゴシック"/>
            </a:rPr>
            <a:t>％減少しましたが、類似団体と比較すると依然として高い数値となっています。これは、</a:t>
          </a:r>
          <a:r>
            <a:rPr kumimoji="1" lang="ja-JP" altLang="ja-JP" sz="1300">
              <a:solidFill>
                <a:schemeClr val="dk1"/>
              </a:solidFill>
              <a:latin typeface="+mn-lt"/>
              <a:ea typeface="+mn-ea"/>
              <a:cs typeface="+mn-cs"/>
            </a:rPr>
            <a:t>合併以前の旧町で整備した重複の施設が多いため維持管理費が多額になっているためです。このような施設に対して、利用率が低く、将来とも改善が見込めない施設に対しては統廃合、再配置を検討し、物件費の抑制を目指していきます</a:t>
          </a:r>
          <a:r>
            <a:rPr kumimoji="1" lang="ja-JP" altLang="ja-JP" sz="1100">
              <a:solidFill>
                <a:schemeClr val="dk1"/>
              </a:solidFill>
              <a:latin typeface="+mn-lt"/>
              <a:ea typeface="+mn-ea"/>
              <a:cs typeface="+mn-cs"/>
            </a:rPr>
            <a:t>。</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50800</xdr:rowOff>
    </xdr:from>
    <xdr:to>
      <xdr:col>24</xdr:col>
      <xdr:colOff>31750</xdr:colOff>
      <xdr:row>20</xdr:row>
      <xdr:rowOff>107950</xdr:rowOff>
    </xdr:to>
    <xdr:cxnSp macro="">
      <xdr:nvCxnSpPr>
        <xdr:cNvPr id="122" name="直線コネクタ 121"/>
        <xdr:cNvCxnSpPr/>
      </xdr:nvCxnSpPr>
      <xdr:spPr>
        <a:xfrm flipV="1">
          <a:off x="16510000" y="227965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80027</xdr:rowOff>
    </xdr:from>
    <xdr:ext cx="762000" cy="259045"/>
    <xdr:sp macro="" textlink="">
      <xdr:nvSpPr>
        <xdr:cNvPr id="123" name="物件費最小値テキスト"/>
        <xdr:cNvSpPr txBox="1"/>
      </xdr:nvSpPr>
      <xdr:spPr>
        <a:xfrm>
          <a:off x="165989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18.9</a:t>
          </a:r>
          <a:endParaRPr kumimoji="1" lang="ja-JP" altLang="en-US" sz="1000" b="1">
            <a:latin typeface="ＭＳ Ｐゴシック"/>
          </a:endParaRPr>
        </a:p>
      </xdr:txBody>
    </xdr:sp>
    <xdr:clientData/>
  </xdr:oneCellAnchor>
  <xdr:twoCellAnchor>
    <xdr:from>
      <xdr:col>23</xdr:col>
      <xdr:colOff>628650</xdr:colOff>
      <xdr:row>20</xdr:row>
      <xdr:rowOff>107950</xdr:rowOff>
    </xdr:from>
    <xdr:to>
      <xdr:col>24</xdr:col>
      <xdr:colOff>120650</xdr:colOff>
      <xdr:row>20</xdr:row>
      <xdr:rowOff>107950</xdr:rowOff>
    </xdr:to>
    <xdr:cxnSp macro="">
      <xdr:nvCxnSpPr>
        <xdr:cNvPr id="124" name="直線コネクタ 123"/>
        <xdr:cNvCxnSpPr/>
      </xdr:nvCxnSpPr>
      <xdr:spPr>
        <a:xfrm>
          <a:off x="16421100" y="3536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137177</xdr:rowOff>
    </xdr:from>
    <xdr:ext cx="762000" cy="259045"/>
    <xdr:sp macro="" textlink="">
      <xdr:nvSpPr>
        <xdr:cNvPr id="125" name="物件費最大値テキスト"/>
        <xdr:cNvSpPr txBox="1"/>
      </xdr:nvSpPr>
      <xdr:spPr>
        <a:xfrm>
          <a:off x="16598900" y="2023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23</xdr:col>
      <xdr:colOff>628650</xdr:colOff>
      <xdr:row>13</xdr:row>
      <xdr:rowOff>50800</xdr:rowOff>
    </xdr:from>
    <xdr:to>
      <xdr:col>24</xdr:col>
      <xdr:colOff>120650</xdr:colOff>
      <xdr:row>13</xdr:row>
      <xdr:rowOff>50800</xdr:rowOff>
    </xdr:to>
    <xdr:cxnSp macro="">
      <xdr:nvCxnSpPr>
        <xdr:cNvPr id="126" name="直線コネクタ 125"/>
        <xdr:cNvCxnSpPr/>
      </xdr:nvCxnSpPr>
      <xdr:spPr>
        <a:xfrm>
          <a:off x="16421100" y="2279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19</xdr:row>
      <xdr:rowOff>127000</xdr:rowOff>
    </xdr:from>
    <xdr:to>
      <xdr:col>24</xdr:col>
      <xdr:colOff>31750</xdr:colOff>
      <xdr:row>20</xdr:row>
      <xdr:rowOff>146050</xdr:rowOff>
    </xdr:to>
    <xdr:cxnSp macro="">
      <xdr:nvCxnSpPr>
        <xdr:cNvPr id="127" name="直線コネクタ 126"/>
        <xdr:cNvCxnSpPr/>
      </xdr:nvCxnSpPr>
      <xdr:spPr>
        <a:xfrm flipV="1">
          <a:off x="15671800" y="338455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168927</xdr:rowOff>
    </xdr:from>
    <xdr:ext cx="762000" cy="259045"/>
    <xdr:sp macro="" textlink="">
      <xdr:nvSpPr>
        <xdr:cNvPr id="128" name="物件費平均値テキスト"/>
        <xdr:cNvSpPr txBox="1"/>
      </xdr:nvSpPr>
      <xdr:spPr>
        <a:xfrm>
          <a:off x="16598900" y="2569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152400</xdr:rowOff>
    </xdr:from>
    <xdr:to>
      <xdr:col>24</xdr:col>
      <xdr:colOff>82550</xdr:colOff>
      <xdr:row>16</xdr:row>
      <xdr:rowOff>82550</xdr:rowOff>
    </xdr:to>
    <xdr:sp macro="" textlink="">
      <xdr:nvSpPr>
        <xdr:cNvPr id="129" name="フローチャート : 判断 128"/>
        <xdr:cNvSpPr/>
      </xdr:nvSpPr>
      <xdr:spPr>
        <a:xfrm>
          <a:off x="164592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20</xdr:row>
      <xdr:rowOff>127000</xdr:rowOff>
    </xdr:from>
    <xdr:to>
      <xdr:col>22</xdr:col>
      <xdr:colOff>565150</xdr:colOff>
      <xdr:row>20</xdr:row>
      <xdr:rowOff>146050</xdr:rowOff>
    </xdr:to>
    <xdr:cxnSp macro="">
      <xdr:nvCxnSpPr>
        <xdr:cNvPr id="130" name="直線コネクタ 129"/>
        <xdr:cNvCxnSpPr/>
      </xdr:nvCxnSpPr>
      <xdr:spPr>
        <a:xfrm>
          <a:off x="14782800" y="3556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38100</xdr:rowOff>
    </xdr:from>
    <xdr:to>
      <xdr:col>22</xdr:col>
      <xdr:colOff>615950</xdr:colOff>
      <xdr:row>15</xdr:row>
      <xdr:rowOff>139700</xdr:rowOff>
    </xdr:to>
    <xdr:sp macro="" textlink="">
      <xdr:nvSpPr>
        <xdr:cNvPr id="131" name="フローチャート : 判断 130"/>
        <xdr:cNvSpPr/>
      </xdr:nvSpPr>
      <xdr:spPr>
        <a:xfrm>
          <a:off x="15621000" y="2609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149877</xdr:rowOff>
    </xdr:from>
    <xdr:ext cx="736600" cy="259045"/>
    <xdr:sp macro="" textlink="">
      <xdr:nvSpPr>
        <xdr:cNvPr id="132" name="テキスト ボックス 131"/>
        <xdr:cNvSpPr txBox="1"/>
      </xdr:nvSpPr>
      <xdr:spPr>
        <a:xfrm>
          <a:off x="15290800" y="2378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20</xdr:row>
      <xdr:rowOff>31750</xdr:rowOff>
    </xdr:from>
    <xdr:to>
      <xdr:col>21</xdr:col>
      <xdr:colOff>361950</xdr:colOff>
      <xdr:row>20</xdr:row>
      <xdr:rowOff>127000</xdr:rowOff>
    </xdr:to>
    <xdr:cxnSp macro="">
      <xdr:nvCxnSpPr>
        <xdr:cNvPr id="133" name="直線コネクタ 132"/>
        <xdr:cNvCxnSpPr/>
      </xdr:nvCxnSpPr>
      <xdr:spPr>
        <a:xfrm>
          <a:off x="13893800" y="34607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133350</xdr:rowOff>
    </xdr:from>
    <xdr:to>
      <xdr:col>21</xdr:col>
      <xdr:colOff>412750</xdr:colOff>
      <xdr:row>16</xdr:row>
      <xdr:rowOff>63500</xdr:rowOff>
    </xdr:to>
    <xdr:sp macro="" textlink="">
      <xdr:nvSpPr>
        <xdr:cNvPr id="134" name="フローチャート : 判断 133"/>
        <xdr:cNvSpPr/>
      </xdr:nvSpPr>
      <xdr:spPr>
        <a:xfrm>
          <a:off x="14732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73677</xdr:rowOff>
    </xdr:from>
    <xdr:ext cx="762000" cy="259045"/>
    <xdr:sp macro="" textlink="">
      <xdr:nvSpPr>
        <xdr:cNvPr id="135" name="テキスト ボックス 134"/>
        <xdr:cNvSpPr txBox="1"/>
      </xdr:nvSpPr>
      <xdr:spPr>
        <a:xfrm>
          <a:off x="14401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18</xdr:row>
      <xdr:rowOff>69850</xdr:rowOff>
    </xdr:from>
    <xdr:to>
      <xdr:col>20</xdr:col>
      <xdr:colOff>158750</xdr:colOff>
      <xdr:row>20</xdr:row>
      <xdr:rowOff>31750</xdr:rowOff>
    </xdr:to>
    <xdr:cxnSp macro="">
      <xdr:nvCxnSpPr>
        <xdr:cNvPr id="136" name="直線コネクタ 135"/>
        <xdr:cNvCxnSpPr/>
      </xdr:nvCxnSpPr>
      <xdr:spPr>
        <a:xfrm>
          <a:off x="13004800" y="315595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76200</xdr:rowOff>
    </xdr:from>
    <xdr:to>
      <xdr:col>19</xdr:col>
      <xdr:colOff>6350</xdr:colOff>
      <xdr:row>14</xdr:row>
      <xdr:rowOff>6350</xdr:rowOff>
    </xdr:to>
    <xdr:sp macro="" textlink="">
      <xdr:nvSpPr>
        <xdr:cNvPr id="139" name="フローチャート : 判断 138"/>
        <xdr:cNvSpPr/>
      </xdr:nvSpPr>
      <xdr:spPr>
        <a:xfrm>
          <a:off x="12954000" y="230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16527</xdr:rowOff>
    </xdr:from>
    <xdr:ext cx="762000" cy="259045"/>
    <xdr:sp macro="" textlink="">
      <xdr:nvSpPr>
        <xdr:cNvPr id="140" name="テキスト ボックス 139"/>
        <xdr:cNvSpPr txBox="1"/>
      </xdr:nvSpPr>
      <xdr:spPr>
        <a:xfrm>
          <a:off x="12623800" y="207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19</xdr:row>
      <xdr:rowOff>76200</xdr:rowOff>
    </xdr:from>
    <xdr:to>
      <xdr:col>24</xdr:col>
      <xdr:colOff>82550</xdr:colOff>
      <xdr:row>20</xdr:row>
      <xdr:rowOff>6350</xdr:rowOff>
    </xdr:to>
    <xdr:sp macro="" textlink="">
      <xdr:nvSpPr>
        <xdr:cNvPr id="146" name="円/楕円 145"/>
        <xdr:cNvSpPr/>
      </xdr:nvSpPr>
      <xdr:spPr>
        <a:xfrm>
          <a:off x="16459200" y="3333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48277</xdr:rowOff>
    </xdr:from>
    <xdr:ext cx="762000" cy="259045"/>
    <xdr:sp macro="" textlink="">
      <xdr:nvSpPr>
        <xdr:cNvPr id="147" name="物件費該当値テキスト"/>
        <xdr:cNvSpPr txBox="1"/>
      </xdr:nvSpPr>
      <xdr:spPr>
        <a:xfrm>
          <a:off x="16598900" y="330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22</xdr:col>
      <xdr:colOff>514350</xdr:colOff>
      <xdr:row>20</xdr:row>
      <xdr:rowOff>95250</xdr:rowOff>
    </xdr:from>
    <xdr:to>
      <xdr:col>22</xdr:col>
      <xdr:colOff>615950</xdr:colOff>
      <xdr:row>21</xdr:row>
      <xdr:rowOff>25400</xdr:rowOff>
    </xdr:to>
    <xdr:sp macro="" textlink="">
      <xdr:nvSpPr>
        <xdr:cNvPr id="148" name="円/楕円 147"/>
        <xdr:cNvSpPr/>
      </xdr:nvSpPr>
      <xdr:spPr>
        <a:xfrm>
          <a:off x="15621000" y="3524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21</xdr:row>
      <xdr:rowOff>10177</xdr:rowOff>
    </xdr:from>
    <xdr:ext cx="736600" cy="259045"/>
    <xdr:sp macro="" textlink="">
      <xdr:nvSpPr>
        <xdr:cNvPr id="149" name="テキスト ボックス 148"/>
        <xdr:cNvSpPr txBox="1"/>
      </xdr:nvSpPr>
      <xdr:spPr>
        <a:xfrm>
          <a:off x="15290800" y="3610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21</xdr:col>
      <xdr:colOff>311150</xdr:colOff>
      <xdr:row>20</xdr:row>
      <xdr:rowOff>76200</xdr:rowOff>
    </xdr:from>
    <xdr:to>
      <xdr:col>21</xdr:col>
      <xdr:colOff>412750</xdr:colOff>
      <xdr:row>21</xdr:row>
      <xdr:rowOff>6350</xdr:rowOff>
    </xdr:to>
    <xdr:sp macro="" textlink="">
      <xdr:nvSpPr>
        <xdr:cNvPr id="150" name="円/楕円 149"/>
        <xdr:cNvSpPr/>
      </xdr:nvSpPr>
      <xdr:spPr>
        <a:xfrm>
          <a:off x="14732000" y="35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162577</xdr:rowOff>
    </xdr:from>
    <xdr:ext cx="762000" cy="259045"/>
    <xdr:sp macro="" textlink="">
      <xdr:nvSpPr>
        <xdr:cNvPr id="151" name="テキスト ボックス 150"/>
        <xdr:cNvSpPr txBox="1"/>
      </xdr:nvSpPr>
      <xdr:spPr>
        <a:xfrm>
          <a:off x="144018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20</xdr:col>
      <xdr:colOff>107950</xdr:colOff>
      <xdr:row>19</xdr:row>
      <xdr:rowOff>152400</xdr:rowOff>
    </xdr:from>
    <xdr:to>
      <xdr:col>20</xdr:col>
      <xdr:colOff>209550</xdr:colOff>
      <xdr:row>20</xdr:row>
      <xdr:rowOff>82550</xdr:rowOff>
    </xdr:to>
    <xdr:sp macro="" textlink="">
      <xdr:nvSpPr>
        <xdr:cNvPr id="152" name="円/楕円 151"/>
        <xdr:cNvSpPr/>
      </xdr:nvSpPr>
      <xdr:spPr>
        <a:xfrm>
          <a:off x="13843000" y="3409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20</xdr:row>
      <xdr:rowOff>67327</xdr:rowOff>
    </xdr:from>
    <xdr:ext cx="762000" cy="259045"/>
    <xdr:sp macro="" textlink="">
      <xdr:nvSpPr>
        <xdr:cNvPr id="153" name="テキスト ボックス 152"/>
        <xdr:cNvSpPr txBox="1"/>
      </xdr:nvSpPr>
      <xdr:spPr>
        <a:xfrm>
          <a:off x="13512800" y="3496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18</xdr:col>
      <xdr:colOff>590550</xdr:colOff>
      <xdr:row>18</xdr:row>
      <xdr:rowOff>19050</xdr:rowOff>
    </xdr:from>
    <xdr:to>
      <xdr:col>19</xdr:col>
      <xdr:colOff>6350</xdr:colOff>
      <xdr:row>18</xdr:row>
      <xdr:rowOff>120650</xdr:rowOff>
    </xdr:to>
    <xdr:sp macro="" textlink="">
      <xdr:nvSpPr>
        <xdr:cNvPr id="154" name="円/楕円 153"/>
        <xdr:cNvSpPr/>
      </xdr:nvSpPr>
      <xdr:spPr>
        <a:xfrm>
          <a:off x="12954000" y="31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105427</xdr:rowOff>
    </xdr:from>
    <xdr:ext cx="762000" cy="259045"/>
    <xdr:sp macro="" textlink="">
      <xdr:nvSpPr>
        <xdr:cNvPr id="155" name="テキスト ボックス 154"/>
        <xdr:cNvSpPr txBox="1"/>
      </xdr:nvSpPr>
      <xdr:spPr>
        <a:xfrm>
          <a:off x="12623800" y="319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latin typeface="+mn-ea"/>
              <a:ea typeface="+mn-ea"/>
              <a:cs typeface="+mn-cs"/>
            </a:rPr>
            <a:t>類似団体平均よりも</a:t>
          </a:r>
          <a:r>
            <a:rPr kumimoji="1" lang="en-US" altLang="ja-JP" sz="1300">
              <a:solidFill>
                <a:schemeClr val="dk1"/>
              </a:solidFill>
              <a:latin typeface="+mn-ea"/>
              <a:ea typeface="+mn-ea"/>
              <a:cs typeface="+mn-cs"/>
            </a:rPr>
            <a:t>1.8</a:t>
          </a:r>
          <a:r>
            <a:rPr kumimoji="1" lang="ja-JP" altLang="ja-JP" sz="1300">
              <a:solidFill>
                <a:schemeClr val="dk1"/>
              </a:solidFill>
              <a:latin typeface="+mn-ea"/>
              <a:ea typeface="+mn-ea"/>
              <a:cs typeface="+mn-cs"/>
            </a:rPr>
            <a:t>％</a:t>
          </a:r>
          <a:r>
            <a:rPr kumimoji="1" lang="ja-JP" altLang="en-US" sz="1300">
              <a:solidFill>
                <a:schemeClr val="dk1"/>
              </a:solidFill>
              <a:latin typeface="+mn-ea"/>
              <a:ea typeface="+mn-ea"/>
              <a:cs typeface="+mn-cs"/>
            </a:rPr>
            <a:t>下</a:t>
          </a:r>
          <a:r>
            <a:rPr kumimoji="1" lang="ja-JP" altLang="ja-JP" sz="1300">
              <a:solidFill>
                <a:schemeClr val="dk1"/>
              </a:solidFill>
              <a:latin typeface="+mn-ea"/>
              <a:ea typeface="+mn-ea"/>
              <a:cs typeface="+mn-cs"/>
            </a:rPr>
            <a:t>回っています</a:t>
          </a:r>
          <a:r>
            <a:rPr kumimoji="1" lang="ja-JP" altLang="en-US" sz="1300">
              <a:solidFill>
                <a:schemeClr val="dk1"/>
              </a:solidFill>
              <a:latin typeface="+mn-ea"/>
              <a:ea typeface="+mn-ea"/>
              <a:cs typeface="+mn-cs"/>
            </a:rPr>
            <a:t>が、前年度に比べ</a:t>
          </a:r>
          <a:r>
            <a:rPr kumimoji="1" lang="en-US" altLang="ja-JP" sz="1300">
              <a:solidFill>
                <a:schemeClr val="dk1"/>
              </a:solidFill>
              <a:latin typeface="+mn-ea"/>
              <a:ea typeface="+mn-ea"/>
              <a:cs typeface="+mn-cs"/>
            </a:rPr>
            <a:t>1.1</a:t>
          </a:r>
          <a:r>
            <a:rPr kumimoji="1" lang="ja-JP" altLang="en-US" sz="1300">
              <a:solidFill>
                <a:schemeClr val="dk1"/>
              </a:solidFill>
              <a:latin typeface="+mn-ea"/>
              <a:ea typeface="+mn-ea"/>
              <a:cs typeface="+mn-cs"/>
            </a:rPr>
            <a:t>％増加しています。これは、障害者自立支援福祉サービス事業などの社会保障関係経費が増加したためです。</a:t>
          </a:r>
          <a:endParaRPr kumimoji="1" lang="en-US" altLang="ja-JP" sz="1300">
            <a:solidFill>
              <a:schemeClr val="dk1"/>
            </a:solidFill>
            <a:latin typeface="+mn-ea"/>
            <a:ea typeface="+mn-ea"/>
            <a:cs typeface="+mn-cs"/>
          </a:endParaRPr>
        </a:p>
        <a:p>
          <a:r>
            <a:rPr kumimoji="1" lang="ja-JP" altLang="en-US" sz="1300">
              <a:solidFill>
                <a:schemeClr val="dk1"/>
              </a:solidFill>
              <a:latin typeface="+mn-ea"/>
              <a:ea typeface="+mn-ea"/>
              <a:cs typeface="+mn-cs"/>
            </a:rPr>
            <a:t>　社会保障関係経費は今後さらなる増加は見込まれるため、</a:t>
          </a:r>
          <a:r>
            <a:rPr kumimoji="1" lang="ja-JP" altLang="ja-JP" sz="1300">
              <a:solidFill>
                <a:schemeClr val="dk1"/>
              </a:solidFill>
              <a:latin typeface="+mn-lt"/>
              <a:ea typeface="+mn-ea"/>
              <a:cs typeface="+mn-cs"/>
            </a:rPr>
            <a:t>人件費や物件費の抑制を通して、経常収支比率の上昇につながらないよう考慮する必要があります。</a:t>
          </a:r>
          <a:endParaRPr kumimoji="1" lang="ja-JP" altLang="en-US" sz="1300">
            <a:latin typeface="+mn-ea"/>
            <a:ea typeface="+mn-ea"/>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58420</xdr:rowOff>
    </xdr:from>
    <xdr:to>
      <xdr:col>7</xdr:col>
      <xdr:colOff>15875</xdr:colOff>
      <xdr:row>61</xdr:row>
      <xdr:rowOff>1270</xdr:rowOff>
    </xdr:to>
    <xdr:cxnSp macro="">
      <xdr:nvCxnSpPr>
        <xdr:cNvPr id="181" name="直線コネクタ 180"/>
        <xdr:cNvCxnSpPr/>
      </xdr:nvCxnSpPr>
      <xdr:spPr>
        <a:xfrm flipV="1">
          <a:off x="4826000" y="9316720"/>
          <a:ext cx="0" cy="1143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144797</xdr:rowOff>
    </xdr:from>
    <xdr:ext cx="762000" cy="259045"/>
    <xdr:sp macro="" textlink="">
      <xdr:nvSpPr>
        <xdr:cNvPr id="182" name="扶助費最小値テキスト"/>
        <xdr:cNvSpPr txBox="1"/>
      </xdr:nvSpPr>
      <xdr:spPr>
        <a:xfrm>
          <a:off x="4914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1270</xdr:rowOff>
    </xdr:from>
    <xdr:to>
      <xdr:col>7</xdr:col>
      <xdr:colOff>104775</xdr:colOff>
      <xdr:row>61</xdr:row>
      <xdr:rowOff>1270</xdr:rowOff>
    </xdr:to>
    <xdr:cxnSp macro="">
      <xdr:nvCxnSpPr>
        <xdr:cNvPr id="183" name="直線コネクタ 182"/>
        <xdr:cNvCxnSpPr/>
      </xdr:nvCxnSpPr>
      <xdr:spPr>
        <a:xfrm>
          <a:off x="4737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144797</xdr:rowOff>
    </xdr:from>
    <xdr:ext cx="762000" cy="259045"/>
    <xdr:sp macro="" textlink="">
      <xdr:nvSpPr>
        <xdr:cNvPr id="184" name="扶助費最大値テキスト"/>
        <xdr:cNvSpPr txBox="1"/>
      </xdr:nvSpPr>
      <xdr:spPr>
        <a:xfrm>
          <a:off x="4914900" y="9060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54</xdr:row>
      <xdr:rowOff>58420</xdr:rowOff>
    </xdr:from>
    <xdr:to>
      <xdr:col>7</xdr:col>
      <xdr:colOff>104775</xdr:colOff>
      <xdr:row>54</xdr:row>
      <xdr:rowOff>58420</xdr:rowOff>
    </xdr:to>
    <xdr:cxnSp macro="">
      <xdr:nvCxnSpPr>
        <xdr:cNvPr id="185" name="直線コネクタ 184"/>
        <xdr:cNvCxnSpPr/>
      </xdr:nvCxnSpPr>
      <xdr:spPr>
        <a:xfrm>
          <a:off x="4737100" y="9316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127000</xdr:rowOff>
    </xdr:from>
    <xdr:to>
      <xdr:col>7</xdr:col>
      <xdr:colOff>15875</xdr:colOff>
      <xdr:row>56</xdr:row>
      <xdr:rowOff>35560</xdr:rowOff>
    </xdr:to>
    <xdr:cxnSp macro="">
      <xdr:nvCxnSpPr>
        <xdr:cNvPr id="186" name="直線コネクタ 185"/>
        <xdr:cNvCxnSpPr/>
      </xdr:nvCxnSpPr>
      <xdr:spPr>
        <a:xfrm>
          <a:off x="3987800" y="9385300"/>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25417</xdr:rowOff>
    </xdr:from>
    <xdr:ext cx="762000" cy="259045"/>
    <xdr:sp macro="" textlink="">
      <xdr:nvSpPr>
        <xdr:cNvPr id="187" name="扶助費平均値テキスト"/>
        <xdr:cNvSpPr txBox="1"/>
      </xdr:nvSpPr>
      <xdr:spPr>
        <a:xfrm>
          <a:off x="4914900" y="996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88" name="フローチャート : 判断 187"/>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58420</xdr:rowOff>
    </xdr:from>
    <xdr:to>
      <xdr:col>5</xdr:col>
      <xdr:colOff>549275</xdr:colOff>
      <xdr:row>54</xdr:row>
      <xdr:rowOff>127000</xdr:rowOff>
    </xdr:to>
    <xdr:cxnSp macro="">
      <xdr:nvCxnSpPr>
        <xdr:cNvPr id="189" name="直線コネクタ 188"/>
        <xdr:cNvCxnSpPr/>
      </xdr:nvCxnSpPr>
      <xdr:spPr>
        <a:xfrm>
          <a:off x="3098800" y="93167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58</xdr:row>
      <xdr:rowOff>53340</xdr:rowOff>
    </xdr:from>
    <xdr:to>
      <xdr:col>5</xdr:col>
      <xdr:colOff>600075</xdr:colOff>
      <xdr:row>58</xdr:row>
      <xdr:rowOff>154940</xdr:rowOff>
    </xdr:to>
    <xdr:sp macro="" textlink="">
      <xdr:nvSpPr>
        <xdr:cNvPr id="190" name="フローチャート : 判断 189"/>
        <xdr:cNvSpPr/>
      </xdr:nvSpPr>
      <xdr:spPr>
        <a:xfrm>
          <a:off x="39370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139717</xdr:rowOff>
    </xdr:from>
    <xdr:ext cx="736600" cy="259045"/>
    <xdr:sp macro="" textlink="">
      <xdr:nvSpPr>
        <xdr:cNvPr id="191" name="テキスト ボックス 190"/>
        <xdr:cNvSpPr txBox="1"/>
      </xdr:nvSpPr>
      <xdr:spPr>
        <a:xfrm>
          <a:off x="3606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127000</xdr:rowOff>
    </xdr:from>
    <xdr:to>
      <xdr:col>4</xdr:col>
      <xdr:colOff>346075</xdr:colOff>
      <xdr:row>54</xdr:row>
      <xdr:rowOff>58420</xdr:rowOff>
    </xdr:to>
    <xdr:cxnSp macro="">
      <xdr:nvCxnSpPr>
        <xdr:cNvPr id="192" name="直線コネクタ 191"/>
        <xdr:cNvCxnSpPr/>
      </xdr:nvCxnSpPr>
      <xdr:spPr>
        <a:xfrm>
          <a:off x="2209800" y="90424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133350</xdr:rowOff>
    </xdr:from>
    <xdr:to>
      <xdr:col>4</xdr:col>
      <xdr:colOff>396875</xdr:colOff>
      <xdr:row>58</xdr:row>
      <xdr:rowOff>63500</xdr:rowOff>
    </xdr:to>
    <xdr:sp macro="" textlink="">
      <xdr:nvSpPr>
        <xdr:cNvPr id="193" name="フローチャート : 判断 192"/>
        <xdr:cNvSpPr/>
      </xdr:nvSpPr>
      <xdr:spPr>
        <a:xfrm>
          <a:off x="3048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48277</xdr:rowOff>
    </xdr:from>
    <xdr:ext cx="762000" cy="259045"/>
    <xdr:sp macro="" textlink="">
      <xdr:nvSpPr>
        <xdr:cNvPr id="194" name="テキスト ボックス 193"/>
        <xdr:cNvSpPr txBox="1"/>
      </xdr:nvSpPr>
      <xdr:spPr>
        <a:xfrm>
          <a:off x="2717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52</xdr:row>
      <xdr:rowOff>149860</xdr:rowOff>
    </xdr:to>
    <xdr:cxnSp macro="">
      <xdr:nvCxnSpPr>
        <xdr:cNvPr id="195" name="直線コネクタ 194"/>
        <xdr:cNvCxnSpPr/>
      </xdr:nvCxnSpPr>
      <xdr:spPr>
        <a:xfrm flipV="1">
          <a:off x="1320800" y="9042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41910</xdr:rowOff>
    </xdr:from>
    <xdr:to>
      <xdr:col>3</xdr:col>
      <xdr:colOff>193675</xdr:colOff>
      <xdr:row>57</xdr:row>
      <xdr:rowOff>143510</xdr:rowOff>
    </xdr:to>
    <xdr:sp macro="" textlink="">
      <xdr:nvSpPr>
        <xdr:cNvPr id="196" name="フローチャート : 判断 195"/>
        <xdr:cNvSpPr/>
      </xdr:nvSpPr>
      <xdr:spPr>
        <a:xfrm>
          <a:off x="2159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128287</xdr:rowOff>
    </xdr:from>
    <xdr:ext cx="762000" cy="259045"/>
    <xdr:sp macro="" textlink="">
      <xdr:nvSpPr>
        <xdr:cNvPr id="197" name="テキスト ボックス 196"/>
        <xdr:cNvSpPr txBox="1"/>
      </xdr:nvSpPr>
      <xdr:spPr>
        <a:xfrm>
          <a:off x="1828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574675</xdr:colOff>
      <xdr:row>57</xdr:row>
      <xdr:rowOff>87630</xdr:rowOff>
    </xdr:from>
    <xdr:to>
      <xdr:col>1</xdr:col>
      <xdr:colOff>676275</xdr:colOff>
      <xdr:row>58</xdr:row>
      <xdr:rowOff>17780</xdr:rowOff>
    </xdr:to>
    <xdr:sp macro="" textlink="">
      <xdr:nvSpPr>
        <xdr:cNvPr id="198" name="フローチャート : 判断 197"/>
        <xdr:cNvSpPr/>
      </xdr:nvSpPr>
      <xdr:spPr>
        <a:xfrm>
          <a:off x="1270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2557</xdr:rowOff>
    </xdr:from>
    <xdr:ext cx="762000" cy="259045"/>
    <xdr:sp macro="" textlink="">
      <xdr:nvSpPr>
        <xdr:cNvPr id="199" name="テキスト ボックス 198"/>
        <xdr:cNvSpPr txBox="1"/>
      </xdr:nvSpPr>
      <xdr:spPr>
        <a:xfrm>
          <a:off x="939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205" name="円/楕円 204"/>
        <xdr:cNvSpPr/>
      </xdr:nvSpPr>
      <xdr:spPr>
        <a:xfrm>
          <a:off x="47752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1287</xdr:rowOff>
    </xdr:from>
    <xdr:ext cx="762000" cy="259045"/>
    <xdr:sp macro="" textlink="">
      <xdr:nvSpPr>
        <xdr:cNvPr id="206" name="扶助費該当値テキスト"/>
        <xdr:cNvSpPr txBox="1"/>
      </xdr:nvSpPr>
      <xdr:spPr>
        <a:xfrm>
          <a:off x="49149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76200</xdr:rowOff>
    </xdr:from>
    <xdr:to>
      <xdr:col>5</xdr:col>
      <xdr:colOff>600075</xdr:colOff>
      <xdr:row>55</xdr:row>
      <xdr:rowOff>6350</xdr:rowOff>
    </xdr:to>
    <xdr:sp macro="" textlink="">
      <xdr:nvSpPr>
        <xdr:cNvPr id="207" name="円/楕円 206"/>
        <xdr:cNvSpPr/>
      </xdr:nvSpPr>
      <xdr:spPr>
        <a:xfrm>
          <a:off x="3937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16527</xdr:rowOff>
    </xdr:from>
    <xdr:ext cx="736600" cy="259045"/>
    <xdr:sp macro="" textlink="">
      <xdr:nvSpPr>
        <xdr:cNvPr id="208" name="テキスト ボックス 207"/>
        <xdr:cNvSpPr txBox="1"/>
      </xdr:nvSpPr>
      <xdr:spPr>
        <a:xfrm>
          <a:off x="3606800" y="910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7620</xdr:rowOff>
    </xdr:from>
    <xdr:to>
      <xdr:col>4</xdr:col>
      <xdr:colOff>396875</xdr:colOff>
      <xdr:row>54</xdr:row>
      <xdr:rowOff>109220</xdr:rowOff>
    </xdr:to>
    <xdr:sp macro="" textlink="">
      <xdr:nvSpPr>
        <xdr:cNvPr id="209" name="円/楕円 208"/>
        <xdr:cNvSpPr/>
      </xdr:nvSpPr>
      <xdr:spPr>
        <a:xfrm>
          <a:off x="3048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119397</xdr:rowOff>
    </xdr:from>
    <xdr:ext cx="762000" cy="259045"/>
    <xdr:sp macro="" textlink="">
      <xdr:nvSpPr>
        <xdr:cNvPr id="210" name="テキスト ボックス 209"/>
        <xdr:cNvSpPr txBox="1"/>
      </xdr:nvSpPr>
      <xdr:spPr>
        <a:xfrm>
          <a:off x="2717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76200</xdr:rowOff>
    </xdr:from>
    <xdr:to>
      <xdr:col>3</xdr:col>
      <xdr:colOff>193675</xdr:colOff>
      <xdr:row>53</xdr:row>
      <xdr:rowOff>6350</xdr:rowOff>
    </xdr:to>
    <xdr:sp macro="" textlink="">
      <xdr:nvSpPr>
        <xdr:cNvPr id="211" name="円/楕円 210"/>
        <xdr:cNvSpPr/>
      </xdr:nvSpPr>
      <xdr:spPr>
        <a:xfrm>
          <a:off x="2159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16527</xdr:rowOff>
    </xdr:from>
    <xdr:ext cx="762000" cy="259045"/>
    <xdr:sp macro="" textlink="">
      <xdr:nvSpPr>
        <xdr:cNvPr id="212" name="テキスト ボックス 211"/>
        <xdr:cNvSpPr txBox="1"/>
      </xdr:nvSpPr>
      <xdr:spPr>
        <a:xfrm>
          <a:off x="1828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99060</xdr:rowOff>
    </xdr:from>
    <xdr:to>
      <xdr:col>1</xdr:col>
      <xdr:colOff>676275</xdr:colOff>
      <xdr:row>53</xdr:row>
      <xdr:rowOff>29210</xdr:rowOff>
    </xdr:to>
    <xdr:sp macro="" textlink="">
      <xdr:nvSpPr>
        <xdr:cNvPr id="213" name="円/楕円 212"/>
        <xdr:cNvSpPr/>
      </xdr:nvSpPr>
      <xdr:spPr>
        <a:xfrm>
          <a:off x="1270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39387</xdr:rowOff>
    </xdr:from>
    <xdr:ext cx="762000" cy="259045"/>
    <xdr:sp macro="" textlink="">
      <xdr:nvSpPr>
        <xdr:cNvPr id="214" name="テキスト ボックス 213"/>
        <xdr:cNvSpPr txBox="1"/>
      </xdr:nvSpPr>
      <xdr:spPr>
        <a:xfrm>
          <a:off x="939800" y="878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前年度に比べ</a:t>
          </a:r>
          <a:r>
            <a:rPr kumimoji="1" lang="en-US" altLang="ja-JP" sz="1300">
              <a:solidFill>
                <a:schemeClr val="dk1"/>
              </a:solidFill>
              <a:latin typeface="+mn-ea"/>
              <a:ea typeface="+mn-ea"/>
              <a:cs typeface="+mn-cs"/>
            </a:rPr>
            <a:t>0.1</a:t>
          </a:r>
          <a:r>
            <a:rPr kumimoji="1" lang="ja-JP" altLang="en-US" sz="1300">
              <a:solidFill>
                <a:schemeClr val="dk1"/>
              </a:solidFill>
              <a:latin typeface="+mn-ea"/>
              <a:ea typeface="+mn-ea"/>
              <a:cs typeface="+mn-cs"/>
            </a:rPr>
            <a:t>％減少しており、</a:t>
          </a:r>
          <a:r>
            <a:rPr kumimoji="1" lang="ja-JP" altLang="en-US" sz="1300">
              <a:solidFill>
                <a:schemeClr val="dk1"/>
              </a:solidFill>
              <a:latin typeface="+mn-lt"/>
              <a:ea typeface="+mn-ea"/>
              <a:cs typeface="+mn-cs"/>
            </a:rPr>
            <a:t>類似団体平均よりも</a:t>
          </a:r>
          <a:r>
            <a:rPr kumimoji="1" lang="en-US" altLang="ja-JP" sz="1300">
              <a:solidFill>
                <a:schemeClr val="dk1"/>
              </a:solidFill>
              <a:latin typeface="+mn-ea"/>
              <a:ea typeface="+mn-ea"/>
              <a:cs typeface="+mn-cs"/>
            </a:rPr>
            <a:t>1.6</a:t>
          </a:r>
          <a:r>
            <a:rPr kumimoji="1" lang="ja-JP" altLang="en-US" sz="1300">
              <a:solidFill>
                <a:schemeClr val="dk1"/>
              </a:solidFill>
              <a:latin typeface="+mn-ea"/>
              <a:ea typeface="+mn-ea"/>
              <a:cs typeface="+mn-cs"/>
            </a:rPr>
            <a:t>％下回っていますが</a:t>
          </a:r>
          <a:r>
            <a:rPr kumimoji="1" lang="ja-JP" altLang="en-US" sz="1300">
              <a:solidFill>
                <a:schemeClr val="dk1"/>
              </a:solidFill>
              <a:latin typeface="+mn-lt"/>
              <a:ea typeface="+mn-ea"/>
              <a:cs typeface="+mn-cs"/>
            </a:rPr>
            <a:t>、維持補修費や繰出金は前年度より増加しています。</a:t>
          </a:r>
          <a:endParaRPr kumimoji="1" lang="en-US" altLang="ja-JP" sz="1300">
            <a:solidFill>
              <a:schemeClr val="dk1"/>
            </a:solidFill>
            <a:latin typeface="+mn-lt"/>
            <a:ea typeface="+mn-ea"/>
            <a:cs typeface="+mn-cs"/>
          </a:endParaRPr>
        </a:p>
        <a:p>
          <a:r>
            <a:rPr kumimoji="1" lang="ja-JP" altLang="en-US" sz="1300">
              <a:solidFill>
                <a:schemeClr val="dk1"/>
              </a:solidFill>
              <a:latin typeface="+mn-lt"/>
              <a:ea typeface="+mn-ea"/>
              <a:cs typeface="+mn-cs"/>
            </a:rPr>
            <a:t>　今後は、公共施設の最適化を考慮しつつ、維持補修費の抑制に努めます。</a:t>
          </a:r>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14986</xdr:rowOff>
    </xdr:from>
    <xdr:to>
      <xdr:col>24</xdr:col>
      <xdr:colOff>31750</xdr:colOff>
      <xdr:row>60</xdr:row>
      <xdr:rowOff>117856</xdr:rowOff>
    </xdr:to>
    <xdr:cxnSp macro="">
      <xdr:nvCxnSpPr>
        <xdr:cNvPr id="239" name="直線コネクタ 238"/>
        <xdr:cNvCxnSpPr/>
      </xdr:nvCxnSpPr>
      <xdr:spPr>
        <a:xfrm flipV="1">
          <a:off x="16510000" y="9444736"/>
          <a:ext cx="0" cy="960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89933</xdr:rowOff>
    </xdr:from>
    <xdr:ext cx="762000" cy="259045"/>
    <xdr:sp macro="" textlink="">
      <xdr:nvSpPr>
        <xdr:cNvPr id="240" name="その他最小値テキスト"/>
        <xdr:cNvSpPr txBox="1"/>
      </xdr:nvSpPr>
      <xdr:spPr>
        <a:xfrm>
          <a:off x="16598900" y="1037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23</xdr:col>
      <xdr:colOff>628650</xdr:colOff>
      <xdr:row>60</xdr:row>
      <xdr:rowOff>117856</xdr:rowOff>
    </xdr:from>
    <xdr:to>
      <xdr:col>24</xdr:col>
      <xdr:colOff>120650</xdr:colOff>
      <xdr:row>60</xdr:row>
      <xdr:rowOff>117856</xdr:rowOff>
    </xdr:to>
    <xdr:cxnSp macro="">
      <xdr:nvCxnSpPr>
        <xdr:cNvPr id="241" name="直線コネクタ 240"/>
        <xdr:cNvCxnSpPr/>
      </xdr:nvCxnSpPr>
      <xdr:spPr>
        <a:xfrm>
          <a:off x="16421100" y="10404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101363</xdr:rowOff>
    </xdr:from>
    <xdr:ext cx="762000" cy="259045"/>
    <xdr:sp macro="" textlink="">
      <xdr:nvSpPr>
        <xdr:cNvPr id="242" name="その他最大値テキスト"/>
        <xdr:cNvSpPr txBox="1"/>
      </xdr:nvSpPr>
      <xdr:spPr>
        <a:xfrm>
          <a:off x="16598900" y="9188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23</xdr:col>
      <xdr:colOff>628650</xdr:colOff>
      <xdr:row>55</xdr:row>
      <xdr:rowOff>14986</xdr:rowOff>
    </xdr:from>
    <xdr:to>
      <xdr:col>24</xdr:col>
      <xdr:colOff>120650</xdr:colOff>
      <xdr:row>55</xdr:row>
      <xdr:rowOff>14986</xdr:rowOff>
    </xdr:to>
    <xdr:cxnSp macro="">
      <xdr:nvCxnSpPr>
        <xdr:cNvPr id="243" name="直線コネクタ 242"/>
        <xdr:cNvCxnSpPr/>
      </xdr:nvCxnSpPr>
      <xdr:spPr>
        <a:xfrm>
          <a:off x="16421100" y="9444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56</xdr:row>
      <xdr:rowOff>154432</xdr:rowOff>
    </xdr:to>
    <xdr:cxnSp macro="">
      <xdr:nvCxnSpPr>
        <xdr:cNvPr id="244" name="直線コネクタ 243"/>
        <xdr:cNvCxnSpPr/>
      </xdr:nvCxnSpPr>
      <xdr:spPr>
        <a:xfrm flipV="1">
          <a:off x="15671800" y="975106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144289</xdr:rowOff>
    </xdr:from>
    <xdr:ext cx="762000" cy="259045"/>
    <xdr:sp macro="" textlink="">
      <xdr:nvSpPr>
        <xdr:cNvPr id="245" name="その他平均値テキスト"/>
        <xdr:cNvSpPr txBox="1"/>
      </xdr:nvSpPr>
      <xdr:spPr>
        <a:xfrm>
          <a:off x="16598900" y="9745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762</xdr:rowOff>
    </xdr:from>
    <xdr:to>
      <xdr:col>24</xdr:col>
      <xdr:colOff>82550</xdr:colOff>
      <xdr:row>57</xdr:row>
      <xdr:rowOff>102362</xdr:rowOff>
    </xdr:to>
    <xdr:sp macro="" textlink="">
      <xdr:nvSpPr>
        <xdr:cNvPr id="246" name="フローチャート : 判断 245"/>
        <xdr:cNvSpPr/>
      </xdr:nvSpPr>
      <xdr:spPr>
        <a:xfrm>
          <a:off x="164592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90424</xdr:rowOff>
    </xdr:from>
    <xdr:to>
      <xdr:col>22</xdr:col>
      <xdr:colOff>565150</xdr:colOff>
      <xdr:row>56</xdr:row>
      <xdr:rowOff>154432</xdr:rowOff>
    </xdr:to>
    <xdr:cxnSp macro="">
      <xdr:nvCxnSpPr>
        <xdr:cNvPr id="247" name="直線コネクタ 246"/>
        <xdr:cNvCxnSpPr/>
      </xdr:nvCxnSpPr>
      <xdr:spPr>
        <a:xfrm>
          <a:off x="14782800" y="969162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149352</xdr:rowOff>
    </xdr:from>
    <xdr:to>
      <xdr:col>22</xdr:col>
      <xdr:colOff>615950</xdr:colOff>
      <xdr:row>57</xdr:row>
      <xdr:rowOff>79502</xdr:rowOff>
    </xdr:to>
    <xdr:sp macro="" textlink="">
      <xdr:nvSpPr>
        <xdr:cNvPr id="248" name="フローチャート : 判断 247"/>
        <xdr:cNvSpPr/>
      </xdr:nvSpPr>
      <xdr:spPr>
        <a:xfrm>
          <a:off x="156210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64279</xdr:rowOff>
    </xdr:from>
    <xdr:ext cx="736600" cy="259045"/>
    <xdr:sp macro="" textlink="">
      <xdr:nvSpPr>
        <xdr:cNvPr id="249" name="テキスト ボックス 248"/>
        <xdr:cNvSpPr txBox="1"/>
      </xdr:nvSpPr>
      <xdr:spPr>
        <a:xfrm>
          <a:off x="15290800" y="9836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90424</xdr:rowOff>
    </xdr:from>
    <xdr:to>
      <xdr:col>21</xdr:col>
      <xdr:colOff>361950</xdr:colOff>
      <xdr:row>56</xdr:row>
      <xdr:rowOff>136144</xdr:rowOff>
    </xdr:to>
    <xdr:cxnSp macro="">
      <xdr:nvCxnSpPr>
        <xdr:cNvPr id="250" name="直線コネクタ 249"/>
        <xdr:cNvCxnSpPr/>
      </xdr:nvCxnSpPr>
      <xdr:spPr>
        <a:xfrm flipV="1">
          <a:off x="13893800" y="96916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1" name="フローチャート : 判断 250"/>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52" name="テキスト ボックス 251"/>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136144</xdr:rowOff>
    </xdr:from>
    <xdr:to>
      <xdr:col>20</xdr:col>
      <xdr:colOff>158750</xdr:colOff>
      <xdr:row>57</xdr:row>
      <xdr:rowOff>5842</xdr:rowOff>
    </xdr:to>
    <xdr:cxnSp macro="">
      <xdr:nvCxnSpPr>
        <xdr:cNvPr id="253" name="直線コネクタ 252"/>
        <xdr:cNvCxnSpPr/>
      </xdr:nvCxnSpPr>
      <xdr:spPr>
        <a:xfrm flipV="1">
          <a:off x="13004800" y="97373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112776</xdr:rowOff>
    </xdr:from>
    <xdr:to>
      <xdr:col>20</xdr:col>
      <xdr:colOff>209550</xdr:colOff>
      <xdr:row>57</xdr:row>
      <xdr:rowOff>42926</xdr:rowOff>
    </xdr:to>
    <xdr:sp macro="" textlink="">
      <xdr:nvSpPr>
        <xdr:cNvPr id="254" name="フローチャート : 判断 253"/>
        <xdr:cNvSpPr/>
      </xdr:nvSpPr>
      <xdr:spPr>
        <a:xfrm>
          <a:off x="13843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27703</xdr:rowOff>
    </xdr:from>
    <xdr:ext cx="762000" cy="259045"/>
    <xdr:sp macro="" textlink="">
      <xdr:nvSpPr>
        <xdr:cNvPr id="255" name="テキスト ボックス 254"/>
        <xdr:cNvSpPr txBox="1"/>
      </xdr:nvSpPr>
      <xdr:spPr>
        <a:xfrm>
          <a:off x="13512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140208</xdr:rowOff>
    </xdr:from>
    <xdr:to>
      <xdr:col>19</xdr:col>
      <xdr:colOff>6350</xdr:colOff>
      <xdr:row>57</xdr:row>
      <xdr:rowOff>70358</xdr:rowOff>
    </xdr:to>
    <xdr:sp macro="" textlink="">
      <xdr:nvSpPr>
        <xdr:cNvPr id="256" name="フローチャート : 判断 255"/>
        <xdr:cNvSpPr/>
      </xdr:nvSpPr>
      <xdr:spPr>
        <a:xfrm>
          <a:off x="12954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55135</xdr:rowOff>
    </xdr:from>
    <xdr:ext cx="762000" cy="259045"/>
    <xdr:sp macro="" textlink="">
      <xdr:nvSpPr>
        <xdr:cNvPr id="257" name="テキスト ボックス 256"/>
        <xdr:cNvSpPr txBox="1"/>
      </xdr:nvSpPr>
      <xdr:spPr>
        <a:xfrm>
          <a:off x="12623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3" name="円/楕円 262"/>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4"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103632</xdr:rowOff>
    </xdr:from>
    <xdr:to>
      <xdr:col>22</xdr:col>
      <xdr:colOff>615950</xdr:colOff>
      <xdr:row>57</xdr:row>
      <xdr:rowOff>33782</xdr:rowOff>
    </xdr:to>
    <xdr:sp macro="" textlink="">
      <xdr:nvSpPr>
        <xdr:cNvPr id="265" name="円/楕円 264"/>
        <xdr:cNvSpPr/>
      </xdr:nvSpPr>
      <xdr:spPr>
        <a:xfrm>
          <a:off x="15621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43959</xdr:rowOff>
    </xdr:from>
    <xdr:ext cx="736600" cy="259045"/>
    <xdr:sp macro="" textlink="">
      <xdr:nvSpPr>
        <xdr:cNvPr id="266" name="テキスト ボックス 265"/>
        <xdr:cNvSpPr txBox="1"/>
      </xdr:nvSpPr>
      <xdr:spPr>
        <a:xfrm>
          <a:off x="15290800" y="9473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39624</xdr:rowOff>
    </xdr:from>
    <xdr:to>
      <xdr:col>21</xdr:col>
      <xdr:colOff>412750</xdr:colOff>
      <xdr:row>56</xdr:row>
      <xdr:rowOff>141224</xdr:rowOff>
    </xdr:to>
    <xdr:sp macro="" textlink="">
      <xdr:nvSpPr>
        <xdr:cNvPr id="267" name="円/楕円 266"/>
        <xdr:cNvSpPr/>
      </xdr:nvSpPr>
      <xdr:spPr>
        <a:xfrm>
          <a:off x="147320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151401</xdr:rowOff>
    </xdr:from>
    <xdr:ext cx="762000" cy="259045"/>
    <xdr:sp macro="" textlink="">
      <xdr:nvSpPr>
        <xdr:cNvPr id="268" name="テキスト ボックス 267"/>
        <xdr:cNvSpPr txBox="1"/>
      </xdr:nvSpPr>
      <xdr:spPr>
        <a:xfrm>
          <a:off x="14401800" y="940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85344</xdr:rowOff>
    </xdr:from>
    <xdr:to>
      <xdr:col>20</xdr:col>
      <xdr:colOff>209550</xdr:colOff>
      <xdr:row>57</xdr:row>
      <xdr:rowOff>15494</xdr:rowOff>
    </xdr:to>
    <xdr:sp macro="" textlink="">
      <xdr:nvSpPr>
        <xdr:cNvPr id="269" name="円/楕円 268"/>
        <xdr:cNvSpPr/>
      </xdr:nvSpPr>
      <xdr:spPr>
        <a:xfrm>
          <a:off x="13843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70" name="テキスト ボックス 269"/>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126492</xdr:rowOff>
    </xdr:from>
    <xdr:to>
      <xdr:col>19</xdr:col>
      <xdr:colOff>6350</xdr:colOff>
      <xdr:row>57</xdr:row>
      <xdr:rowOff>56642</xdr:rowOff>
    </xdr:to>
    <xdr:sp macro="" textlink="">
      <xdr:nvSpPr>
        <xdr:cNvPr id="271" name="円/楕円 270"/>
        <xdr:cNvSpPr/>
      </xdr:nvSpPr>
      <xdr:spPr>
        <a:xfrm>
          <a:off x="12954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66819</xdr:rowOff>
    </xdr:from>
    <xdr:ext cx="762000" cy="259045"/>
    <xdr:sp macro="" textlink="">
      <xdr:nvSpPr>
        <xdr:cNvPr id="272" name="テキスト ボックス 271"/>
        <xdr:cNvSpPr txBox="1"/>
      </xdr:nvSpPr>
      <xdr:spPr>
        <a:xfrm>
          <a:off x="12623800" y="949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常備消防事業や社会福祉協議会への補助金等、広域連合や広域清掃への負担金が増加しましたが、前年度とほぼ同数値です。</a:t>
          </a:r>
          <a:endParaRPr kumimoji="1" lang="en-US" altLang="ja-JP" sz="1300">
            <a:latin typeface="ＭＳ Ｐゴシック"/>
          </a:endParaRPr>
        </a:p>
        <a:p>
          <a:r>
            <a:rPr kumimoji="1" lang="ja-JP" altLang="en-US" sz="1300">
              <a:latin typeface="ＭＳ Ｐゴシック"/>
            </a:rPr>
            <a:t>　</a:t>
          </a:r>
          <a:r>
            <a:rPr kumimoji="1" lang="ja-JP" altLang="ja-JP" sz="1300">
              <a:solidFill>
                <a:schemeClr val="dk1"/>
              </a:solidFill>
              <a:latin typeface="+mn-lt"/>
              <a:ea typeface="+mn-ea"/>
              <a:cs typeface="+mn-cs"/>
            </a:rPr>
            <a:t>今後は、高齢化の進展などにより社会保障関係経費の増加が見込まれるため、事業の見直し、介護予防の推進等により経費の削減に努めます。</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7" name="直線コネクタ 28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8" name="テキスト ボックス 28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89" name="直線コネクタ 28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0" name="テキスト ボックス 28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1" name="直線コネクタ 29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2" name="テキスト ボックス 29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3" name="直線コネクタ 29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4" name="テキスト ボックス 29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5" name="直線コネクタ 29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6" name="テキスト ボックス 29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153670</xdr:rowOff>
    </xdr:from>
    <xdr:to>
      <xdr:col>24</xdr:col>
      <xdr:colOff>31750</xdr:colOff>
      <xdr:row>42</xdr:row>
      <xdr:rowOff>58420</xdr:rowOff>
    </xdr:to>
    <xdr:cxnSp macro="">
      <xdr:nvCxnSpPr>
        <xdr:cNvPr id="299" name="直線コネクタ 298"/>
        <xdr:cNvCxnSpPr/>
      </xdr:nvCxnSpPr>
      <xdr:spPr>
        <a:xfrm flipV="1">
          <a:off x="16510000" y="581152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30497</xdr:rowOff>
    </xdr:from>
    <xdr:ext cx="762000" cy="259045"/>
    <xdr:sp macro="" textlink="">
      <xdr:nvSpPr>
        <xdr:cNvPr id="300" name="補助費等最小値テキスト"/>
        <xdr:cNvSpPr txBox="1"/>
      </xdr:nvSpPr>
      <xdr:spPr>
        <a:xfrm>
          <a:off x="16598900" y="723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42</xdr:row>
      <xdr:rowOff>58420</xdr:rowOff>
    </xdr:from>
    <xdr:to>
      <xdr:col>24</xdr:col>
      <xdr:colOff>120650</xdr:colOff>
      <xdr:row>42</xdr:row>
      <xdr:rowOff>58420</xdr:rowOff>
    </xdr:to>
    <xdr:cxnSp macro="">
      <xdr:nvCxnSpPr>
        <xdr:cNvPr id="301" name="直線コネクタ 300"/>
        <xdr:cNvCxnSpPr/>
      </xdr:nvCxnSpPr>
      <xdr:spPr>
        <a:xfrm>
          <a:off x="16421100" y="7259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68597</xdr:rowOff>
    </xdr:from>
    <xdr:ext cx="762000" cy="259045"/>
    <xdr:sp macro="" textlink="">
      <xdr:nvSpPr>
        <xdr:cNvPr id="302" name="補助費等最大値テキスト"/>
        <xdr:cNvSpPr txBox="1"/>
      </xdr:nvSpPr>
      <xdr:spPr>
        <a:xfrm>
          <a:off x="16598900" y="5554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23</xdr:col>
      <xdr:colOff>628650</xdr:colOff>
      <xdr:row>33</xdr:row>
      <xdr:rowOff>153670</xdr:rowOff>
    </xdr:from>
    <xdr:to>
      <xdr:col>24</xdr:col>
      <xdr:colOff>120650</xdr:colOff>
      <xdr:row>33</xdr:row>
      <xdr:rowOff>153670</xdr:rowOff>
    </xdr:to>
    <xdr:cxnSp macro="">
      <xdr:nvCxnSpPr>
        <xdr:cNvPr id="303" name="直線コネクタ 302"/>
        <xdr:cNvCxnSpPr/>
      </xdr:nvCxnSpPr>
      <xdr:spPr>
        <a:xfrm>
          <a:off x="16421100" y="581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39370</xdr:rowOff>
    </xdr:from>
    <xdr:to>
      <xdr:col>24</xdr:col>
      <xdr:colOff>31750</xdr:colOff>
      <xdr:row>37</xdr:row>
      <xdr:rowOff>54610</xdr:rowOff>
    </xdr:to>
    <xdr:cxnSp macro="">
      <xdr:nvCxnSpPr>
        <xdr:cNvPr id="304" name="直線コネクタ 303"/>
        <xdr:cNvCxnSpPr/>
      </xdr:nvCxnSpPr>
      <xdr:spPr>
        <a:xfrm flipV="1">
          <a:off x="15671800" y="63830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151147</xdr:rowOff>
    </xdr:from>
    <xdr:ext cx="762000" cy="259045"/>
    <xdr:sp macro="" textlink="">
      <xdr:nvSpPr>
        <xdr:cNvPr id="305" name="補助費等平均値テキスト"/>
        <xdr:cNvSpPr txBox="1"/>
      </xdr:nvSpPr>
      <xdr:spPr>
        <a:xfrm>
          <a:off x="16598900" y="6494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38</xdr:row>
      <xdr:rowOff>7620</xdr:rowOff>
    </xdr:from>
    <xdr:to>
      <xdr:col>24</xdr:col>
      <xdr:colOff>82550</xdr:colOff>
      <xdr:row>38</xdr:row>
      <xdr:rowOff>109220</xdr:rowOff>
    </xdr:to>
    <xdr:sp macro="" textlink="">
      <xdr:nvSpPr>
        <xdr:cNvPr id="306" name="フローチャート : 判断 305"/>
        <xdr:cNvSpPr/>
      </xdr:nvSpPr>
      <xdr:spPr>
        <a:xfrm>
          <a:off x="16459200" y="652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54610</xdr:rowOff>
    </xdr:from>
    <xdr:to>
      <xdr:col>22</xdr:col>
      <xdr:colOff>565150</xdr:colOff>
      <xdr:row>37</xdr:row>
      <xdr:rowOff>107950</xdr:rowOff>
    </xdr:to>
    <xdr:cxnSp macro="">
      <xdr:nvCxnSpPr>
        <xdr:cNvPr id="307" name="直線コネクタ 306"/>
        <xdr:cNvCxnSpPr/>
      </xdr:nvCxnSpPr>
      <xdr:spPr>
        <a:xfrm flipV="1">
          <a:off x="14782800" y="63982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163830</xdr:rowOff>
    </xdr:from>
    <xdr:to>
      <xdr:col>22</xdr:col>
      <xdr:colOff>615950</xdr:colOff>
      <xdr:row>38</xdr:row>
      <xdr:rowOff>93980</xdr:rowOff>
    </xdr:to>
    <xdr:sp macro="" textlink="">
      <xdr:nvSpPr>
        <xdr:cNvPr id="308" name="フローチャート : 判断 307"/>
        <xdr:cNvSpPr/>
      </xdr:nvSpPr>
      <xdr:spPr>
        <a:xfrm>
          <a:off x="15621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78757</xdr:rowOff>
    </xdr:from>
    <xdr:ext cx="736600" cy="259045"/>
    <xdr:sp macro="" textlink="">
      <xdr:nvSpPr>
        <xdr:cNvPr id="309" name="テキスト ボックス 308"/>
        <xdr:cNvSpPr txBox="1"/>
      </xdr:nvSpPr>
      <xdr:spPr>
        <a:xfrm>
          <a:off x="15290800" y="659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107950</xdr:rowOff>
    </xdr:from>
    <xdr:to>
      <xdr:col>21</xdr:col>
      <xdr:colOff>361950</xdr:colOff>
      <xdr:row>38</xdr:row>
      <xdr:rowOff>58420</xdr:rowOff>
    </xdr:to>
    <xdr:cxnSp macro="">
      <xdr:nvCxnSpPr>
        <xdr:cNvPr id="310" name="直線コネクタ 309"/>
        <xdr:cNvCxnSpPr/>
      </xdr:nvCxnSpPr>
      <xdr:spPr>
        <a:xfrm flipV="1">
          <a:off x="13893800" y="64516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1" name="フローチャート : 判断 310"/>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12" name="テキスト ボックス 311"/>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58420</xdr:rowOff>
    </xdr:from>
    <xdr:to>
      <xdr:col>20</xdr:col>
      <xdr:colOff>158750</xdr:colOff>
      <xdr:row>38</xdr:row>
      <xdr:rowOff>58420</xdr:rowOff>
    </xdr:to>
    <xdr:cxnSp macro="">
      <xdr:nvCxnSpPr>
        <xdr:cNvPr id="313" name="直線コネクタ 312"/>
        <xdr:cNvCxnSpPr/>
      </xdr:nvCxnSpPr>
      <xdr:spPr>
        <a:xfrm>
          <a:off x="13004800" y="6573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37</xdr:row>
      <xdr:rowOff>118110</xdr:rowOff>
    </xdr:from>
    <xdr:to>
      <xdr:col>20</xdr:col>
      <xdr:colOff>209550</xdr:colOff>
      <xdr:row>38</xdr:row>
      <xdr:rowOff>48260</xdr:rowOff>
    </xdr:to>
    <xdr:sp macro="" textlink="">
      <xdr:nvSpPr>
        <xdr:cNvPr id="314" name="フローチャート : 判断 313"/>
        <xdr:cNvSpPr/>
      </xdr:nvSpPr>
      <xdr:spPr>
        <a:xfrm>
          <a:off x="13843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58437</xdr:rowOff>
    </xdr:from>
    <xdr:ext cx="762000" cy="259045"/>
    <xdr:sp macro="" textlink="">
      <xdr:nvSpPr>
        <xdr:cNvPr id="315" name="テキスト ボックス 314"/>
        <xdr:cNvSpPr txBox="1"/>
      </xdr:nvSpPr>
      <xdr:spPr>
        <a:xfrm>
          <a:off x="135128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38100</xdr:rowOff>
    </xdr:from>
    <xdr:to>
      <xdr:col>19</xdr:col>
      <xdr:colOff>6350</xdr:colOff>
      <xdr:row>38</xdr:row>
      <xdr:rowOff>139700</xdr:rowOff>
    </xdr:to>
    <xdr:sp macro="" textlink="">
      <xdr:nvSpPr>
        <xdr:cNvPr id="316" name="フローチャート : 判断 315"/>
        <xdr:cNvSpPr/>
      </xdr:nvSpPr>
      <xdr:spPr>
        <a:xfrm>
          <a:off x="12954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124477</xdr:rowOff>
    </xdr:from>
    <xdr:ext cx="762000" cy="259045"/>
    <xdr:sp macro="" textlink="">
      <xdr:nvSpPr>
        <xdr:cNvPr id="317" name="テキスト ボックス 316"/>
        <xdr:cNvSpPr txBox="1"/>
      </xdr:nvSpPr>
      <xdr:spPr>
        <a:xfrm>
          <a:off x="12623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160020</xdr:rowOff>
    </xdr:from>
    <xdr:to>
      <xdr:col>24</xdr:col>
      <xdr:colOff>82550</xdr:colOff>
      <xdr:row>37</xdr:row>
      <xdr:rowOff>90170</xdr:rowOff>
    </xdr:to>
    <xdr:sp macro="" textlink="">
      <xdr:nvSpPr>
        <xdr:cNvPr id="323" name="円/楕円 322"/>
        <xdr:cNvSpPr/>
      </xdr:nvSpPr>
      <xdr:spPr>
        <a:xfrm>
          <a:off x="164592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5097</xdr:rowOff>
    </xdr:from>
    <xdr:ext cx="762000" cy="259045"/>
    <xdr:sp macro="" textlink="">
      <xdr:nvSpPr>
        <xdr:cNvPr id="324" name="補助費等該当値テキスト"/>
        <xdr:cNvSpPr txBox="1"/>
      </xdr:nvSpPr>
      <xdr:spPr>
        <a:xfrm>
          <a:off x="165989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3810</xdr:rowOff>
    </xdr:from>
    <xdr:to>
      <xdr:col>22</xdr:col>
      <xdr:colOff>615950</xdr:colOff>
      <xdr:row>37</xdr:row>
      <xdr:rowOff>105410</xdr:rowOff>
    </xdr:to>
    <xdr:sp macro="" textlink="">
      <xdr:nvSpPr>
        <xdr:cNvPr id="325" name="円/楕円 324"/>
        <xdr:cNvSpPr/>
      </xdr:nvSpPr>
      <xdr:spPr>
        <a:xfrm>
          <a:off x="156210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115587</xdr:rowOff>
    </xdr:from>
    <xdr:ext cx="736600" cy="259045"/>
    <xdr:sp macro="" textlink="">
      <xdr:nvSpPr>
        <xdr:cNvPr id="326" name="テキスト ボックス 325"/>
        <xdr:cNvSpPr txBox="1"/>
      </xdr:nvSpPr>
      <xdr:spPr>
        <a:xfrm>
          <a:off x="15290800" y="611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57150</xdr:rowOff>
    </xdr:from>
    <xdr:to>
      <xdr:col>21</xdr:col>
      <xdr:colOff>412750</xdr:colOff>
      <xdr:row>37</xdr:row>
      <xdr:rowOff>158750</xdr:rowOff>
    </xdr:to>
    <xdr:sp macro="" textlink="">
      <xdr:nvSpPr>
        <xdr:cNvPr id="327" name="円/楕円 326"/>
        <xdr:cNvSpPr/>
      </xdr:nvSpPr>
      <xdr:spPr>
        <a:xfrm>
          <a:off x="14732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168927</xdr:rowOff>
    </xdr:from>
    <xdr:ext cx="762000" cy="259045"/>
    <xdr:sp macro="" textlink="">
      <xdr:nvSpPr>
        <xdr:cNvPr id="328" name="テキスト ボックス 327"/>
        <xdr:cNvSpPr txBox="1"/>
      </xdr:nvSpPr>
      <xdr:spPr>
        <a:xfrm>
          <a:off x="14401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7620</xdr:rowOff>
    </xdr:from>
    <xdr:to>
      <xdr:col>20</xdr:col>
      <xdr:colOff>209550</xdr:colOff>
      <xdr:row>38</xdr:row>
      <xdr:rowOff>109220</xdr:rowOff>
    </xdr:to>
    <xdr:sp macro="" textlink="">
      <xdr:nvSpPr>
        <xdr:cNvPr id="329" name="円/楕円 328"/>
        <xdr:cNvSpPr/>
      </xdr:nvSpPr>
      <xdr:spPr>
        <a:xfrm>
          <a:off x="13843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93997</xdr:rowOff>
    </xdr:from>
    <xdr:ext cx="762000" cy="259045"/>
    <xdr:sp macro="" textlink="">
      <xdr:nvSpPr>
        <xdr:cNvPr id="330" name="テキスト ボックス 329"/>
        <xdr:cNvSpPr txBox="1"/>
      </xdr:nvSpPr>
      <xdr:spPr>
        <a:xfrm>
          <a:off x="13512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7620</xdr:rowOff>
    </xdr:from>
    <xdr:to>
      <xdr:col>19</xdr:col>
      <xdr:colOff>6350</xdr:colOff>
      <xdr:row>38</xdr:row>
      <xdr:rowOff>109220</xdr:rowOff>
    </xdr:to>
    <xdr:sp macro="" textlink="">
      <xdr:nvSpPr>
        <xdr:cNvPr id="331" name="円/楕円 330"/>
        <xdr:cNvSpPr/>
      </xdr:nvSpPr>
      <xdr:spPr>
        <a:xfrm>
          <a:off x="12954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119397</xdr:rowOff>
    </xdr:from>
    <xdr:ext cx="762000" cy="259045"/>
    <xdr:sp macro="" textlink="">
      <xdr:nvSpPr>
        <xdr:cNvPr id="332" name="テキスト ボックス 331"/>
        <xdr:cNvSpPr txBox="1"/>
      </xdr:nvSpPr>
      <xdr:spPr>
        <a:xfrm>
          <a:off x="12623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mn-ea"/>
              <a:ea typeface="+mn-ea"/>
            </a:rPr>
            <a:t>　</a:t>
          </a:r>
          <a:r>
            <a:rPr kumimoji="1" lang="ja-JP" altLang="ja-JP" sz="1300">
              <a:solidFill>
                <a:schemeClr val="dk1"/>
              </a:solidFill>
              <a:latin typeface="+mn-ea"/>
              <a:ea typeface="+mn-ea"/>
              <a:cs typeface="+mn-cs"/>
            </a:rPr>
            <a:t>前年度に比べ</a:t>
          </a:r>
          <a:r>
            <a:rPr kumimoji="1" lang="en-US" altLang="ja-JP" sz="1300">
              <a:solidFill>
                <a:schemeClr val="dk1"/>
              </a:solidFill>
              <a:latin typeface="+mn-ea"/>
              <a:ea typeface="+mn-ea"/>
              <a:cs typeface="+mn-cs"/>
            </a:rPr>
            <a:t>6.6</a:t>
          </a:r>
          <a:r>
            <a:rPr kumimoji="1" lang="ja-JP" altLang="ja-JP" sz="1300">
              <a:solidFill>
                <a:schemeClr val="dk1"/>
              </a:solidFill>
              <a:latin typeface="+mn-ea"/>
              <a:ea typeface="+mn-ea"/>
              <a:cs typeface="+mn-cs"/>
            </a:rPr>
            <a:t>％</a:t>
          </a:r>
          <a:r>
            <a:rPr kumimoji="1" lang="ja-JP" altLang="en-US" sz="1300">
              <a:solidFill>
                <a:schemeClr val="dk1"/>
              </a:solidFill>
              <a:latin typeface="+mn-ea"/>
              <a:ea typeface="+mn-ea"/>
              <a:cs typeface="+mn-cs"/>
            </a:rPr>
            <a:t>増加</a:t>
          </a:r>
          <a:r>
            <a:rPr kumimoji="1" lang="ja-JP" altLang="ja-JP" sz="1300">
              <a:solidFill>
                <a:schemeClr val="dk1"/>
              </a:solidFill>
              <a:latin typeface="+mn-ea"/>
              <a:ea typeface="+mn-ea"/>
              <a:cs typeface="+mn-cs"/>
            </a:rPr>
            <a:t>しており、類似団体平均よりも</a:t>
          </a:r>
          <a:r>
            <a:rPr kumimoji="1" lang="en-US" altLang="ja-JP" sz="1300">
              <a:solidFill>
                <a:schemeClr val="dk1"/>
              </a:solidFill>
              <a:latin typeface="+mn-ea"/>
              <a:ea typeface="+mn-ea"/>
              <a:cs typeface="+mn-cs"/>
            </a:rPr>
            <a:t>8.1</a:t>
          </a:r>
          <a:r>
            <a:rPr kumimoji="1" lang="ja-JP" altLang="ja-JP" sz="1300">
              <a:solidFill>
                <a:schemeClr val="dk1"/>
              </a:solidFill>
              <a:latin typeface="+mn-ea"/>
              <a:ea typeface="+mn-ea"/>
              <a:cs typeface="+mn-cs"/>
            </a:rPr>
            <a:t>％</a:t>
          </a:r>
          <a:r>
            <a:rPr kumimoji="1" lang="ja-JP" altLang="en-US" sz="1300">
              <a:solidFill>
                <a:schemeClr val="dk1"/>
              </a:solidFill>
              <a:latin typeface="+mn-ea"/>
              <a:ea typeface="+mn-ea"/>
              <a:cs typeface="+mn-cs"/>
            </a:rPr>
            <a:t>上</a:t>
          </a:r>
          <a:r>
            <a:rPr kumimoji="1" lang="ja-JP" altLang="ja-JP" sz="1300">
              <a:solidFill>
                <a:schemeClr val="dk1"/>
              </a:solidFill>
              <a:latin typeface="+mn-ea"/>
              <a:ea typeface="+mn-ea"/>
              <a:cs typeface="+mn-cs"/>
            </a:rPr>
            <a:t>回っています</a:t>
          </a:r>
          <a:r>
            <a:rPr kumimoji="1" lang="ja-JP" altLang="en-US" sz="1300">
              <a:solidFill>
                <a:schemeClr val="dk1"/>
              </a:solidFill>
              <a:latin typeface="+mn-ea"/>
              <a:ea typeface="+mn-ea"/>
              <a:cs typeface="+mn-cs"/>
            </a:rPr>
            <a:t>。これは、平成</a:t>
          </a:r>
          <a:r>
            <a:rPr kumimoji="1" lang="en-US" altLang="ja-JP" sz="1300">
              <a:solidFill>
                <a:schemeClr val="dk1"/>
              </a:solidFill>
              <a:latin typeface="+mn-ea"/>
              <a:ea typeface="+mn-ea"/>
              <a:cs typeface="+mn-cs"/>
            </a:rPr>
            <a:t>24</a:t>
          </a:r>
          <a:r>
            <a:rPr kumimoji="1" lang="ja-JP" altLang="en-US" sz="1300">
              <a:solidFill>
                <a:schemeClr val="dk1"/>
              </a:solidFill>
              <a:latin typeface="+mn-ea"/>
              <a:ea typeface="+mn-ea"/>
              <a:cs typeface="+mn-cs"/>
            </a:rPr>
            <a:t>、</a:t>
          </a:r>
          <a:r>
            <a:rPr kumimoji="1" lang="en-US" altLang="ja-JP" sz="1300">
              <a:solidFill>
                <a:schemeClr val="dk1"/>
              </a:solidFill>
              <a:latin typeface="+mn-ea"/>
              <a:ea typeface="+mn-ea"/>
              <a:cs typeface="+mn-cs"/>
            </a:rPr>
            <a:t>25</a:t>
          </a:r>
          <a:r>
            <a:rPr kumimoji="1" lang="ja-JP" altLang="en-US" sz="1300">
              <a:solidFill>
                <a:schemeClr val="dk1"/>
              </a:solidFill>
              <a:latin typeface="+mn-ea"/>
              <a:ea typeface="+mn-ea"/>
              <a:cs typeface="+mn-cs"/>
            </a:rPr>
            <a:t>年度に借入した起債を</a:t>
          </a:r>
          <a:r>
            <a:rPr kumimoji="1" lang="en-US" altLang="ja-JP" sz="1300">
              <a:solidFill>
                <a:schemeClr val="dk1"/>
              </a:solidFill>
              <a:latin typeface="+mn-ea"/>
              <a:ea typeface="+mn-ea"/>
              <a:cs typeface="+mn-cs"/>
            </a:rPr>
            <a:t>2</a:t>
          </a:r>
          <a:r>
            <a:rPr kumimoji="1" lang="ja-JP" altLang="en-US" sz="1300">
              <a:solidFill>
                <a:schemeClr val="dk1"/>
              </a:solidFill>
              <a:latin typeface="+mn-ea"/>
              <a:ea typeface="+mn-ea"/>
              <a:cs typeface="+mn-cs"/>
            </a:rPr>
            <a:t>年の短期償還にしたため、元金償還が大幅に増えたことによります。</a:t>
          </a:r>
          <a:endParaRPr kumimoji="1" lang="en-US" altLang="ja-JP" sz="1300">
            <a:solidFill>
              <a:schemeClr val="dk1"/>
            </a:solidFill>
            <a:latin typeface="+mn-ea"/>
            <a:ea typeface="+mn-ea"/>
            <a:cs typeface="+mn-cs"/>
          </a:endParaRPr>
        </a:p>
        <a:p>
          <a:r>
            <a:rPr kumimoji="1" lang="ja-JP" altLang="en-US" sz="1300">
              <a:solidFill>
                <a:schemeClr val="dk1"/>
              </a:solidFill>
              <a:latin typeface="+mn-ea"/>
              <a:ea typeface="+mn-ea"/>
              <a:cs typeface="+mn-cs"/>
            </a:rPr>
            <a:t>　</a:t>
          </a:r>
          <a:r>
            <a:rPr kumimoji="1" lang="ja-JP" altLang="ja-JP" sz="1300">
              <a:solidFill>
                <a:schemeClr val="dk1"/>
              </a:solidFill>
              <a:latin typeface="+mn-ea"/>
              <a:ea typeface="+mn-ea"/>
              <a:cs typeface="+mn-cs"/>
            </a:rPr>
            <a:t>平成</a:t>
          </a:r>
          <a:r>
            <a:rPr kumimoji="1" lang="en-US" altLang="ja-JP" sz="1300">
              <a:solidFill>
                <a:schemeClr val="dk1"/>
              </a:solidFill>
              <a:latin typeface="+mn-ea"/>
              <a:ea typeface="+mn-ea"/>
              <a:cs typeface="+mn-cs"/>
            </a:rPr>
            <a:t>30</a:t>
          </a:r>
          <a:r>
            <a:rPr kumimoji="1" lang="ja-JP" altLang="ja-JP" sz="1300">
              <a:solidFill>
                <a:schemeClr val="dk1"/>
              </a:solidFill>
              <a:latin typeface="+mn-ea"/>
              <a:ea typeface="+mn-ea"/>
              <a:cs typeface="+mn-cs"/>
            </a:rPr>
            <a:t>年度の合併特例期間終了まで、新市建設計画に基づいた合併特例債の借入増が見込まれますが、起債残高と償還のバランスを考慮しながら適切な借入を行い、健全な財政運営を行</a:t>
          </a:r>
          <a:r>
            <a:rPr kumimoji="1" lang="ja-JP" altLang="en-US" sz="1300">
              <a:solidFill>
                <a:schemeClr val="dk1"/>
              </a:solidFill>
              <a:latin typeface="+mn-ea"/>
              <a:ea typeface="+mn-ea"/>
              <a:cs typeface="+mn-cs"/>
            </a:rPr>
            <a:t>います。</a:t>
          </a:r>
          <a:endParaRPr kumimoji="1" lang="ja-JP" altLang="en-US" sz="1300">
            <a:latin typeface="+mn-ea"/>
            <a:ea typeface="+mn-ea"/>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47" name="直線コネクタ 346"/>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48" name="テキスト ボックス 347"/>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49" name="直線コネクタ 348"/>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0" name="テキスト ボックス 349"/>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1" name="直線コネクタ 350"/>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2" name="テキスト ボックス 351"/>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3" name="直線コネクタ 352"/>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4" name="テキスト ボックス 353"/>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5" name="直線コネクタ 354"/>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6" name="テキスト ボックス 355"/>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57" name="直線コネクタ 356"/>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58" name="テキスト ボックス 357"/>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0" name="テキスト ボックス 359"/>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143328</xdr:rowOff>
    </xdr:from>
    <xdr:to>
      <xdr:col>7</xdr:col>
      <xdr:colOff>15875</xdr:colOff>
      <xdr:row>82</xdr:row>
      <xdr:rowOff>7257</xdr:rowOff>
    </xdr:to>
    <xdr:cxnSp macro="">
      <xdr:nvCxnSpPr>
        <xdr:cNvPr id="362" name="直線コネクタ 361"/>
        <xdr:cNvCxnSpPr/>
      </xdr:nvCxnSpPr>
      <xdr:spPr>
        <a:xfrm flipV="1">
          <a:off x="4826000" y="12487728"/>
          <a:ext cx="0" cy="15784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150784</xdr:rowOff>
    </xdr:from>
    <xdr:ext cx="762000" cy="259045"/>
    <xdr:sp macro="" textlink="">
      <xdr:nvSpPr>
        <xdr:cNvPr id="363" name="公債費最小値テキスト"/>
        <xdr:cNvSpPr txBox="1"/>
      </xdr:nvSpPr>
      <xdr:spPr>
        <a:xfrm>
          <a:off x="4914900" y="14038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6</xdr:col>
      <xdr:colOff>612775</xdr:colOff>
      <xdr:row>82</xdr:row>
      <xdr:rowOff>7257</xdr:rowOff>
    </xdr:from>
    <xdr:to>
      <xdr:col>7</xdr:col>
      <xdr:colOff>104775</xdr:colOff>
      <xdr:row>82</xdr:row>
      <xdr:rowOff>7257</xdr:rowOff>
    </xdr:to>
    <xdr:cxnSp macro="">
      <xdr:nvCxnSpPr>
        <xdr:cNvPr id="364" name="直線コネクタ 363"/>
        <xdr:cNvCxnSpPr/>
      </xdr:nvCxnSpPr>
      <xdr:spPr>
        <a:xfrm>
          <a:off x="4737100" y="14066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58255</xdr:rowOff>
    </xdr:from>
    <xdr:ext cx="762000" cy="259045"/>
    <xdr:sp macro="" textlink="">
      <xdr:nvSpPr>
        <xdr:cNvPr id="365" name="公債費最大値テキスト"/>
        <xdr:cNvSpPr txBox="1"/>
      </xdr:nvSpPr>
      <xdr:spPr>
        <a:xfrm>
          <a:off x="4914900" y="1223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12.3</a:t>
          </a:r>
          <a:endParaRPr kumimoji="1" lang="ja-JP" altLang="en-US" sz="1000" b="1">
            <a:latin typeface="ＭＳ Ｐゴシック"/>
          </a:endParaRPr>
        </a:p>
      </xdr:txBody>
    </xdr:sp>
    <xdr:clientData/>
  </xdr:oneCellAnchor>
  <xdr:twoCellAnchor>
    <xdr:from>
      <xdr:col>6</xdr:col>
      <xdr:colOff>612775</xdr:colOff>
      <xdr:row>72</xdr:row>
      <xdr:rowOff>143328</xdr:rowOff>
    </xdr:from>
    <xdr:to>
      <xdr:col>7</xdr:col>
      <xdr:colOff>104775</xdr:colOff>
      <xdr:row>72</xdr:row>
      <xdr:rowOff>143328</xdr:rowOff>
    </xdr:to>
    <xdr:cxnSp macro="">
      <xdr:nvCxnSpPr>
        <xdr:cNvPr id="366" name="直線コネクタ 365"/>
        <xdr:cNvCxnSpPr/>
      </xdr:nvCxnSpPr>
      <xdr:spPr>
        <a:xfrm>
          <a:off x="4737100" y="12487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146050</xdr:rowOff>
    </xdr:from>
    <xdr:to>
      <xdr:col>7</xdr:col>
      <xdr:colOff>15875</xdr:colOff>
      <xdr:row>82</xdr:row>
      <xdr:rowOff>7257</xdr:rowOff>
    </xdr:to>
    <xdr:cxnSp macro="">
      <xdr:nvCxnSpPr>
        <xdr:cNvPr id="367" name="直線コネクタ 366"/>
        <xdr:cNvCxnSpPr/>
      </xdr:nvCxnSpPr>
      <xdr:spPr>
        <a:xfrm>
          <a:off x="3987800" y="13347700"/>
          <a:ext cx="838200" cy="718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119941</xdr:rowOff>
    </xdr:from>
    <xdr:ext cx="762000" cy="259045"/>
    <xdr:sp macro="" textlink="">
      <xdr:nvSpPr>
        <xdr:cNvPr id="368" name="公債費平均値テキスト"/>
        <xdr:cNvSpPr txBox="1"/>
      </xdr:nvSpPr>
      <xdr:spPr>
        <a:xfrm>
          <a:off x="4914900" y="129786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103414</xdr:rowOff>
    </xdr:from>
    <xdr:to>
      <xdr:col>7</xdr:col>
      <xdr:colOff>66675</xdr:colOff>
      <xdr:row>77</xdr:row>
      <xdr:rowOff>33564</xdr:rowOff>
    </xdr:to>
    <xdr:sp macro="" textlink="">
      <xdr:nvSpPr>
        <xdr:cNvPr id="369" name="フローチャート : 判断 368"/>
        <xdr:cNvSpPr/>
      </xdr:nvSpPr>
      <xdr:spPr>
        <a:xfrm>
          <a:off x="4775200" y="13133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72572</xdr:rowOff>
    </xdr:from>
    <xdr:to>
      <xdr:col>5</xdr:col>
      <xdr:colOff>549275</xdr:colOff>
      <xdr:row>77</xdr:row>
      <xdr:rowOff>146050</xdr:rowOff>
    </xdr:to>
    <xdr:cxnSp macro="">
      <xdr:nvCxnSpPr>
        <xdr:cNvPr id="370" name="直線コネクタ 369"/>
        <xdr:cNvCxnSpPr/>
      </xdr:nvCxnSpPr>
      <xdr:spPr>
        <a:xfrm>
          <a:off x="3098800" y="12759872"/>
          <a:ext cx="889000" cy="587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136071</xdr:rowOff>
    </xdr:from>
    <xdr:to>
      <xdr:col>5</xdr:col>
      <xdr:colOff>600075</xdr:colOff>
      <xdr:row>77</xdr:row>
      <xdr:rowOff>66221</xdr:rowOff>
    </xdr:to>
    <xdr:sp macro="" textlink="">
      <xdr:nvSpPr>
        <xdr:cNvPr id="371" name="フローチャート : 判断 370"/>
        <xdr:cNvSpPr/>
      </xdr:nvSpPr>
      <xdr:spPr>
        <a:xfrm>
          <a:off x="39370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76399</xdr:rowOff>
    </xdr:from>
    <xdr:ext cx="736600" cy="259045"/>
    <xdr:sp macro="" textlink="">
      <xdr:nvSpPr>
        <xdr:cNvPr id="372" name="テキスト ボックス 371"/>
        <xdr:cNvSpPr txBox="1"/>
      </xdr:nvSpPr>
      <xdr:spPr>
        <a:xfrm>
          <a:off x="3606800" y="129351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72572</xdr:rowOff>
    </xdr:from>
    <xdr:to>
      <xdr:col>4</xdr:col>
      <xdr:colOff>346075</xdr:colOff>
      <xdr:row>74</xdr:row>
      <xdr:rowOff>148772</xdr:rowOff>
    </xdr:to>
    <xdr:cxnSp macro="">
      <xdr:nvCxnSpPr>
        <xdr:cNvPr id="373" name="直線コネクタ 372"/>
        <xdr:cNvCxnSpPr/>
      </xdr:nvCxnSpPr>
      <xdr:spPr>
        <a:xfrm flipV="1">
          <a:off x="2209800" y="127598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48986</xdr:rowOff>
    </xdr:from>
    <xdr:to>
      <xdr:col>4</xdr:col>
      <xdr:colOff>396875</xdr:colOff>
      <xdr:row>76</xdr:row>
      <xdr:rowOff>150586</xdr:rowOff>
    </xdr:to>
    <xdr:sp macro="" textlink="">
      <xdr:nvSpPr>
        <xdr:cNvPr id="374" name="フローチャート : 判断 373"/>
        <xdr:cNvSpPr/>
      </xdr:nvSpPr>
      <xdr:spPr>
        <a:xfrm>
          <a:off x="3048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135363</xdr:rowOff>
    </xdr:from>
    <xdr:ext cx="762000" cy="259045"/>
    <xdr:sp macro="" textlink="">
      <xdr:nvSpPr>
        <xdr:cNvPr id="375" name="テキスト ボックス 374"/>
        <xdr:cNvSpPr txBox="1"/>
      </xdr:nvSpPr>
      <xdr:spPr>
        <a:xfrm>
          <a:off x="2717800" y="13165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148772</xdr:rowOff>
    </xdr:from>
    <xdr:to>
      <xdr:col>3</xdr:col>
      <xdr:colOff>142875</xdr:colOff>
      <xdr:row>75</xdr:row>
      <xdr:rowOff>20865</xdr:rowOff>
    </xdr:to>
    <xdr:cxnSp macro="">
      <xdr:nvCxnSpPr>
        <xdr:cNvPr id="376" name="直線コネクタ 375"/>
        <xdr:cNvCxnSpPr/>
      </xdr:nvCxnSpPr>
      <xdr:spPr>
        <a:xfrm flipV="1">
          <a:off x="1320800" y="128360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81643</xdr:rowOff>
    </xdr:from>
    <xdr:to>
      <xdr:col>3</xdr:col>
      <xdr:colOff>193675</xdr:colOff>
      <xdr:row>77</xdr:row>
      <xdr:rowOff>11793</xdr:rowOff>
    </xdr:to>
    <xdr:sp macro="" textlink="">
      <xdr:nvSpPr>
        <xdr:cNvPr id="377" name="フローチャート : 判断 376"/>
        <xdr:cNvSpPr/>
      </xdr:nvSpPr>
      <xdr:spPr>
        <a:xfrm>
          <a:off x="2159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168020</xdr:rowOff>
    </xdr:from>
    <xdr:ext cx="762000" cy="259045"/>
    <xdr:sp macro="" textlink="">
      <xdr:nvSpPr>
        <xdr:cNvPr id="378" name="テキスト ボックス 377"/>
        <xdr:cNvSpPr txBox="1"/>
      </xdr:nvSpPr>
      <xdr:spPr>
        <a:xfrm>
          <a:off x="1828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38100</xdr:rowOff>
    </xdr:from>
    <xdr:to>
      <xdr:col>1</xdr:col>
      <xdr:colOff>676275</xdr:colOff>
      <xdr:row>76</xdr:row>
      <xdr:rowOff>139700</xdr:rowOff>
    </xdr:to>
    <xdr:sp macro="" textlink="">
      <xdr:nvSpPr>
        <xdr:cNvPr id="379" name="フローチャート : 判断 378"/>
        <xdr:cNvSpPr/>
      </xdr:nvSpPr>
      <xdr:spPr>
        <a:xfrm>
          <a:off x="1270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124477</xdr:rowOff>
    </xdr:from>
    <xdr:ext cx="762000" cy="259045"/>
    <xdr:sp macro="" textlink="">
      <xdr:nvSpPr>
        <xdr:cNvPr id="380" name="テキスト ボックス 379"/>
        <xdr:cNvSpPr txBox="1"/>
      </xdr:nvSpPr>
      <xdr:spPr>
        <a:xfrm>
          <a:off x="939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81</xdr:row>
      <xdr:rowOff>127907</xdr:rowOff>
    </xdr:from>
    <xdr:to>
      <xdr:col>7</xdr:col>
      <xdr:colOff>66675</xdr:colOff>
      <xdr:row>82</xdr:row>
      <xdr:rowOff>58057</xdr:rowOff>
    </xdr:to>
    <xdr:sp macro="" textlink="">
      <xdr:nvSpPr>
        <xdr:cNvPr id="386" name="円/楕円 385"/>
        <xdr:cNvSpPr/>
      </xdr:nvSpPr>
      <xdr:spPr>
        <a:xfrm>
          <a:off x="4775200" y="1401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81</xdr:row>
      <xdr:rowOff>36484</xdr:rowOff>
    </xdr:from>
    <xdr:ext cx="762000" cy="259045"/>
    <xdr:sp macro="" textlink="">
      <xdr:nvSpPr>
        <xdr:cNvPr id="387" name="公債費該当値テキスト"/>
        <xdr:cNvSpPr txBox="1"/>
      </xdr:nvSpPr>
      <xdr:spPr>
        <a:xfrm>
          <a:off x="4914900" y="13923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95250</xdr:rowOff>
    </xdr:from>
    <xdr:to>
      <xdr:col>5</xdr:col>
      <xdr:colOff>600075</xdr:colOff>
      <xdr:row>78</xdr:row>
      <xdr:rowOff>25400</xdr:rowOff>
    </xdr:to>
    <xdr:sp macro="" textlink="">
      <xdr:nvSpPr>
        <xdr:cNvPr id="388" name="円/楕円 387"/>
        <xdr:cNvSpPr/>
      </xdr:nvSpPr>
      <xdr:spPr>
        <a:xfrm>
          <a:off x="3937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10177</xdr:rowOff>
    </xdr:from>
    <xdr:ext cx="736600" cy="259045"/>
    <xdr:sp macro="" textlink="">
      <xdr:nvSpPr>
        <xdr:cNvPr id="389" name="テキスト ボックス 388"/>
        <xdr:cNvSpPr txBox="1"/>
      </xdr:nvSpPr>
      <xdr:spPr>
        <a:xfrm>
          <a:off x="3606800" y="13383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21772</xdr:rowOff>
    </xdr:from>
    <xdr:to>
      <xdr:col>4</xdr:col>
      <xdr:colOff>396875</xdr:colOff>
      <xdr:row>74</xdr:row>
      <xdr:rowOff>123372</xdr:rowOff>
    </xdr:to>
    <xdr:sp macro="" textlink="">
      <xdr:nvSpPr>
        <xdr:cNvPr id="390" name="円/楕円 389"/>
        <xdr:cNvSpPr/>
      </xdr:nvSpPr>
      <xdr:spPr>
        <a:xfrm>
          <a:off x="3048000" y="127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133549</xdr:rowOff>
    </xdr:from>
    <xdr:ext cx="762000" cy="259045"/>
    <xdr:sp macro="" textlink="">
      <xdr:nvSpPr>
        <xdr:cNvPr id="391" name="テキスト ボックス 390"/>
        <xdr:cNvSpPr txBox="1"/>
      </xdr:nvSpPr>
      <xdr:spPr>
        <a:xfrm>
          <a:off x="2717800" y="1247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97972</xdr:rowOff>
    </xdr:from>
    <xdr:to>
      <xdr:col>3</xdr:col>
      <xdr:colOff>193675</xdr:colOff>
      <xdr:row>75</xdr:row>
      <xdr:rowOff>28122</xdr:rowOff>
    </xdr:to>
    <xdr:sp macro="" textlink="">
      <xdr:nvSpPr>
        <xdr:cNvPr id="392" name="円/楕円 391"/>
        <xdr:cNvSpPr/>
      </xdr:nvSpPr>
      <xdr:spPr>
        <a:xfrm>
          <a:off x="2159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38299</xdr:rowOff>
    </xdr:from>
    <xdr:ext cx="762000" cy="259045"/>
    <xdr:sp macro="" textlink="">
      <xdr:nvSpPr>
        <xdr:cNvPr id="393" name="テキスト ボックス 392"/>
        <xdr:cNvSpPr txBox="1"/>
      </xdr:nvSpPr>
      <xdr:spPr>
        <a:xfrm>
          <a:off x="1828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141515</xdr:rowOff>
    </xdr:from>
    <xdr:to>
      <xdr:col>1</xdr:col>
      <xdr:colOff>676275</xdr:colOff>
      <xdr:row>75</xdr:row>
      <xdr:rowOff>71665</xdr:rowOff>
    </xdr:to>
    <xdr:sp macro="" textlink="">
      <xdr:nvSpPr>
        <xdr:cNvPr id="394" name="円/楕円 393"/>
        <xdr:cNvSpPr/>
      </xdr:nvSpPr>
      <xdr:spPr>
        <a:xfrm>
          <a:off x="1270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81842</xdr:rowOff>
    </xdr:from>
    <xdr:ext cx="762000" cy="259045"/>
    <xdr:sp macro="" textlink="">
      <xdr:nvSpPr>
        <xdr:cNvPr id="395" name="テキスト ボックス 394"/>
        <xdr:cNvSpPr txBox="1"/>
      </xdr:nvSpPr>
      <xdr:spPr>
        <a:xfrm>
          <a:off x="939800" y="1259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ＭＳ Ｐゴシック"/>
              <a:ea typeface="+mn-ea"/>
              <a:cs typeface="+mn-cs"/>
            </a:rPr>
            <a:t>　</a:t>
          </a:r>
          <a:r>
            <a:rPr kumimoji="1" lang="ja-JP" altLang="en-US" sz="1300">
              <a:solidFill>
                <a:schemeClr val="dk1"/>
              </a:solidFill>
              <a:latin typeface="+mn-lt"/>
              <a:ea typeface="+mn-ea"/>
              <a:cs typeface="+mn-cs"/>
            </a:rPr>
            <a:t>前年度に比べ、</a:t>
          </a:r>
          <a:r>
            <a:rPr kumimoji="1" lang="ja-JP" altLang="ja-JP" sz="1300">
              <a:solidFill>
                <a:schemeClr val="dk1"/>
              </a:solidFill>
              <a:latin typeface="+mn-lt"/>
              <a:ea typeface="+mn-ea"/>
              <a:cs typeface="+mn-cs"/>
            </a:rPr>
            <a:t>普通交付税</a:t>
          </a:r>
          <a:r>
            <a:rPr kumimoji="1" lang="ja-JP" altLang="en-US" sz="1300">
              <a:solidFill>
                <a:schemeClr val="dk1"/>
              </a:solidFill>
              <a:latin typeface="+mn-lt"/>
              <a:ea typeface="+mn-ea"/>
              <a:cs typeface="+mn-cs"/>
            </a:rPr>
            <a:t>が</a:t>
          </a:r>
          <a:r>
            <a:rPr kumimoji="1" lang="en-US" altLang="ja-JP" sz="1300">
              <a:solidFill>
                <a:schemeClr val="dk1"/>
              </a:solidFill>
              <a:latin typeface="+mn-ea"/>
              <a:ea typeface="+mn-ea"/>
              <a:cs typeface="Arial Unicode MS" pitchFamily="50" charset="-128"/>
            </a:rPr>
            <a:t>2</a:t>
          </a:r>
          <a:r>
            <a:rPr kumimoji="1" lang="ja-JP" altLang="en-US" sz="1300">
              <a:solidFill>
                <a:schemeClr val="dk1"/>
              </a:solidFill>
              <a:latin typeface="+mn-ea"/>
              <a:ea typeface="+mn-ea"/>
              <a:cs typeface="Arial Unicode MS" pitchFamily="50" charset="-128"/>
            </a:rPr>
            <a:t>億円増えたことや</a:t>
          </a:r>
          <a:r>
            <a:rPr kumimoji="1" lang="ja-JP" altLang="en-US" sz="1300">
              <a:solidFill>
                <a:schemeClr val="dk1"/>
              </a:solidFill>
              <a:latin typeface="+mn-lt"/>
              <a:ea typeface="+mn-ea"/>
              <a:cs typeface="+mn-cs"/>
            </a:rPr>
            <a:t>、</a:t>
          </a:r>
          <a:r>
            <a:rPr kumimoji="1" lang="ja-JP" altLang="ja-JP" sz="1300">
              <a:solidFill>
                <a:schemeClr val="dk1"/>
              </a:solidFill>
              <a:latin typeface="+mn-lt"/>
              <a:ea typeface="+mn-ea"/>
              <a:cs typeface="+mn-cs"/>
            </a:rPr>
            <a:t>臨時財政対策債を満額発行したこと、</a:t>
          </a:r>
          <a:r>
            <a:rPr kumimoji="1" lang="ja-JP" altLang="en-US" sz="1300">
              <a:solidFill>
                <a:schemeClr val="dk1"/>
              </a:solidFill>
              <a:latin typeface="+mn-lt"/>
              <a:ea typeface="+mn-ea"/>
              <a:cs typeface="+mn-cs"/>
            </a:rPr>
            <a:t>法人の企業収益や固定資産税の償却資産の増等で市税が</a:t>
          </a:r>
          <a:r>
            <a:rPr kumimoji="1" lang="en-US" altLang="ja-JP" sz="1300">
              <a:solidFill>
                <a:schemeClr val="dk1"/>
              </a:solidFill>
              <a:latin typeface="+mn-ea"/>
              <a:ea typeface="+mn-ea"/>
              <a:cs typeface="+mn-cs"/>
            </a:rPr>
            <a:t>8</a:t>
          </a:r>
          <a:r>
            <a:rPr kumimoji="1" lang="ja-JP" altLang="ja-JP" sz="1300">
              <a:solidFill>
                <a:schemeClr val="dk1"/>
              </a:solidFill>
              <a:latin typeface="+mn-lt"/>
              <a:ea typeface="+mn-ea"/>
              <a:cs typeface="+mn-cs"/>
            </a:rPr>
            <a:t>億円増加</a:t>
          </a:r>
          <a:r>
            <a:rPr kumimoji="1" lang="ja-JP" altLang="en-US" sz="1300">
              <a:solidFill>
                <a:schemeClr val="dk1"/>
              </a:solidFill>
              <a:latin typeface="+mn-lt"/>
              <a:ea typeface="+mn-ea"/>
              <a:cs typeface="+mn-cs"/>
            </a:rPr>
            <a:t>したこと等により</a:t>
          </a:r>
          <a:r>
            <a:rPr kumimoji="1" lang="ja-JP" altLang="ja-JP" sz="1300">
              <a:solidFill>
                <a:schemeClr val="dk1"/>
              </a:solidFill>
              <a:latin typeface="+mn-lt"/>
              <a:ea typeface="+mn-ea"/>
              <a:cs typeface="+mn-cs"/>
            </a:rPr>
            <a:t>、経常一般財源を多く確保できたため、類似団体平均より</a:t>
          </a:r>
          <a:r>
            <a:rPr kumimoji="1" lang="en-US" altLang="ja-JP" sz="1300">
              <a:solidFill>
                <a:schemeClr val="dk1"/>
              </a:solidFill>
              <a:latin typeface="+mn-ea"/>
              <a:ea typeface="+mn-ea"/>
              <a:cs typeface="+mn-cs"/>
            </a:rPr>
            <a:t>8.4</a:t>
          </a:r>
          <a:r>
            <a:rPr kumimoji="1" lang="ja-JP" altLang="ja-JP" sz="1300">
              <a:solidFill>
                <a:schemeClr val="dk1"/>
              </a:solidFill>
              <a:latin typeface="+mn-lt"/>
              <a:ea typeface="+mn-ea"/>
              <a:cs typeface="+mn-cs"/>
            </a:rPr>
            <a:t>％低い数値となっています</a:t>
          </a:r>
          <a:r>
            <a:rPr kumimoji="1" lang="ja-JP" altLang="en-US" sz="1300">
              <a:solidFill>
                <a:schemeClr val="dk1"/>
              </a:solidFill>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0" name="直線コネクタ 409"/>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1" name="テキスト ボックス 410"/>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2" name="直線コネクタ 411"/>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3" name="テキスト ボックス 412"/>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4" name="直線コネクタ 413"/>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5" name="テキスト ボックス 414"/>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6" name="直線コネクタ 415"/>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7" name="テキスト ボックス 416"/>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8" name="直線コネクタ 41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9" name="テキスト ボックス 41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165862</xdr:rowOff>
    </xdr:from>
    <xdr:to>
      <xdr:col>24</xdr:col>
      <xdr:colOff>31750</xdr:colOff>
      <xdr:row>79</xdr:row>
      <xdr:rowOff>106426</xdr:rowOff>
    </xdr:to>
    <xdr:cxnSp macro="">
      <xdr:nvCxnSpPr>
        <xdr:cNvPr id="421" name="直線コネクタ 420"/>
        <xdr:cNvCxnSpPr/>
      </xdr:nvCxnSpPr>
      <xdr:spPr>
        <a:xfrm flipV="1">
          <a:off x="16510000" y="12681712"/>
          <a:ext cx="0" cy="9692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78503</xdr:rowOff>
    </xdr:from>
    <xdr:ext cx="762000" cy="259045"/>
    <xdr:sp macro="" textlink="">
      <xdr:nvSpPr>
        <xdr:cNvPr id="422" name="公債費以外最小値テキスト"/>
        <xdr:cNvSpPr txBox="1"/>
      </xdr:nvSpPr>
      <xdr:spPr>
        <a:xfrm>
          <a:off x="16598900" y="13623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83.3</a:t>
          </a:r>
          <a:endParaRPr kumimoji="1" lang="ja-JP" altLang="en-US" sz="1000" b="1">
            <a:latin typeface="ＭＳ Ｐゴシック"/>
          </a:endParaRPr>
        </a:p>
      </xdr:txBody>
    </xdr:sp>
    <xdr:clientData/>
  </xdr:oneCellAnchor>
  <xdr:twoCellAnchor>
    <xdr:from>
      <xdr:col>23</xdr:col>
      <xdr:colOff>628650</xdr:colOff>
      <xdr:row>79</xdr:row>
      <xdr:rowOff>106426</xdr:rowOff>
    </xdr:from>
    <xdr:to>
      <xdr:col>24</xdr:col>
      <xdr:colOff>120650</xdr:colOff>
      <xdr:row>79</xdr:row>
      <xdr:rowOff>106426</xdr:rowOff>
    </xdr:to>
    <xdr:cxnSp macro="">
      <xdr:nvCxnSpPr>
        <xdr:cNvPr id="423" name="直線コネクタ 422"/>
        <xdr:cNvCxnSpPr/>
      </xdr:nvCxnSpPr>
      <xdr:spPr>
        <a:xfrm>
          <a:off x="16421100" y="13650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80789</xdr:rowOff>
    </xdr:from>
    <xdr:ext cx="762000" cy="259045"/>
    <xdr:sp macro="" textlink="">
      <xdr:nvSpPr>
        <xdr:cNvPr id="424" name="公債費以外最大値テキスト"/>
        <xdr:cNvSpPr txBox="1"/>
      </xdr:nvSpPr>
      <xdr:spPr>
        <a:xfrm>
          <a:off x="16598900" y="1242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62.1</a:t>
          </a:r>
          <a:endParaRPr kumimoji="1" lang="ja-JP" altLang="en-US" sz="1000" b="1">
            <a:latin typeface="ＭＳ Ｐゴシック"/>
          </a:endParaRPr>
        </a:p>
      </xdr:txBody>
    </xdr:sp>
    <xdr:clientData/>
  </xdr:oneCellAnchor>
  <xdr:twoCellAnchor>
    <xdr:from>
      <xdr:col>23</xdr:col>
      <xdr:colOff>628650</xdr:colOff>
      <xdr:row>73</xdr:row>
      <xdr:rowOff>165862</xdr:rowOff>
    </xdr:from>
    <xdr:to>
      <xdr:col>24</xdr:col>
      <xdr:colOff>120650</xdr:colOff>
      <xdr:row>73</xdr:row>
      <xdr:rowOff>165862</xdr:rowOff>
    </xdr:to>
    <xdr:cxnSp macro="">
      <xdr:nvCxnSpPr>
        <xdr:cNvPr id="425" name="直線コネクタ 424"/>
        <xdr:cNvCxnSpPr/>
      </xdr:nvCxnSpPr>
      <xdr:spPr>
        <a:xfrm>
          <a:off x="16421100" y="12681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53848</xdr:rowOff>
    </xdr:from>
    <xdr:to>
      <xdr:col>24</xdr:col>
      <xdr:colOff>31750</xdr:colOff>
      <xdr:row>74</xdr:row>
      <xdr:rowOff>140716</xdr:rowOff>
    </xdr:to>
    <xdr:cxnSp macro="">
      <xdr:nvCxnSpPr>
        <xdr:cNvPr id="426" name="直線コネクタ 425"/>
        <xdr:cNvCxnSpPr/>
      </xdr:nvCxnSpPr>
      <xdr:spPr>
        <a:xfrm flipV="1">
          <a:off x="15671800" y="12741148"/>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16273</xdr:rowOff>
    </xdr:from>
    <xdr:ext cx="762000" cy="259045"/>
    <xdr:sp macro="" textlink="">
      <xdr:nvSpPr>
        <xdr:cNvPr id="427" name="公債費以外平均値テキスト"/>
        <xdr:cNvSpPr txBox="1"/>
      </xdr:nvSpPr>
      <xdr:spPr>
        <a:xfrm>
          <a:off x="16598900" y="13046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28" name="フローチャート : 判断 427"/>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117856</xdr:rowOff>
    </xdr:from>
    <xdr:to>
      <xdr:col>22</xdr:col>
      <xdr:colOff>565150</xdr:colOff>
      <xdr:row>74</xdr:row>
      <xdr:rowOff>140716</xdr:rowOff>
    </xdr:to>
    <xdr:cxnSp macro="">
      <xdr:nvCxnSpPr>
        <xdr:cNvPr id="429" name="直線コネクタ 428"/>
        <xdr:cNvCxnSpPr/>
      </xdr:nvCxnSpPr>
      <xdr:spPr>
        <a:xfrm>
          <a:off x="14782800" y="1280515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0" name="フローチャート : 判断 429"/>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31" name="テキスト ボックス 430"/>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117856</xdr:rowOff>
    </xdr:from>
    <xdr:to>
      <xdr:col>21</xdr:col>
      <xdr:colOff>361950</xdr:colOff>
      <xdr:row>75</xdr:row>
      <xdr:rowOff>51562</xdr:rowOff>
    </xdr:to>
    <xdr:cxnSp macro="">
      <xdr:nvCxnSpPr>
        <xdr:cNvPr id="432" name="直線コネクタ 431"/>
        <xdr:cNvCxnSpPr/>
      </xdr:nvCxnSpPr>
      <xdr:spPr>
        <a:xfrm flipV="1">
          <a:off x="13893800" y="12805156"/>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156211</xdr:rowOff>
    </xdr:from>
    <xdr:to>
      <xdr:col>21</xdr:col>
      <xdr:colOff>412750</xdr:colOff>
      <xdr:row>76</xdr:row>
      <xdr:rowOff>86361</xdr:rowOff>
    </xdr:to>
    <xdr:sp macro="" textlink="">
      <xdr:nvSpPr>
        <xdr:cNvPr id="433" name="フローチャート : 判断 432"/>
        <xdr:cNvSpPr/>
      </xdr:nvSpPr>
      <xdr:spPr>
        <a:xfrm>
          <a:off x="14732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71138</xdr:rowOff>
    </xdr:from>
    <xdr:ext cx="762000" cy="259045"/>
    <xdr:sp macro="" textlink="">
      <xdr:nvSpPr>
        <xdr:cNvPr id="434" name="テキスト ボックス 433"/>
        <xdr:cNvSpPr txBox="1"/>
      </xdr:nvSpPr>
      <xdr:spPr>
        <a:xfrm>
          <a:off x="14401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42418</xdr:rowOff>
    </xdr:from>
    <xdr:to>
      <xdr:col>20</xdr:col>
      <xdr:colOff>158750</xdr:colOff>
      <xdr:row>75</xdr:row>
      <xdr:rowOff>51562</xdr:rowOff>
    </xdr:to>
    <xdr:cxnSp macro="">
      <xdr:nvCxnSpPr>
        <xdr:cNvPr id="435" name="直線コネクタ 434"/>
        <xdr:cNvCxnSpPr/>
      </xdr:nvCxnSpPr>
      <xdr:spPr>
        <a:xfrm>
          <a:off x="13004800" y="129011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156211</xdr:rowOff>
    </xdr:from>
    <xdr:to>
      <xdr:col>20</xdr:col>
      <xdr:colOff>209550</xdr:colOff>
      <xdr:row>76</xdr:row>
      <xdr:rowOff>86361</xdr:rowOff>
    </xdr:to>
    <xdr:sp macro="" textlink="">
      <xdr:nvSpPr>
        <xdr:cNvPr id="436" name="フローチャート : 判断 435"/>
        <xdr:cNvSpPr/>
      </xdr:nvSpPr>
      <xdr:spPr>
        <a:xfrm>
          <a:off x="13843000" y="13014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71138</xdr:rowOff>
    </xdr:from>
    <xdr:ext cx="762000" cy="259045"/>
    <xdr:sp macro="" textlink="">
      <xdr:nvSpPr>
        <xdr:cNvPr id="437" name="テキスト ボックス 436"/>
        <xdr:cNvSpPr txBox="1"/>
      </xdr:nvSpPr>
      <xdr:spPr>
        <a:xfrm>
          <a:off x="13512800" y="1310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142494</xdr:rowOff>
    </xdr:from>
    <xdr:to>
      <xdr:col>19</xdr:col>
      <xdr:colOff>6350</xdr:colOff>
      <xdr:row>76</xdr:row>
      <xdr:rowOff>72644</xdr:rowOff>
    </xdr:to>
    <xdr:sp macro="" textlink="">
      <xdr:nvSpPr>
        <xdr:cNvPr id="438" name="フローチャート : 判断 437"/>
        <xdr:cNvSpPr/>
      </xdr:nvSpPr>
      <xdr:spPr>
        <a:xfrm>
          <a:off x="12954000" y="1300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57421</xdr:rowOff>
    </xdr:from>
    <xdr:ext cx="762000" cy="259045"/>
    <xdr:sp macro="" textlink="">
      <xdr:nvSpPr>
        <xdr:cNvPr id="439" name="テキスト ボックス 438"/>
        <xdr:cNvSpPr txBox="1"/>
      </xdr:nvSpPr>
      <xdr:spPr>
        <a:xfrm>
          <a:off x="12623800" y="13087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0" name="テキスト ボックス 43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1" name="テキスト ボックス 44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2" name="テキスト ボックス 44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3" name="テキスト ボックス 44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4" name="テキスト ボックス 44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3048</xdr:rowOff>
    </xdr:from>
    <xdr:to>
      <xdr:col>24</xdr:col>
      <xdr:colOff>82550</xdr:colOff>
      <xdr:row>74</xdr:row>
      <xdr:rowOff>104648</xdr:rowOff>
    </xdr:to>
    <xdr:sp macro="" textlink="">
      <xdr:nvSpPr>
        <xdr:cNvPr id="445" name="円/楕円 444"/>
        <xdr:cNvSpPr/>
      </xdr:nvSpPr>
      <xdr:spPr>
        <a:xfrm>
          <a:off x="16459200" y="126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83075</xdr:rowOff>
    </xdr:from>
    <xdr:ext cx="762000" cy="259045"/>
    <xdr:sp macro="" textlink="">
      <xdr:nvSpPr>
        <xdr:cNvPr id="446" name="公債費以外該当値テキスト"/>
        <xdr:cNvSpPr txBox="1"/>
      </xdr:nvSpPr>
      <xdr:spPr>
        <a:xfrm>
          <a:off x="16598900" y="12598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89916</xdr:rowOff>
    </xdr:from>
    <xdr:to>
      <xdr:col>22</xdr:col>
      <xdr:colOff>615950</xdr:colOff>
      <xdr:row>75</xdr:row>
      <xdr:rowOff>20066</xdr:rowOff>
    </xdr:to>
    <xdr:sp macro="" textlink="">
      <xdr:nvSpPr>
        <xdr:cNvPr id="447" name="円/楕円 446"/>
        <xdr:cNvSpPr/>
      </xdr:nvSpPr>
      <xdr:spPr>
        <a:xfrm>
          <a:off x="15621000" y="1277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30243</xdr:rowOff>
    </xdr:from>
    <xdr:ext cx="736600" cy="259045"/>
    <xdr:sp macro="" textlink="">
      <xdr:nvSpPr>
        <xdr:cNvPr id="448" name="テキスト ボックス 447"/>
        <xdr:cNvSpPr txBox="1"/>
      </xdr:nvSpPr>
      <xdr:spPr>
        <a:xfrm>
          <a:off x="15290800" y="125460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67056</xdr:rowOff>
    </xdr:from>
    <xdr:to>
      <xdr:col>21</xdr:col>
      <xdr:colOff>412750</xdr:colOff>
      <xdr:row>74</xdr:row>
      <xdr:rowOff>168656</xdr:rowOff>
    </xdr:to>
    <xdr:sp macro="" textlink="">
      <xdr:nvSpPr>
        <xdr:cNvPr id="449" name="円/楕円 448"/>
        <xdr:cNvSpPr/>
      </xdr:nvSpPr>
      <xdr:spPr>
        <a:xfrm>
          <a:off x="14732000" y="12754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7383</xdr:rowOff>
    </xdr:from>
    <xdr:ext cx="762000" cy="259045"/>
    <xdr:sp macro="" textlink="">
      <xdr:nvSpPr>
        <xdr:cNvPr id="450" name="テキスト ボックス 449"/>
        <xdr:cNvSpPr txBox="1"/>
      </xdr:nvSpPr>
      <xdr:spPr>
        <a:xfrm>
          <a:off x="14401800" y="1252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762</xdr:rowOff>
    </xdr:from>
    <xdr:to>
      <xdr:col>20</xdr:col>
      <xdr:colOff>209550</xdr:colOff>
      <xdr:row>75</xdr:row>
      <xdr:rowOff>102362</xdr:rowOff>
    </xdr:to>
    <xdr:sp macro="" textlink="">
      <xdr:nvSpPr>
        <xdr:cNvPr id="451" name="円/楕円 450"/>
        <xdr:cNvSpPr/>
      </xdr:nvSpPr>
      <xdr:spPr>
        <a:xfrm>
          <a:off x="13843000" y="1285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112539</xdr:rowOff>
    </xdr:from>
    <xdr:ext cx="762000" cy="259045"/>
    <xdr:sp macro="" textlink="">
      <xdr:nvSpPr>
        <xdr:cNvPr id="452" name="テキスト ボックス 451"/>
        <xdr:cNvSpPr txBox="1"/>
      </xdr:nvSpPr>
      <xdr:spPr>
        <a:xfrm>
          <a:off x="13512800" y="1262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163068</xdr:rowOff>
    </xdr:from>
    <xdr:to>
      <xdr:col>19</xdr:col>
      <xdr:colOff>6350</xdr:colOff>
      <xdr:row>75</xdr:row>
      <xdr:rowOff>93218</xdr:rowOff>
    </xdr:to>
    <xdr:sp macro="" textlink="">
      <xdr:nvSpPr>
        <xdr:cNvPr id="453" name="円/楕円 452"/>
        <xdr:cNvSpPr/>
      </xdr:nvSpPr>
      <xdr:spPr>
        <a:xfrm>
          <a:off x="12954000" y="1285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103395</xdr:rowOff>
    </xdr:from>
    <xdr:ext cx="762000" cy="259045"/>
    <xdr:sp macro="" textlink="">
      <xdr:nvSpPr>
        <xdr:cNvPr id="454" name="テキスト ボックス 453"/>
        <xdr:cNvSpPr txBox="1"/>
      </xdr:nvSpPr>
      <xdr:spPr>
        <a:xfrm>
          <a:off x="12623800" y="12619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三重県いなべ市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121285</xdr:rowOff>
    </xdr:from>
    <xdr:to>
      <xdr:col>4</xdr:col>
      <xdr:colOff>1117600</xdr:colOff>
      <xdr:row>20</xdr:row>
      <xdr:rowOff>118732</xdr:rowOff>
    </xdr:to>
    <xdr:cxnSp macro="">
      <xdr:nvCxnSpPr>
        <xdr:cNvPr id="45" name="直線コネクタ 44"/>
        <xdr:cNvCxnSpPr/>
      </xdr:nvCxnSpPr>
      <xdr:spPr bwMode="auto">
        <a:xfrm flipV="1">
          <a:off x="5651500" y="2226310"/>
          <a:ext cx="0" cy="13690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90809</xdr:rowOff>
    </xdr:from>
    <xdr:ext cx="762000" cy="259045"/>
    <xdr:sp macro="" textlink="">
      <xdr:nvSpPr>
        <xdr:cNvPr id="46" name="人口1人当たり決算額の推移最小値テキスト130"/>
        <xdr:cNvSpPr txBox="1"/>
      </xdr:nvSpPr>
      <xdr:spPr>
        <a:xfrm>
          <a:off x="5740400" y="356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58,967</a:t>
          </a:r>
          <a:endParaRPr kumimoji="1" lang="ja-JP" altLang="en-US" sz="1000" b="1">
            <a:latin typeface="ＭＳ Ｐゴシック"/>
          </a:endParaRPr>
        </a:p>
      </xdr:txBody>
    </xdr:sp>
    <xdr:clientData/>
  </xdr:oneCellAnchor>
  <xdr:twoCellAnchor>
    <xdr:from>
      <xdr:col>4</xdr:col>
      <xdr:colOff>1028700</xdr:colOff>
      <xdr:row>20</xdr:row>
      <xdr:rowOff>118732</xdr:rowOff>
    </xdr:from>
    <xdr:to>
      <xdr:col>5</xdr:col>
      <xdr:colOff>73025</xdr:colOff>
      <xdr:row>20</xdr:row>
      <xdr:rowOff>118732</xdr:rowOff>
    </xdr:to>
    <xdr:cxnSp macro="">
      <xdr:nvCxnSpPr>
        <xdr:cNvPr id="47" name="直線コネクタ 46"/>
        <xdr:cNvCxnSpPr/>
      </xdr:nvCxnSpPr>
      <xdr:spPr bwMode="auto">
        <a:xfrm>
          <a:off x="5562600" y="35953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36212</xdr:rowOff>
    </xdr:from>
    <xdr:ext cx="762000" cy="259045"/>
    <xdr:sp macro="" textlink="">
      <xdr:nvSpPr>
        <xdr:cNvPr id="48" name="人口1人当たり決算額の推移最大値テキスト130"/>
        <xdr:cNvSpPr txBox="1"/>
      </xdr:nvSpPr>
      <xdr:spPr>
        <a:xfrm>
          <a:off x="5740400" y="1969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94,900</a:t>
          </a:r>
          <a:endParaRPr kumimoji="1" lang="ja-JP" altLang="en-US" sz="1000" b="1">
            <a:latin typeface="ＭＳ Ｐゴシック"/>
          </a:endParaRPr>
        </a:p>
      </xdr:txBody>
    </xdr:sp>
    <xdr:clientData/>
  </xdr:oneCellAnchor>
  <xdr:twoCellAnchor>
    <xdr:from>
      <xdr:col>4</xdr:col>
      <xdr:colOff>1028700</xdr:colOff>
      <xdr:row>12</xdr:row>
      <xdr:rowOff>121285</xdr:rowOff>
    </xdr:from>
    <xdr:to>
      <xdr:col>5</xdr:col>
      <xdr:colOff>73025</xdr:colOff>
      <xdr:row>12</xdr:row>
      <xdr:rowOff>121285</xdr:rowOff>
    </xdr:to>
    <xdr:cxnSp macro="">
      <xdr:nvCxnSpPr>
        <xdr:cNvPr id="49" name="直線コネクタ 48"/>
        <xdr:cNvCxnSpPr/>
      </xdr:nvCxnSpPr>
      <xdr:spPr bwMode="auto">
        <a:xfrm>
          <a:off x="5562600" y="2226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6337</xdr:rowOff>
    </xdr:from>
    <xdr:to>
      <xdr:col>4</xdr:col>
      <xdr:colOff>1117600</xdr:colOff>
      <xdr:row>17</xdr:row>
      <xdr:rowOff>47600</xdr:rowOff>
    </xdr:to>
    <xdr:cxnSp macro="">
      <xdr:nvCxnSpPr>
        <xdr:cNvPr id="50" name="直線コネクタ 49"/>
        <xdr:cNvCxnSpPr/>
      </xdr:nvCxnSpPr>
      <xdr:spPr bwMode="auto">
        <a:xfrm flipV="1">
          <a:off x="5003800" y="2968612"/>
          <a:ext cx="647700" cy="41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76230</xdr:rowOff>
    </xdr:from>
    <xdr:ext cx="762000" cy="259045"/>
    <xdr:sp macro="" textlink="">
      <xdr:nvSpPr>
        <xdr:cNvPr id="51" name="人口1人当たり決算額の推移平均値テキスト130"/>
        <xdr:cNvSpPr txBox="1"/>
      </xdr:nvSpPr>
      <xdr:spPr>
        <a:xfrm>
          <a:off x="5740400" y="26956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77,183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59703</xdr:rowOff>
    </xdr:from>
    <xdr:to>
      <xdr:col>5</xdr:col>
      <xdr:colOff>34925</xdr:colOff>
      <xdr:row>16</xdr:row>
      <xdr:rowOff>161303</xdr:rowOff>
    </xdr:to>
    <xdr:sp macro="" textlink="">
      <xdr:nvSpPr>
        <xdr:cNvPr id="52" name="フローチャート : 判断 51"/>
        <xdr:cNvSpPr/>
      </xdr:nvSpPr>
      <xdr:spPr bwMode="auto">
        <a:xfrm>
          <a:off x="5600700" y="28505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70612</xdr:rowOff>
    </xdr:from>
    <xdr:to>
      <xdr:col>4</xdr:col>
      <xdr:colOff>469900</xdr:colOff>
      <xdr:row>17</xdr:row>
      <xdr:rowOff>47600</xdr:rowOff>
    </xdr:to>
    <xdr:cxnSp macro="">
      <xdr:nvCxnSpPr>
        <xdr:cNvPr id="53" name="直線コネクタ 52"/>
        <xdr:cNvCxnSpPr/>
      </xdr:nvCxnSpPr>
      <xdr:spPr bwMode="auto">
        <a:xfrm>
          <a:off x="4305300" y="2861437"/>
          <a:ext cx="698500" cy="148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117005</xdr:rowOff>
    </xdr:from>
    <xdr:to>
      <xdr:col>4</xdr:col>
      <xdr:colOff>520700</xdr:colOff>
      <xdr:row>17</xdr:row>
      <xdr:rowOff>47155</xdr:rowOff>
    </xdr:to>
    <xdr:sp macro="" textlink="">
      <xdr:nvSpPr>
        <xdr:cNvPr id="54" name="フローチャート : 判断 53"/>
        <xdr:cNvSpPr/>
      </xdr:nvSpPr>
      <xdr:spPr bwMode="auto">
        <a:xfrm>
          <a:off x="4953000" y="2907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57332</xdr:rowOff>
    </xdr:from>
    <xdr:ext cx="736600" cy="259045"/>
    <xdr:sp macro="" textlink="">
      <xdr:nvSpPr>
        <xdr:cNvPr id="55" name="テキスト ボックス 54"/>
        <xdr:cNvSpPr txBox="1"/>
      </xdr:nvSpPr>
      <xdr:spPr>
        <a:xfrm>
          <a:off x="4622800" y="2676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154051</xdr:rowOff>
    </xdr:from>
    <xdr:to>
      <xdr:col>3</xdr:col>
      <xdr:colOff>904875</xdr:colOff>
      <xdr:row>16</xdr:row>
      <xdr:rowOff>70612</xdr:rowOff>
    </xdr:to>
    <xdr:cxnSp macro="">
      <xdr:nvCxnSpPr>
        <xdr:cNvPr id="56" name="直線コネクタ 55"/>
        <xdr:cNvCxnSpPr/>
      </xdr:nvCxnSpPr>
      <xdr:spPr bwMode="auto">
        <a:xfrm>
          <a:off x="3606800" y="2773426"/>
          <a:ext cx="698500" cy="88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86487</xdr:rowOff>
    </xdr:from>
    <xdr:to>
      <xdr:col>3</xdr:col>
      <xdr:colOff>955675</xdr:colOff>
      <xdr:row>17</xdr:row>
      <xdr:rowOff>16637</xdr:rowOff>
    </xdr:to>
    <xdr:sp macro="" textlink="">
      <xdr:nvSpPr>
        <xdr:cNvPr id="57" name="フローチャート : 判断 56"/>
        <xdr:cNvSpPr/>
      </xdr:nvSpPr>
      <xdr:spPr bwMode="auto">
        <a:xfrm>
          <a:off x="4254500" y="2877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1414</xdr:rowOff>
    </xdr:from>
    <xdr:ext cx="762000" cy="259045"/>
    <xdr:sp macro="" textlink="">
      <xdr:nvSpPr>
        <xdr:cNvPr id="58" name="テキスト ボックス 57"/>
        <xdr:cNvSpPr txBox="1"/>
      </xdr:nvSpPr>
      <xdr:spPr>
        <a:xfrm>
          <a:off x="3924300" y="296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82347</xdr:rowOff>
    </xdr:from>
    <xdr:to>
      <xdr:col>3</xdr:col>
      <xdr:colOff>206375</xdr:colOff>
      <xdr:row>15</xdr:row>
      <xdr:rowOff>154051</xdr:rowOff>
    </xdr:to>
    <xdr:cxnSp macro="">
      <xdr:nvCxnSpPr>
        <xdr:cNvPr id="59" name="直線コネクタ 58"/>
        <xdr:cNvCxnSpPr/>
      </xdr:nvCxnSpPr>
      <xdr:spPr bwMode="auto">
        <a:xfrm>
          <a:off x="2908300" y="2701722"/>
          <a:ext cx="698500" cy="71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131788</xdr:rowOff>
    </xdr:from>
    <xdr:to>
      <xdr:col>3</xdr:col>
      <xdr:colOff>257175</xdr:colOff>
      <xdr:row>16</xdr:row>
      <xdr:rowOff>61938</xdr:rowOff>
    </xdr:to>
    <xdr:sp macro="" textlink="">
      <xdr:nvSpPr>
        <xdr:cNvPr id="60" name="フローチャート : 判断 59"/>
        <xdr:cNvSpPr/>
      </xdr:nvSpPr>
      <xdr:spPr bwMode="auto">
        <a:xfrm>
          <a:off x="3556000" y="27511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46715</xdr:rowOff>
    </xdr:from>
    <xdr:ext cx="762000" cy="259045"/>
    <xdr:sp macro="" textlink="">
      <xdr:nvSpPr>
        <xdr:cNvPr id="61" name="テキスト ボックス 60"/>
        <xdr:cNvSpPr txBox="1"/>
      </xdr:nvSpPr>
      <xdr:spPr>
        <a:xfrm>
          <a:off x="3225800" y="2837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133769</xdr:rowOff>
    </xdr:from>
    <xdr:to>
      <xdr:col>2</xdr:col>
      <xdr:colOff>692150</xdr:colOff>
      <xdr:row>16</xdr:row>
      <xdr:rowOff>63919</xdr:rowOff>
    </xdr:to>
    <xdr:sp macro="" textlink="">
      <xdr:nvSpPr>
        <xdr:cNvPr id="62" name="フローチャート : 判断 61"/>
        <xdr:cNvSpPr/>
      </xdr:nvSpPr>
      <xdr:spPr bwMode="auto">
        <a:xfrm>
          <a:off x="2857500" y="2753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48696</xdr:rowOff>
    </xdr:from>
    <xdr:ext cx="762000" cy="259045"/>
    <xdr:sp macro="" textlink="">
      <xdr:nvSpPr>
        <xdr:cNvPr id="63" name="テキスト ボックス 62"/>
        <xdr:cNvSpPr txBox="1"/>
      </xdr:nvSpPr>
      <xdr:spPr>
        <a:xfrm>
          <a:off x="2527300" y="2839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126987</xdr:rowOff>
    </xdr:from>
    <xdr:to>
      <xdr:col>5</xdr:col>
      <xdr:colOff>34925</xdr:colOff>
      <xdr:row>17</xdr:row>
      <xdr:rowOff>57137</xdr:rowOff>
    </xdr:to>
    <xdr:sp macro="" textlink="">
      <xdr:nvSpPr>
        <xdr:cNvPr id="69" name="円/楕円 68"/>
        <xdr:cNvSpPr/>
      </xdr:nvSpPr>
      <xdr:spPr bwMode="auto">
        <a:xfrm>
          <a:off x="5600700" y="29178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99064</xdr:rowOff>
    </xdr:from>
    <xdr:ext cx="762000" cy="259045"/>
    <xdr:sp macro="" textlink="">
      <xdr:nvSpPr>
        <xdr:cNvPr id="70" name="人口1人当たり決算額の推移該当値テキスト130"/>
        <xdr:cNvSpPr txBox="1"/>
      </xdr:nvSpPr>
      <xdr:spPr>
        <a:xfrm>
          <a:off x="5740400" y="2889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75,417</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168250</xdr:rowOff>
    </xdr:from>
    <xdr:to>
      <xdr:col>4</xdr:col>
      <xdr:colOff>520700</xdr:colOff>
      <xdr:row>17</xdr:row>
      <xdr:rowOff>98400</xdr:rowOff>
    </xdr:to>
    <xdr:sp macro="" textlink="">
      <xdr:nvSpPr>
        <xdr:cNvPr id="71" name="円/楕円 70"/>
        <xdr:cNvSpPr/>
      </xdr:nvSpPr>
      <xdr:spPr bwMode="auto">
        <a:xfrm>
          <a:off x="4953000" y="29590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83177</xdr:rowOff>
    </xdr:from>
    <xdr:ext cx="736600" cy="259045"/>
    <xdr:sp macro="" textlink="">
      <xdr:nvSpPr>
        <xdr:cNvPr id="72" name="テキスト ボックス 71"/>
        <xdr:cNvSpPr txBox="1"/>
      </xdr:nvSpPr>
      <xdr:spPr>
        <a:xfrm>
          <a:off x="4622800" y="3045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74,334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19812</xdr:rowOff>
    </xdr:from>
    <xdr:to>
      <xdr:col>3</xdr:col>
      <xdr:colOff>955675</xdr:colOff>
      <xdr:row>16</xdr:row>
      <xdr:rowOff>121412</xdr:rowOff>
    </xdr:to>
    <xdr:sp macro="" textlink="">
      <xdr:nvSpPr>
        <xdr:cNvPr id="73" name="円/楕円 72"/>
        <xdr:cNvSpPr/>
      </xdr:nvSpPr>
      <xdr:spPr bwMode="auto">
        <a:xfrm>
          <a:off x="4254500" y="28106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131589</xdr:rowOff>
    </xdr:from>
    <xdr:ext cx="762000" cy="259045"/>
    <xdr:sp macro="" textlink="">
      <xdr:nvSpPr>
        <xdr:cNvPr id="74" name="テキスト ボックス 73"/>
        <xdr:cNvSpPr txBox="1"/>
      </xdr:nvSpPr>
      <xdr:spPr>
        <a:xfrm>
          <a:off x="3924300" y="2579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78,230</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103251</xdr:rowOff>
    </xdr:from>
    <xdr:to>
      <xdr:col>3</xdr:col>
      <xdr:colOff>257175</xdr:colOff>
      <xdr:row>16</xdr:row>
      <xdr:rowOff>33401</xdr:rowOff>
    </xdr:to>
    <xdr:sp macro="" textlink="">
      <xdr:nvSpPr>
        <xdr:cNvPr id="75" name="円/楕円 74"/>
        <xdr:cNvSpPr/>
      </xdr:nvSpPr>
      <xdr:spPr bwMode="auto">
        <a:xfrm>
          <a:off x="3556000" y="2722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43578</xdr:rowOff>
    </xdr:from>
    <xdr:ext cx="762000" cy="259045"/>
    <xdr:sp macro="" textlink="">
      <xdr:nvSpPr>
        <xdr:cNvPr id="76" name="テキスト ボックス 75"/>
        <xdr:cNvSpPr txBox="1"/>
      </xdr:nvSpPr>
      <xdr:spPr>
        <a:xfrm>
          <a:off x="3225800" y="249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80,540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31547</xdr:rowOff>
    </xdr:from>
    <xdr:to>
      <xdr:col>2</xdr:col>
      <xdr:colOff>692150</xdr:colOff>
      <xdr:row>15</xdr:row>
      <xdr:rowOff>133147</xdr:rowOff>
    </xdr:to>
    <xdr:sp macro="" textlink="">
      <xdr:nvSpPr>
        <xdr:cNvPr id="77" name="円/楕円 76"/>
        <xdr:cNvSpPr/>
      </xdr:nvSpPr>
      <xdr:spPr bwMode="auto">
        <a:xfrm>
          <a:off x="2857500" y="26509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143324</xdr:rowOff>
    </xdr:from>
    <xdr:ext cx="762000" cy="259045"/>
    <xdr:sp macro="" textlink="">
      <xdr:nvSpPr>
        <xdr:cNvPr id="78" name="テキスト ボックス 77"/>
        <xdr:cNvSpPr txBox="1"/>
      </xdr:nvSpPr>
      <xdr:spPr>
        <a:xfrm>
          <a:off x="2527300" y="2419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4" name="直線コネクタ 93"/>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5" name="テキスト ボックス 94"/>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6" name="直線コネクタ 95"/>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7" name="テキスト ボックス 96"/>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8" name="直線コネクタ 97"/>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9" name="テキスト ボックス 98"/>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0" name="直線コネクタ 99"/>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1" name="テキスト ボックス 100"/>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2" name="直線コネクタ 101"/>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3" name="テキスト ボックス 102"/>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4" name="直線コネクタ 103"/>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5" name="テキスト ボックス 104"/>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258053</xdr:rowOff>
    </xdr:from>
    <xdr:to>
      <xdr:col>4</xdr:col>
      <xdr:colOff>1117600</xdr:colOff>
      <xdr:row>37</xdr:row>
      <xdr:rowOff>303610</xdr:rowOff>
    </xdr:to>
    <xdr:cxnSp macro="">
      <xdr:nvCxnSpPr>
        <xdr:cNvPr id="109" name="直線コネクタ 108"/>
        <xdr:cNvCxnSpPr/>
      </xdr:nvCxnSpPr>
      <xdr:spPr bwMode="auto">
        <a:xfrm flipV="1">
          <a:off x="5651500" y="6182603"/>
          <a:ext cx="0" cy="12457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275687</xdr:rowOff>
    </xdr:from>
    <xdr:ext cx="762000" cy="259045"/>
    <xdr:sp macro="" textlink="">
      <xdr:nvSpPr>
        <xdr:cNvPr id="110" name="人口1人当たり決算額の推移最小値テキスト445"/>
        <xdr:cNvSpPr txBox="1"/>
      </xdr:nvSpPr>
      <xdr:spPr>
        <a:xfrm>
          <a:off x="5740400" y="7400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5,592</a:t>
          </a:r>
          <a:endParaRPr kumimoji="1" lang="ja-JP" altLang="en-US" sz="1000" b="1">
            <a:latin typeface="ＭＳ Ｐゴシック"/>
          </a:endParaRPr>
        </a:p>
      </xdr:txBody>
    </xdr:sp>
    <xdr:clientData/>
  </xdr:oneCellAnchor>
  <xdr:twoCellAnchor>
    <xdr:from>
      <xdr:col>4</xdr:col>
      <xdr:colOff>1028700</xdr:colOff>
      <xdr:row>37</xdr:row>
      <xdr:rowOff>303610</xdr:rowOff>
    </xdr:from>
    <xdr:to>
      <xdr:col>5</xdr:col>
      <xdr:colOff>73025</xdr:colOff>
      <xdr:row>37</xdr:row>
      <xdr:rowOff>303610</xdr:rowOff>
    </xdr:to>
    <xdr:cxnSp macro="">
      <xdr:nvCxnSpPr>
        <xdr:cNvPr id="111" name="直線コネクタ 110"/>
        <xdr:cNvCxnSpPr/>
      </xdr:nvCxnSpPr>
      <xdr:spPr bwMode="auto">
        <a:xfrm>
          <a:off x="5562600" y="74283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1530</xdr:rowOff>
    </xdr:from>
    <xdr:ext cx="762000" cy="259045"/>
    <xdr:sp macro="" textlink="">
      <xdr:nvSpPr>
        <xdr:cNvPr id="112" name="人口1人当たり決算額の推移最大値テキスト445"/>
        <xdr:cNvSpPr txBox="1"/>
      </xdr:nvSpPr>
      <xdr:spPr>
        <a:xfrm>
          <a:off x="5740400" y="5926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43,737</a:t>
          </a:r>
          <a:endParaRPr kumimoji="1" lang="ja-JP" altLang="en-US" sz="1000" b="1">
            <a:latin typeface="ＭＳ Ｐゴシック"/>
          </a:endParaRPr>
        </a:p>
      </xdr:txBody>
    </xdr:sp>
    <xdr:clientData/>
  </xdr:oneCellAnchor>
  <xdr:twoCellAnchor>
    <xdr:from>
      <xdr:col>4</xdr:col>
      <xdr:colOff>1028700</xdr:colOff>
      <xdr:row>33</xdr:row>
      <xdr:rowOff>258053</xdr:rowOff>
    </xdr:from>
    <xdr:to>
      <xdr:col>5</xdr:col>
      <xdr:colOff>73025</xdr:colOff>
      <xdr:row>33</xdr:row>
      <xdr:rowOff>258053</xdr:rowOff>
    </xdr:to>
    <xdr:cxnSp macro="">
      <xdr:nvCxnSpPr>
        <xdr:cNvPr id="113" name="直線コネクタ 112"/>
        <xdr:cNvCxnSpPr/>
      </xdr:nvCxnSpPr>
      <xdr:spPr bwMode="auto">
        <a:xfrm>
          <a:off x="5562600" y="61826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285583</xdr:rowOff>
    </xdr:from>
    <xdr:to>
      <xdr:col>4</xdr:col>
      <xdr:colOff>1117600</xdr:colOff>
      <xdr:row>35</xdr:row>
      <xdr:rowOff>212889</xdr:rowOff>
    </xdr:to>
    <xdr:cxnSp macro="">
      <xdr:nvCxnSpPr>
        <xdr:cNvPr id="114" name="直線コネクタ 113"/>
        <xdr:cNvCxnSpPr/>
      </xdr:nvCxnSpPr>
      <xdr:spPr bwMode="auto">
        <a:xfrm flipV="1">
          <a:off x="5003800" y="6553033"/>
          <a:ext cx="647700" cy="270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105394</xdr:rowOff>
    </xdr:from>
    <xdr:ext cx="762000" cy="259045"/>
    <xdr:sp macro="" textlink="">
      <xdr:nvSpPr>
        <xdr:cNvPr id="115" name="人口1人当たり決算額の推移平均値テキスト445"/>
        <xdr:cNvSpPr txBox="1"/>
      </xdr:nvSpPr>
      <xdr:spPr>
        <a:xfrm>
          <a:off x="5740400" y="67157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25,001</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133317</xdr:rowOff>
    </xdr:from>
    <xdr:to>
      <xdr:col>5</xdr:col>
      <xdr:colOff>34925</xdr:colOff>
      <xdr:row>35</xdr:row>
      <xdr:rowOff>234917</xdr:rowOff>
    </xdr:to>
    <xdr:sp macro="" textlink="">
      <xdr:nvSpPr>
        <xdr:cNvPr id="116" name="フローチャート : 判断 115"/>
        <xdr:cNvSpPr/>
      </xdr:nvSpPr>
      <xdr:spPr bwMode="auto">
        <a:xfrm>
          <a:off x="5600700" y="674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212889</xdr:rowOff>
    </xdr:from>
    <xdr:to>
      <xdr:col>4</xdr:col>
      <xdr:colOff>469900</xdr:colOff>
      <xdr:row>36</xdr:row>
      <xdr:rowOff>78145</xdr:rowOff>
    </xdr:to>
    <xdr:cxnSp macro="">
      <xdr:nvCxnSpPr>
        <xdr:cNvPr id="117" name="直線コネクタ 116"/>
        <xdr:cNvCxnSpPr/>
      </xdr:nvCxnSpPr>
      <xdr:spPr bwMode="auto">
        <a:xfrm flipV="1">
          <a:off x="4305300" y="6823239"/>
          <a:ext cx="698500" cy="2081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73685</xdr:rowOff>
    </xdr:from>
    <xdr:to>
      <xdr:col>4</xdr:col>
      <xdr:colOff>520700</xdr:colOff>
      <xdr:row>35</xdr:row>
      <xdr:rowOff>175285</xdr:rowOff>
    </xdr:to>
    <xdr:sp macro="" textlink="">
      <xdr:nvSpPr>
        <xdr:cNvPr id="118" name="フローチャート : 判断 117"/>
        <xdr:cNvSpPr/>
      </xdr:nvSpPr>
      <xdr:spPr bwMode="auto">
        <a:xfrm>
          <a:off x="49530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185462</xdr:rowOff>
    </xdr:from>
    <xdr:ext cx="736600" cy="259045"/>
    <xdr:sp macro="" textlink="">
      <xdr:nvSpPr>
        <xdr:cNvPr id="119" name="テキスト ボックス 118"/>
        <xdr:cNvSpPr txBox="1"/>
      </xdr:nvSpPr>
      <xdr:spPr>
        <a:xfrm>
          <a:off x="4622800" y="64529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241006</xdr:rowOff>
    </xdr:from>
    <xdr:to>
      <xdr:col>3</xdr:col>
      <xdr:colOff>904875</xdr:colOff>
      <xdr:row>36</xdr:row>
      <xdr:rowOff>78145</xdr:rowOff>
    </xdr:to>
    <xdr:cxnSp macro="">
      <xdr:nvCxnSpPr>
        <xdr:cNvPr id="120" name="直線コネクタ 119"/>
        <xdr:cNvCxnSpPr/>
      </xdr:nvCxnSpPr>
      <xdr:spPr bwMode="auto">
        <a:xfrm>
          <a:off x="3606800" y="6851356"/>
          <a:ext cx="698500" cy="180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104579</xdr:rowOff>
    </xdr:from>
    <xdr:to>
      <xdr:col>3</xdr:col>
      <xdr:colOff>955675</xdr:colOff>
      <xdr:row>35</xdr:row>
      <xdr:rowOff>206179</xdr:rowOff>
    </xdr:to>
    <xdr:sp macro="" textlink="">
      <xdr:nvSpPr>
        <xdr:cNvPr id="121" name="フローチャート : 判断 120"/>
        <xdr:cNvSpPr/>
      </xdr:nvSpPr>
      <xdr:spPr bwMode="auto">
        <a:xfrm>
          <a:off x="42545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216356</xdr:rowOff>
    </xdr:from>
    <xdr:ext cx="762000" cy="259045"/>
    <xdr:sp macro="" textlink="">
      <xdr:nvSpPr>
        <xdr:cNvPr id="122" name="テキスト ボックス 121"/>
        <xdr:cNvSpPr txBox="1"/>
      </xdr:nvSpPr>
      <xdr:spPr>
        <a:xfrm>
          <a:off x="3924300" y="6483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183464</xdr:rowOff>
    </xdr:from>
    <xdr:to>
      <xdr:col>3</xdr:col>
      <xdr:colOff>206375</xdr:colOff>
      <xdr:row>35</xdr:row>
      <xdr:rowOff>241006</xdr:rowOff>
    </xdr:to>
    <xdr:cxnSp macro="">
      <xdr:nvCxnSpPr>
        <xdr:cNvPr id="123" name="直線コネクタ 122"/>
        <xdr:cNvCxnSpPr/>
      </xdr:nvCxnSpPr>
      <xdr:spPr bwMode="auto">
        <a:xfrm>
          <a:off x="2908300" y="6793814"/>
          <a:ext cx="698500" cy="57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63888</xdr:rowOff>
    </xdr:from>
    <xdr:to>
      <xdr:col>3</xdr:col>
      <xdr:colOff>257175</xdr:colOff>
      <xdr:row>35</xdr:row>
      <xdr:rowOff>165488</xdr:rowOff>
    </xdr:to>
    <xdr:sp macro="" textlink="">
      <xdr:nvSpPr>
        <xdr:cNvPr id="124" name="フローチャート : 判断 123"/>
        <xdr:cNvSpPr/>
      </xdr:nvSpPr>
      <xdr:spPr bwMode="auto">
        <a:xfrm>
          <a:off x="35560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175665</xdr:rowOff>
    </xdr:from>
    <xdr:ext cx="762000" cy="259045"/>
    <xdr:sp macro="" textlink="">
      <xdr:nvSpPr>
        <xdr:cNvPr id="125" name="テキスト ボックス 124"/>
        <xdr:cNvSpPr txBox="1"/>
      </xdr:nvSpPr>
      <xdr:spPr>
        <a:xfrm>
          <a:off x="3225800" y="644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104187</xdr:rowOff>
    </xdr:from>
    <xdr:to>
      <xdr:col>2</xdr:col>
      <xdr:colOff>692150</xdr:colOff>
      <xdr:row>35</xdr:row>
      <xdr:rowOff>205787</xdr:rowOff>
    </xdr:to>
    <xdr:sp macro="" textlink="">
      <xdr:nvSpPr>
        <xdr:cNvPr id="126" name="フローチャート : 判断 125"/>
        <xdr:cNvSpPr/>
      </xdr:nvSpPr>
      <xdr:spPr bwMode="auto">
        <a:xfrm>
          <a:off x="28575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215964</xdr:rowOff>
    </xdr:from>
    <xdr:ext cx="762000" cy="259045"/>
    <xdr:sp macro="" textlink="">
      <xdr:nvSpPr>
        <xdr:cNvPr id="127" name="テキスト ボックス 126"/>
        <xdr:cNvSpPr txBox="1"/>
      </xdr:nvSpPr>
      <xdr:spPr>
        <a:xfrm>
          <a:off x="25273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234783</xdr:rowOff>
    </xdr:from>
    <xdr:to>
      <xdr:col>5</xdr:col>
      <xdr:colOff>34925</xdr:colOff>
      <xdr:row>34</xdr:row>
      <xdr:rowOff>336383</xdr:rowOff>
    </xdr:to>
    <xdr:sp macro="" textlink="">
      <xdr:nvSpPr>
        <xdr:cNvPr id="133" name="円/楕円 132"/>
        <xdr:cNvSpPr/>
      </xdr:nvSpPr>
      <xdr:spPr bwMode="auto">
        <a:xfrm>
          <a:off x="5600700" y="65022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79860</xdr:rowOff>
    </xdr:from>
    <xdr:ext cx="762000" cy="259045"/>
    <xdr:sp macro="" textlink="">
      <xdr:nvSpPr>
        <xdr:cNvPr id="134" name="人口1人当たり決算額の推移該当値テキスト445"/>
        <xdr:cNvSpPr txBox="1"/>
      </xdr:nvSpPr>
      <xdr:spPr>
        <a:xfrm>
          <a:off x="5740400" y="634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32,394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162089</xdr:rowOff>
    </xdr:from>
    <xdr:to>
      <xdr:col>4</xdr:col>
      <xdr:colOff>520700</xdr:colOff>
      <xdr:row>35</xdr:row>
      <xdr:rowOff>263689</xdr:rowOff>
    </xdr:to>
    <xdr:sp macro="" textlink="">
      <xdr:nvSpPr>
        <xdr:cNvPr id="135" name="円/楕円 134"/>
        <xdr:cNvSpPr/>
      </xdr:nvSpPr>
      <xdr:spPr bwMode="auto">
        <a:xfrm>
          <a:off x="4953000" y="6772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248466</xdr:rowOff>
    </xdr:from>
    <xdr:ext cx="736600" cy="259045"/>
    <xdr:sp macro="" textlink="">
      <xdr:nvSpPr>
        <xdr:cNvPr id="136" name="テキスト ボックス 135"/>
        <xdr:cNvSpPr txBox="1"/>
      </xdr:nvSpPr>
      <xdr:spPr>
        <a:xfrm>
          <a:off x="4622800" y="68588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24,120</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27345</xdr:rowOff>
    </xdr:from>
    <xdr:to>
      <xdr:col>3</xdr:col>
      <xdr:colOff>955675</xdr:colOff>
      <xdr:row>36</xdr:row>
      <xdr:rowOff>128945</xdr:rowOff>
    </xdr:to>
    <xdr:sp macro="" textlink="">
      <xdr:nvSpPr>
        <xdr:cNvPr id="137" name="円/楕円 136"/>
        <xdr:cNvSpPr/>
      </xdr:nvSpPr>
      <xdr:spPr bwMode="auto">
        <a:xfrm>
          <a:off x="4254500" y="6980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113722</xdr:rowOff>
    </xdr:from>
    <xdr:ext cx="762000" cy="259045"/>
    <xdr:sp macro="" textlink="">
      <xdr:nvSpPr>
        <xdr:cNvPr id="138" name="テキスト ボックス 137"/>
        <xdr:cNvSpPr txBox="1"/>
      </xdr:nvSpPr>
      <xdr:spPr>
        <a:xfrm>
          <a:off x="3924300" y="706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17,746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190206</xdr:rowOff>
    </xdr:from>
    <xdr:to>
      <xdr:col>3</xdr:col>
      <xdr:colOff>257175</xdr:colOff>
      <xdr:row>35</xdr:row>
      <xdr:rowOff>291806</xdr:rowOff>
    </xdr:to>
    <xdr:sp macro="" textlink="">
      <xdr:nvSpPr>
        <xdr:cNvPr id="139" name="円/楕円 138"/>
        <xdr:cNvSpPr/>
      </xdr:nvSpPr>
      <xdr:spPr bwMode="auto">
        <a:xfrm>
          <a:off x="3556000" y="6800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276583</xdr:rowOff>
    </xdr:from>
    <xdr:ext cx="762000" cy="259045"/>
    <xdr:sp macro="" textlink="">
      <xdr:nvSpPr>
        <xdr:cNvPr id="140" name="テキスト ボックス 139"/>
        <xdr:cNvSpPr txBox="1"/>
      </xdr:nvSpPr>
      <xdr:spPr>
        <a:xfrm>
          <a:off x="3225800" y="688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23,259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132664</xdr:rowOff>
    </xdr:from>
    <xdr:to>
      <xdr:col>2</xdr:col>
      <xdr:colOff>692150</xdr:colOff>
      <xdr:row>35</xdr:row>
      <xdr:rowOff>234264</xdr:rowOff>
    </xdr:to>
    <xdr:sp macro="" textlink="">
      <xdr:nvSpPr>
        <xdr:cNvPr id="141" name="円/楕円 140"/>
        <xdr:cNvSpPr/>
      </xdr:nvSpPr>
      <xdr:spPr bwMode="auto">
        <a:xfrm>
          <a:off x="2857500" y="6743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219041</xdr:rowOff>
    </xdr:from>
    <xdr:ext cx="762000" cy="259045"/>
    <xdr:sp macro="" textlink="">
      <xdr:nvSpPr>
        <xdr:cNvPr id="142" name="テキスト ボックス 141"/>
        <xdr:cNvSpPr txBox="1"/>
      </xdr:nvSpPr>
      <xdr:spPr>
        <a:xfrm>
          <a:off x="2527300" y="682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25,021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財政調整基金残高は、前年度の</a:t>
          </a:r>
          <a:r>
            <a:rPr kumimoji="1" lang="en-US" altLang="ja-JP" sz="1400" baseline="0">
              <a:latin typeface="ＭＳ ゴシック" pitchFamily="49" charset="-128"/>
              <a:ea typeface="ＭＳ ゴシック" pitchFamily="49" charset="-128"/>
            </a:rPr>
            <a:t>55</a:t>
          </a:r>
          <a:r>
            <a:rPr kumimoji="1" lang="ja-JP" altLang="en-US" sz="1400" baseline="0">
              <a:latin typeface="ＭＳ ゴシック" pitchFamily="49" charset="-128"/>
              <a:ea typeface="ＭＳ ゴシック" pitchFamily="49" charset="-128"/>
            </a:rPr>
            <a:t>億円から</a:t>
          </a:r>
          <a:r>
            <a:rPr kumimoji="1" lang="en-US" altLang="ja-JP" sz="1400" baseline="0">
              <a:latin typeface="ＭＳ ゴシック" pitchFamily="49" charset="-128"/>
              <a:ea typeface="ＭＳ ゴシック" pitchFamily="49" charset="-128"/>
            </a:rPr>
            <a:t>59</a:t>
          </a:r>
          <a:r>
            <a:rPr kumimoji="1" lang="ja-JP" altLang="en-US" sz="1400" baseline="0">
              <a:latin typeface="ＭＳ ゴシック" pitchFamily="49" charset="-128"/>
              <a:ea typeface="ＭＳ ゴシック" pitchFamily="49" charset="-128"/>
            </a:rPr>
            <a:t>億円となりました。これは、財源不足を補うために</a:t>
          </a:r>
          <a:r>
            <a:rPr kumimoji="1" lang="en-US" altLang="ja-JP" sz="1400" baseline="0">
              <a:latin typeface="ＭＳ ゴシック" pitchFamily="49" charset="-128"/>
              <a:ea typeface="ＭＳ ゴシック" pitchFamily="49" charset="-128"/>
            </a:rPr>
            <a:t>4</a:t>
          </a:r>
          <a:r>
            <a:rPr kumimoji="1" lang="ja-JP" altLang="en-US" sz="1400" baseline="0">
              <a:latin typeface="ＭＳ ゴシック" pitchFamily="49" charset="-128"/>
              <a:ea typeface="ＭＳ ゴシック" pitchFamily="49" charset="-128"/>
            </a:rPr>
            <a:t>億円を取り崩し、</a:t>
          </a:r>
          <a:r>
            <a:rPr kumimoji="1" lang="ja-JP" altLang="ja-JP" sz="1400" baseline="0">
              <a:solidFill>
                <a:schemeClr val="dk1"/>
              </a:solidFill>
              <a:latin typeface="+mn-ea"/>
              <a:ea typeface="+mn-ea"/>
              <a:cs typeface="+mn-cs"/>
            </a:rPr>
            <a:t>決算剰余の</a:t>
          </a:r>
          <a:r>
            <a:rPr kumimoji="1" lang="en-US" altLang="ja-JP" sz="1400" baseline="0">
              <a:solidFill>
                <a:schemeClr val="dk1"/>
              </a:solidFill>
              <a:latin typeface="+mn-ea"/>
              <a:ea typeface="+mn-ea"/>
              <a:cs typeface="+mn-cs"/>
            </a:rPr>
            <a:t>2</a:t>
          </a:r>
          <a:r>
            <a:rPr kumimoji="1" lang="ja-JP" altLang="ja-JP" sz="1400" baseline="0">
              <a:solidFill>
                <a:schemeClr val="dk1"/>
              </a:solidFill>
              <a:latin typeface="+mn-ea"/>
              <a:ea typeface="+mn-ea"/>
              <a:cs typeface="+mn-cs"/>
            </a:rPr>
            <a:t>分の</a:t>
          </a:r>
          <a:r>
            <a:rPr kumimoji="1" lang="en-US" altLang="ja-JP" sz="1400" baseline="0">
              <a:solidFill>
                <a:schemeClr val="dk1"/>
              </a:solidFill>
              <a:latin typeface="+mn-ea"/>
              <a:ea typeface="+mn-ea"/>
              <a:cs typeface="+mn-cs"/>
            </a:rPr>
            <a:t>1</a:t>
          </a:r>
          <a:r>
            <a:rPr kumimoji="1" lang="ja-JP" altLang="ja-JP" sz="1400" baseline="0">
              <a:solidFill>
                <a:schemeClr val="dk1"/>
              </a:solidFill>
              <a:latin typeface="+mn-ea"/>
              <a:ea typeface="+mn-ea"/>
              <a:cs typeface="+mn-cs"/>
            </a:rPr>
            <a:t>である</a:t>
          </a:r>
          <a:r>
            <a:rPr kumimoji="1" lang="en-US" altLang="ja-JP" sz="1400" baseline="0">
              <a:solidFill>
                <a:schemeClr val="dk1"/>
              </a:solidFill>
              <a:latin typeface="+mn-ea"/>
              <a:ea typeface="+mn-ea"/>
              <a:cs typeface="+mn-cs"/>
            </a:rPr>
            <a:t>8</a:t>
          </a:r>
          <a:r>
            <a:rPr kumimoji="1" lang="ja-JP" altLang="ja-JP" sz="1400" baseline="0">
              <a:solidFill>
                <a:schemeClr val="dk1"/>
              </a:solidFill>
              <a:latin typeface="+mn-ea"/>
              <a:ea typeface="+mn-ea"/>
              <a:cs typeface="+mn-cs"/>
            </a:rPr>
            <a:t>億円を積み立て</a:t>
          </a:r>
          <a:r>
            <a:rPr kumimoji="1" lang="ja-JP" altLang="en-US" sz="1400" baseline="0">
              <a:solidFill>
                <a:schemeClr val="dk1"/>
              </a:solidFill>
              <a:latin typeface="+mn-ea"/>
              <a:ea typeface="+mn-ea"/>
              <a:cs typeface="+mn-cs"/>
            </a:rPr>
            <a:t>た</a:t>
          </a:r>
          <a:r>
            <a:rPr kumimoji="1" lang="ja-JP" altLang="en-US" sz="1400" baseline="0">
              <a:latin typeface="+mn-ea"/>
              <a:ea typeface="+mn-ea"/>
            </a:rPr>
            <a:t>結果です。</a:t>
          </a:r>
          <a:endParaRPr kumimoji="1" lang="en-US" altLang="ja-JP" sz="1400" baseline="0">
            <a:latin typeface="+mn-ea"/>
            <a:ea typeface="+mn-ea"/>
          </a:endParaRPr>
        </a:p>
        <a:p>
          <a:r>
            <a:rPr kumimoji="1" lang="ja-JP" altLang="en-US" sz="1400" baseline="0">
              <a:latin typeface="ＭＳ ゴシック" pitchFamily="49" charset="-128"/>
              <a:ea typeface="ＭＳ ゴシック" pitchFamily="49" charset="-128"/>
            </a:rPr>
            <a:t>　実質収支は、</a:t>
          </a:r>
          <a:r>
            <a:rPr kumimoji="1" lang="en-US" altLang="ja-JP" sz="1400" baseline="0">
              <a:latin typeface="ＭＳ ゴシック" pitchFamily="49" charset="-128"/>
              <a:ea typeface="ＭＳ ゴシック" pitchFamily="49" charset="-128"/>
            </a:rPr>
            <a:t>3</a:t>
          </a:r>
          <a:r>
            <a:rPr kumimoji="1" lang="ja-JP" altLang="en-US" sz="1400" baseline="0">
              <a:latin typeface="ＭＳ ゴシック" pitchFamily="49" charset="-128"/>
              <a:ea typeface="ＭＳ ゴシック" pitchFamily="49" charset="-128"/>
            </a:rPr>
            <a:t>億円の増加となりました。歳入歳出ともに大幅に減少しましたが、歳出の減少幅が大きかったためです。</a:t>
          </a:r>
          <a:endParaRPr kumimoji="1" lang="en-US" altLang="ja-JP" sz="1400" baseline="0">
            <a:latin typeface="ＭＳ ゴシック" pitchFamily="49" charset="-128"/>
            <a:ea typeface="ＭＳ ゴシック" pitchFamily="49" charset="-128"/>
          </a:endParaRPr>
        </a:p>
        <a:p>
          <a:r>
            <a:rPr kumimoji="1" lang="ja-JP" altLang="en-US" sz="1400" baseline="0">
              <a:latin typeface="ＭＳ ゴシック" pitchFamily="49" charset="-128"/>
              <a:ea typeface="ＭＳ ゴシック" pitchFamily="49" charset="-128"/>
            </a:rPr>
            <a:t>　実質単年度収支は、</a:t>
          </a:r>
          <a:r>
            <a:rPr kumimoji="1" lang="en-US" altLang="ja-JP" sz="1400" baseline="0">
              <a:latin typeface="ＭＳ ゴシック" pitchFamily="49" charset="-128"/>
              <a:ea typeface="ＭＳ ゴシック" pitchFamily="49" charset="-128"/>
            </a:rPr>
            <a:t>7</a:t>
          </a:r>
          <a:r>
            <a:rPr kumimoji="1" lang="ja-JP" altLang="en-US" sz="1400" baseline="0">
              <a:latin typeface="ＭＳ ゴシック" pitchFamily="49" charset="-128"/>
              <a:ea typeface="ＭＳ ゴシック" pitchFamily="49" charset="-128"/>
            </a:rPr>
            <a:t>億円の黒字となりました。</a:t>
          </a:r>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100">
              <a:solidFill>
                <a:schemeClr val="dk1"/>
              </a:solidFill>
              <a:latin typeface="+mn-ea"/>
              <a:ea typeface="+mn-ea"/>
              <a:cs typeface="+mn-cs"/>
            </a:rPr>
            <a:t>水道事業については、流動資産</a:t>
          </a:r>
          <a:r>
            <a:rPr kumimoji="1" lang="en-US" altLang="ja-JP" sz="1100">
              <a:solidFill>
                <a:schemeClr val="dk1"/>
              </a:solidFill>
              <a:latin typeface="+mn-ea"/>
              <a:ea typeface="+mn-ea"/>
              <a:cs typeface="+mn-cs"/>
            </a:rPr>
            <a:t>28</a:t>
          </a:r>
          <a:r>
            <a:rPr kumimoji="1" lang="ja-JP" altLang="ja-JP" sz="1100">
              <a:solidFill>
                <a:schemeClr val="dk1"/>
              </a:solidFill>
              <a:latin typeface="+mn-ea"/>
              <a:ea typeface="+mn-ea"/>
              <a:cs typeface="+mn-cs"/>
            </a:rPr>
            <a:t>億円に対し、流動負債が</a:t>
          </a:r>
          <a:r>
            <a:rPr kumimoji="1" lang="en-US" altLang="ja-JP" sz="1100">
              <a:solidFill>
                <a:schemeClr val="dk1"/>
              </a:solidFill>
              <a:latin typeface="+mn-ea"/>
              <a:ea typeface="+mn-ea"/>
              <a:cs typeface="+mn-cs"/>
            </a:rPr>
            <a:t>7</a:t>
          </a:r>
          <a:r>
            <a:rPr kumimoji="1" lang="ja-JP" altLang="ja-JP" sz="1100">
              <a:solidFill>
                <a:schemeClr val="dk1"/>
              </a:solidFill>
              <a:latin typeface="+mn-ea"/>
              <a:ea typeface="+mn-ea"/>
              <a:cs typeface="+mn-cs"/>
            </a:rPr>
            <a:t>億円となり、資金剰余額は前年度に比べ</a:t>
          </a:r>
          <a:r>
            <a:rPr kumimoji="1" lang="en-US" altLang="ja-JP" sz="1100">
              <a:solidFill>
                <a:schemeClr val="dk1"/>
              </a:solidFill>
              <a:latin typeface="+mn-ea"/>
              <a:ea typeface="+mn-ea"/>
              <a:cs typeface="+mn-cs"/>
            </a:rPr>
            <a:t>4</a:t>
          </a:r>
          <a:r>
            <a:rPr kumimoji="1" lang="ja-JP" altLang="ja-JP" sz="1100">
              <a:solidFill>
                <a:schemeClr val="dk1"/>
              </a:solidFill>
              <a:latin typeface="+mn-ea"/>
              <a:ea typeface="+mn-ea"/>
              <a:cs typeface="+mn-cs"/>
            </a:rPr>
            <a:t>億円増の</a:t>
          </a:r>
          <a:r>
            <a:rPr kumimoji="1" lang="en-US" altLang="ja-JP" sz="1100">
              <a:solidFill>
                <a:schemeClr val="dk1"/>
              </a:solidFill>
              <a:latin typeface="+mn-ea"/>
              <a:ea typeface="+mn-ea"/>
              <a:cs typeface="+mn-cs"/>
            </a:rPr>
            <a:t>21</a:t>
          </a:r>
          <a:r>
            <a:rPr kumimoji="1" lang="ja-JP" altLang="ja-JP" sz="1100">
              <a:solidFill>
                <a:schemeClr val="dk1"/>
              </a:solidFill>
              <a:latin typeface="+mn-ea"/>
              <a:ea typeface="+mn-ea"/>
              <a:cs typeface="+mn-cs"/>
            </a:rPr>
            <a:t>億円。標準財政規模比は、</a:t>
          </a:r>
          <a:r>
            <a:rPr kumimoji="1" lang="en-US" altLang="ja-JP" sz="1100">
              <a:solidFill>
                <a:schemeClr val="dk1"/>
              </a:solidFill>
              <a:latin typeface="+mn-ea"/>
              <a:ea typeface="+mn-ea"/>
              <a:cs typeface="+mn-cs"/>
            </a:rPr>
            <a:t>0.43</a:t>
          </a:r>
          <a:r>
            <a:rPr kumimoji="1" lang="ja-JP" altLang="en-US" sz="1100">
              <a:solidFill>
                <a:schemeClr val="dk1"/>
              </a:solidFill>
              <a:latin typeface="+mn-ea"/>
              <a:ea typeface="+mn-ea"/>
              <a:cs typeface="+mn-cs"/>
            </a:rPr>
            <a:t>ポイント減</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16.42</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r>
            <a:rPr kumimoji="1" lang="ja-JP" altLang="ja-JP" sz="1100">
              <a:solidFill>
                <a:schemeClr val="dk1"/>
              </a:solidFill>
              <a:latin typeface="+mn-ea"/>
              <a:ea typeface="+mn-ea"/>
              <a:cs typeface="+mn-cs"/>
            </a:rPr>
            <a:t>　一般会計については、歳入</a:t>
          </a:r>
          <a:r>
            <a:rPr kumimoji="1" lang="en-US" altLang="ja-JP" sz="1100">
              <a:solidFill>
                <a:schemeClr val="dk1"/>
              </a:solidFill>
              <a:latin typeface="+mn-ea"/>
              <a:ea typeface="+mn-ea"/>
              <a:cs typeface="+mn-cs"/>
            </a:rPr>
            <a:t>233</a:t>
          </a:r>
          <a:r>
            <a:rPr kumimoji="1" lang="ja-JP" altLang="ja-JP" sz="1100">
              <a:solidFill>
                <a:schemeClr val="dk1"/>
              </a:solidFill>
              <a:latin typeface="+mn-ea"/>
              <a:ea typeface="+mn-ea"/>
              <a:cs typeface="+mn-cs"/>
            </a:rPr>
            <a:t>億円に対し、歳出が</a:t>
          </a:r>
          <a:r>
            <a:rPr kumimoji="1" lang="en-US" altLang="ja-JP" sz="1100">
              <a:solidFill>
                <a:schemeClr val="dk1"/>
              </a:solidFill>
              <a:latin typeface="+mn-ea"/>
              <a:ea typeface="+mn-ea"/>
              <a:cs typeface="+mn-cs"/>
            </a:rPr>
            <a:t>213</a:t>
          </a:r>
          <a:r>
            <a:rPr kumimoji="1" lang="ja-JP" altLang="ja-JP" sz="1100">
              <a:solidFill>
                <a:schemeClr val="dk1"/>
              </a:solidFill>
              <a:latin typeface="+mn-ea"/>
              <a:ea typeface="+mn-ea"/>
              <a:cs typeface="+mn-cs"/>
            </a:rPr>
            <a:t>億円となり、翌年度繰越財源を除いた実質収支は、前年度に比べ</a:t>
          </a:r>
          <a:r>
            <a:rPr kumimoji="1" lang="en-US" altLang="ja-JP" sz="1100">
              <a:solidFill>
                <a:schemeClr val="dk1"/>
              </a:solidFill>
              <a:latin typeface="+mn-ea"/>
              <a:ea typeface="+mn-ea"/>
              <a:cs typeface="+mn-cs"/>
            </a:rPr>
            <a:t>3</a:t>
          </a:r>
          <a:r>
            <a:rPr kumimoji="1" lang="ja-JP" altLang="ja-JP" sz="1100">
              <a:solidFill>
                <a:schemeClr val="dk1"/>
              </a:solidFill>
              <a:latin typeface="+mn-ea"/>
              <a:ea typeface="+mn-ea"/>
              <a:cs typeface="+mn-cs"/>
            </a:rPr>
            <a:t>億円増の</a:t>
          </a:r>
          <a:r>
            <a:rPr kumimoji="1" lang="en-US" altLang="ja-JP" sz="1100">
              <a:solidFill>
                <a:schemeClr val="dk1"/>
              </a:solidFill>
              <a:latin typeface="+mn-ea"/>
              <a:ea typeface="+mn-ea"/>
              <a:cs typeface="+mn-cs"/>
            </a:rPr>
            <a:t>19</a:t>
          </a:r>
          <a:r>
            <a:rPr kumimoji="1" lang="ja-JP" altLang="ja-JP" sz="1100">
              <a:solidFill>
                <a:schemeClr val="dk1"/>
              </a:solidFill>
              <a:latin typeface="+mn-ea"/>
              <a:ea typeface="+mn-ea"/>
              <a:cs typeface="+mn-cs"/>
            </a:rPr>
            <a:t>億円。標準財政規模比は、</a:t>
          </a:r>
          <a:r>
            <a:rPr kumimoji="1" lang="en-US" altLang="ja-JP" sz="1100">
              <a:solidFill>
                <a:schemeClr val="dk1"/>
              </a:solidFill>
              <a:latin typeface="+mn-ea"/>
              <a:ea typeface="+mn-ea"/>
              <a:cs typeface="+mn-cs"/>
            </a:rPr>
            <a:t>1.64</a:t>
          </a:r>
          <a:r>
            <a:rPr kumimoji="1" lang="ja-JP" altLang="ja-JP" sz="1100">
              <a:solidFill>
                <a:schemeClr val="dk1"/>
              </a:solidFill>
              <a:latin typeface="+mn-ea"/>
              <a:ea typeface="+mn-ea"/>
              <a:cs typeface="+mn-cs"/>
            </a:rPr>
            <a:t>ポイント増の</a:t>
          </a:r>
          <a:r>
            <a:rPr kumimoji="1" lang="en-US" altLang="ja-JP" sz="1100">
              <a:solidFill>
                <a:schemeClr val="dk1"/>
              </a:solidFill>
              <a:latin typeface="+mn-ea"/>
              <a:ea typeface="+mn-ea"/>
              <a:cs typeface="+mn-cs"/>
            </a:rPr>
            <a:t>12.74</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r>
            <a:rPr kumimoji="1" lang="ja-JP" altLang="ja-JP" sz="1100">
              <a:solidFill>
                <a:schemeClr val="dk1"/>
              </a:solidFill>
              <a:latin typeface="+mn-ea"/>
              <a:ea typeface="+mn-ea"/>
              <a:cs typeface="+mn-cs"/>
            </a:rPr>
            <a:t>　国民健康保険特別会計については、歳入</a:t>
          </a:r>
          <a:r>
            <a:rPr kumimoji="1" lang="en-US" altLang="ja-JP" sz="1100">
              <a:solidFill>
                <a:schemeClr val="dk1"/>
              </a:solidFill>
              <a:latin typeface="+mn-ea"/>
              <a:ea typeface="+mn-ea"/>
              <a:cs typeface="+mn-cs"/>
            </a:rPr>
            <a:t>52</a:t>
          </a:r>
          <a:r>
            <a:rPr kumimoji="1" lang="ja-JP" altLang="ja-JP" sz="1100">
              <a:solidFill>
                <a:schemeClr val="dk1"/>
              </a:solidFill>
              <a:latin typeface="+mn-ea"/>
              <a:ea typeface="+mn-ea"/>
              <a:cs typeface="+mn-cs"/>
            </a:rPr>
            <a:t>億円に対し、歳出が</a:t>
          </a:r>
          <a:r>
            <a:rPr kumimoji="1" lang="en-US" altLang="ja-JP" sz="1100">
              <a:solidFill>
                <a:schemeClr val="dk1"/>
              </a:solidFill>
              <a:latin typeface="+mn-ea"/>
              <a:ea typeface="+mn-ea"/>
              <a:cs typeface="+mn-cs"/>
            </a:rPr>
            <a:t>49</a:t>
          </a:r>
          <a:r>
            <a:rPr kumimoji="1" lang="ja-JP" altLang="ja-JP" sz="1100">
              <a:solidFill>
                <a:schemeClr val="dk1"/>
              </a:solidFill>
              <a:latin typeface="+mn-ea"/>
              <a:ea typeface="+mn-ea"/>
              <a:cs typeface="+mn-cs"/>
            </a:rPr>
            <a:t>億円となり</a:t>
          </a:r>
          <a:r>
            <a:rPr kumimoji="1" lang="ja-JP" altLang="en-US" sz="1100">
              <a:solidFill>
                <a:schemeClr val="dk1"/>
              </a:solidFill>
              <a:latin typeface="+mn-ea"/>
              <a:ea typeface="+mn-ea"/>
              <a:cs typeface="+mn-cs"/>
            </a:rPr>
            <a:t>、</a:t>
          </a:r>
          <a:r>
            <a:rPr kumimoji="1" lang="ja-JP" altLang="ja-JP" sz="1100">
              <a:solidFill>
                <a:schemeClr val="dk1"/>
              </a:solidFill>
              <a:latin typeface="+mn-ea"/>
              <a:ea typeface="+mn-ea"/>
              <a:cs typeface="+mn-cs"/>
            </a:rPr>
            <a:t>翌年度繰越財源を除いた実質収支は、前年度</a:t>
          </a:r>
          <a:r>
            <a:rPr kumimoji="1" lang="ja-JP" altLang="en-US" sz="1100">
              <a:solidFill>
                <a:schemeClr val="dk1"/>
              </a:solidFill>
              <a:latin typeface="+mn-ea"/>
              <a:ea typeface="+mn-ea"/>
              <a:cs typeface="+mn-cs"/>
            </a:rPr>
            <a:t>に比べ</a:t>
          </a:r>
          <a:r>
            <a:rPr kumimoji="1" lang="en-US" altLang="ja-JP" sz="1100">
              <a:solidFill>
                <a:schemeClr val="dk1"/>
              </a:solidFill>
              <a:latin typeface="+mn-ea"/>
              <a:ea typeface="+mn-ea"/>
              <a:cs typeface="+mn-cs"/>
            </a:rPr>
            <a:t>1</a:t>
          </a:r>
          <a:r>
            <a:rPr kumimoji="1" lang="ja-JP" altLang="en-US" sz="1100">
              <a:solidFill>
                <a:schemeClr val="dk1"/>
              </a:solidFill>
              <a:latin typeface="+mn-ea"/>
              <a:ea typeface="+mn-ea"/>
              <a:cs typeface="+mn-cs"/>
            </a:rPr>
            <a:t>億円減</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3</a:t>
          </a:r>
          <a:r>
            <a:rPr kumimoji="1" lang="ja-JP" altLang="ja-JP" sz="1100">
              <a:solidFill>
                <a:schemeClr val="dk1"/>
              </a:solidFill>
              <a:latin typeface="+mn-ea"/>
              <a:ea typeface="+mn-ea"/>
              <a:cs typeface="+mn-cs"/>
            </a:rPr>
            <a:t>億円。標準財政規模比は、</a:t>
          </a:r>
          <a:r>
            <a:rPr kumimoji="1" lang="en-US" altLang="ja-JP" sz="1100">
              <a:solidFill>
                <a:schemeClr val="dk1"/>
              </a:solidFill>
              <a:latin typeface="+mn-ea"/>
              <a:ea typeface="+mn-ea"/>
              <a:cs typeface="+mn-cs"/>
            </a:rPr>
            <a:t>0.12</a:t>
          </a:r>
          <a:r>
            <a:rPr kumimoji="1" lang="ja-JP" altLang="ja-JP" sz="1100">
              <a:solidFill>
                <a:schemeClr val="dk1"/>
              </a:solidFill>
              <a:latin typeface="+mn-ea"/>
              <a:ea typeface="+mn-ea"/>
              <a:cs typeface="+mn-cs"/>
            </a:rPr>
            <a:t>ポイント減の</a:t>
          </a:r>
          <a:r>
            <a:rPr kumimoji="1" lang="en-US" altLang="ja-JP" sz="1100">
              <a:solidFill>
                <a:schemeClr val="dk1"/>
              </a:solidFill>
              <a:latin typeface="+mn-ea"/>
              <a:ea typeface="+mn-ea"/>
              <a:cs typeface="+mn-cs"/>
            </a:rPr>
            <a:t>2.37</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ea"/>
              <a:ea typeface="+mn-ea"/>
              <a:cs typeface="+mn-cs"/>
            </a:rPr>
            <a:t>　　介護保険特別会計については、歳入</a:t>
          </a:r>
          <a:r>
            <a:rPr kumimoji="1" lang="en-US" altLang="ja-JP" sz="1100">
              <a:solidFill>
                <a:schemeClr val="dk1"/>
              </a:solidFill>
              <a:latin typeface="+mn-ea"/>
              <a:ea typeface="+mn-ea"/>
              <a:cs typeface="+mn-cs"/>
            </a:rPr>
            <a:t>32</a:t>
          </a:r>
          <a:r>
            <a:rPr kumimoji="1" lang="ja-JP" altLang="ja-JP" sz="1100">
              <a:solidFill>
                <a:schemeClr val="dk1"/>
              </a:solidFill>
              <a:latin typeface="+mn-ea"/>
              <a:ea typeface="+mn-ea"/>
              <a:cs typeface="+mn-cs"/>
            </a:rPr>
            <a:t>億円に対し、歳出が</a:t>
          </a:r>
          <a:r>
            <a:rPr kumimoji="1" lang="en-US" altLang="ja-JP" sz="1100">
              <a:solidFill>
                <a:schemeClr val="dk1"/>
              </a:solidFill>
              <a:latin typeface="+mn-ea"/>
              <a:ea typeface="+mn-ea"/>
              <a:cs typeface="+mn-cs"/>
            </a:rPr>
            <a:t>31</a:t>
          </a:r>
          <a:r>
            <a:rPr kumimoji="1" lang="ja-JP" altLang="ja-JP" sz="1100">
              <a:solidFill>
                <a:schemeClr val="dk1"/>
              </a:solidFill>
              <a:latin typeface="+mn-ea"/>
              <a:ea typeface="+mn-ea"/>
              <a:cs typeface="+mn-cs"/>
            </a:rPr>
            <a:t>億円となり、翌年度繰越財源を除いた実質収支は、前年度とほぼ同額の</a:t>
          </a:r>
          <a:r>
            <a:rPr kumimoji="1" lang="en-US" altLang="ja-JP" sz="1100">
              <a:solidFill>
                <a:schemeClr val="dk1"/>
              </a:solidFill>
              <a:latin typeface="+mn-ea"/>
              <a:ea typeface="+mn-ea"/>
              <a:cs typeface="+mn-cs"/>
            </a:rPr>
            <a:t>1</a:t>
          </a:r>
          <a:r>
            <a:rPr kumimoji="1" lang="ja-JP" altLang="ja-JP" sz="1100">
              <a:solidFill>
                <a:schemeClr val="dk1"/>
              </a:solidFill>
              <a:latin typeface="+mn-ea"/>
              <a:ea typeface="+mn-ea"/>
              <a:cs typeface="+mn-cs"/>
            </a:rPr>
            <a:t>億円。標準財政規模比は、</a:t>
          </a:r>
          <a:r>
            <a:rPr kumimoji="1" lang="en-US" altLang="ja-JP" sz="1100">
              <a:solidFill>
                <a:schemeClr val="dk1"/>
              </a:solidFill>
              <a:latin typeface="+mn-ea"/>
              <a:ea typeface="+mn-ea"/>
              <a:cs typeface="+mn-cs"/>
            </a:rPr>
            <a:t>0.31</a:t>
          </a:r>
          <a:r>
            <a:rPr kumimoji="1" lang="ja-JP" altLang="ja-JP" sz="1100">
              <a:solidFill>
                <a:schemeClr val="dk1"/>
              </a:solidFill>
              <a:latin typeface="+mn-ea"/>
              <a:ea typeface="+mn-ea"/>
              <a:cs typeface="+mn-cs"/>
            </a:rPr>
            <a:t>ポイント</a:t>
          </a:r>
          <a:r>
            <a:rPr kumimoji="1" lang="ja-JP" altLang="en-US" sz="1100">
              <a:solidFill>
                <a:schemeClr val="dk1"/>
              </a:solidFill>
              <a:latin typeface="+mn-ea"/>
              <a:ea typeface="+mn-ea"/>
              <a:cs typeface="+mn-cs"/>
            </a:rPr>
            <a:t>増</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0.78</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a:t>
          </a:r>
          <a:r>
            <a:rPr kumimoji="1" lang="ja-JP" altLang="ja-JP" sz="1100">
              <a:solidFill>
                <a:schemeClr val="dk1"/>
              </a:solidFill>
              <a:latin typeface="+mn-ea"/>
              <a:ea typeface="+mn-ea"/>
              <a:cs typeface="+mn-cs"/>
            </a:rPr>
            <a:t>下水道事業特別会計については、歳入</a:t>
          </a:r>
          <a:r>
            <a:rPr kumimoji="1" lang="en-US" altLang="ja-JP" sz="1100">
              <a:solidFill>
                <a:schemeClr val="dk1"/>
              </a:solidFill>
              <a:latin typeface="+mn-ea"/>
              <a:ea typeface="+mn-ea"/>
              <a:cs typeface="+mn-cs"/>
            </a:rPr>
            <a:t>16</a:t>
          </a:r>
          <a:r>
            <a:rPr kumimoji="1" lang="ja-JP" altLang="en-US" sz="1100">
              <a:solidFill>
                <a:schemeClr val="dk1"/>
              </a:solidFill>
              <a:latin typeface="+mn-ea"/>
              <a:ea typeface="+mn-ea"/>
              <a:cs typeface="+mn-cs"/>
            </a:rPr>
            <a:t>億円に対し、</a:t>
          </a:r>
          <a:r>
            <a:rPr kumimoji="1" lang="ja-JP" altLang="ja-JP" sz="1100">
              <a:solidFill>
                <a:schemeClr val="dk1"/>
              </a:solidFill>
              <a:latin typeface="+mn-ea"/>
              <a:ea typeface="+mn-ea"/>
              <a:cs typeface="+mn-cs"/>
            </a:rPr>
            <a:t>歳出</a:t>
          </a:r>
          <a:r>
            <a:rPr kumimoji="1" lang="ja-JP" altLang="en-US" sz="1100">
              <a:solidFill>
                <a:schemeClr val="dk1"/>
              </a:solidFill>
              <a:latin typeface="+mn-ea"/>
              <a:ea typeface="+mn-ea"/>
              <a:cs typeface="+mn-cs"/>
            </a:rPr>
            <a:t>が</a:t>
          </a:r>
          <a:r>
            <a:rPr kumimoji="1" lang="en-US" altLang="ja-JP" sz="1100">
              <a:solidFill>
                <a:schemeClr val="dk1"/>
              </a:solidFill>
              <a:latin typeface="+mn-ea"/>
              <a:ea typeface="+mn-ea"/>
              <a:cs typeface="+mn-cs"/>
            </a:rPr>
            <a:t>15</a:t>
          </a:r>
          <a:r>
            <a:rPr kumimoji="1" lang="ja-JP" altLang="ja-JP" sz="1100">
              <a:solidFill>
                <a:schemeClr val="dk1"/>
              </a:solidFill>
              <a:latin typeface="+mn-ea"/>
              <a:ea typeface="+mn-ea"/>
              <a:cs typeface="+mn-cs"/>
            </a:rPr>
            <a:t>億円となり、翌年度繰越財源を除いた実質収支は、前年度とほぼ同額の</a:t>
          </a:r>
          <a:r>
            <a:rPr kumimoji="1" lang="en-US" altLang="ja-JP" sz="1100">
              <a:solidFill>
                <a:schemeClr val="dk1"/>
              </a:solidFill>
              <a:latin typeface="+mn-ea"/>
              <a:ea typeface="+mn-ea"/>
              <a:cs typeface="+mn-cs"/>
            </a:rPr>
            <a:t>1</a:t>
          </a:r>
          <a:r>
            <a:rPr kumimoji="1" lang="ja-JP" altLang="ja-JP" sz="1100">
              <a:solidFill>
                <a:schemeClr val="dk1"/>
              </a:solidFill>
              <a:latin typeface="+mn-ea"/>
              <a:ea typeface="+mn-ea"/>
              <a:cs typeface="+mn-cs"/>
            </a:rPr>
            <a:t>億円。標準財政規模比は、</a:t>
          </a:r>
          <a:r>
            <a:rPr kumimoji="1" lang="en-US" altLang="ja-JP" sz="1100">
              <a:solidFill>
                <a:schemeClr val="dk1"/>
              </a:solidFill>
              <a:latin typeface="+mn-ea"/>
              <a:ea typeface="+mn-ea"/>
              <a:cs typeface="+mn-cs"/>
            </a:rPr>
            <a:t>0.07</a:t>
          </a:r>
          <a:r>
            <a:rPr kumimoji="1" lang="ja-JP" altLang="ja-JP" sz="1100">
              <a:solidFill>
                <a:schemeClr val="dk1"/>
              </a:solidFill>
              <a:latin typeface="+mn-ea"/>
              <a:ea typeface="+mn-ea"/>
              <a:cs typeface="+mn-cs"/>
            </a:rPr>
            <a:t>ポイント</a:t>
          </a:r>
          <a:r>
            <a:rPr kumimoji="1" lang="ja-JP" altLang="en-US" sz="1100">
              <a:solidFill>
                <a:schemeClr val="dk1"/>
              </a:solidFill>
              <a:latin typeface="+mn-ea"/>
              <a:ea typeface="+mn-ea"/>
              <a:cs typeface="+mn-cs"/>
            </a:rPr>
            <a:t>増</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0.57</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ea"/>
              <a:ea typeface="+mn-ea"/>
              <a:cs typeface="+mn-cs"/>
            </a:rPr>
            <a:t>　</a:t>
          </a:r>
          <a:r>
            <a:rPr kumimoji="1" lang="ja-JP" altLang="ja-JP" sz="1100">
              <a:solidFill>
                <a:schemeClr val="dk1"/>
              </a:solidFill>
              <a:latin typeface="+mn-ea"/>
              <a:ea typeface="+mn-ea"/>
              <a:cs typeface="+mn-cs"/>
            </a:rPr>
            <a:t>　農業集落排水事業特別会計については、歳出ともに</a:t>
          </a:r>
          <a:r>
            <a:rPr kumimoji="1" lang="en-US" altLang="ja-JP" sz="1100">
              <a:solidFill>
                <a:schemeClr val="dk1"/>
              </a:solidFill>
              <a:latin typeface="+mn-ea"/>
              <a:ea typeface="+mn-ea"/>
              <a:cs typeface="+mn-cs"/>
            </a:rPr>
            <a:t>3</a:t>
          </a:r>
          <a:r>
            <a:rPr kumimoji="1" lang="ja-JP" altLang="ja-JP" sz="1100">
              <a:solidFill>
                <a:schemeClr val="dk1"/>
              </a:solidFill>
              <a:latin typeface="+mn-ea"/>
              <a:ea typeface="+mn-ea"/>
              <a:cs typeface="+mn-cs"/>
            </a:rPr>
            <a:t>億円となり、翌年度繰越財源を除いた実質収支は、前年度に比べ</a:t>
          </a:r>
          <a:r>
            <a:rPr kumimoji="1" lang="en-US" altLang="ja-JP" sz="1100">
              <a:solidFill>
                <a:schemeClr val="dk1"/>
              </a:solidFill>
              <a:latin typeface="+mn-ea"/>
              <a:ea typeface="+mn-ea"/>
              <a:cs typeface="+mn-cs"/>
            </a:rPr>
            <a:t>2</a:t>
          </a:r>
          <a:r>
            <a:rPr kumimoji="1" lang="ja-JP" altLang="ja-JP" sz="1100">
              <a:solidFill>
                <a:schemeClr val="dk1"/>
              </a:solidFill>
              <a:latin typeface="+mn-ea"/>
              <a:ea typeface="+mn-ea"/>
              <a:cs typeface="+mn-cs"/>
            </a:rPr>
            <a:t>千万円</a:t>
          </a:r>
          <a:r>
            <a:rPr kumimoji="1" lang="ja-JP" altLang="en-US" sz="1100">
              <a:solidFill>
                <a:schemeClr val="dk1"/>
              </a:solidFill>
              <a:latin typeface="+mn-ea"/>
              <a:ea typeface="+mn-ea"/>
              <a:cs typeface="+mn-cs"/>
            </a:rPr>
            <a:t>増</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4</a:t>
          </a:r>
          <a:r>
            <a:rPr kumimoji="1" lang="ja-JP" altLang="ja-JP" sz="1100">
              <a:solidFill>
                <a:schemeClr val="dk1"/>
              </a:solidFill>
              <a:latin typeface="+mn-ea"/>
              <a:ea typeface="+mn-ea"/>
              <a:cs typeface="+mn-cs"/>
            </a:rPr>
            <a:t>千万円。標準財政規模比は、</a:t>
          </a:r>
          <a:r>
            <a:rPr kumimoji="1" lang="en-US" altLang="ja-JP" sz="1100">
              <a:solidFill>
                <a:schemeClr val="dk1"/>
              </a:solidFill>
              <a:latin typeface="+mn-ea"/>
              <a:ea typeface="+mn-ea"/>
              <a:cs typeface="+mn-cs"/>
            </a:rPr>
            <a:t>0.13</a:t>
          </a:r>
          <a:r>
            <a:rPr kumimoji="1" lang="ja-JP" altLang="ja-JP" sz="1100">
              <a:solidFill>
                <a:schemeClr val="dk1"/>
              </a:solidFill>
              <a:latin typeface="+mn-ea"/>
              <a:ea typeface="+mn-ea"/>
              <a:cs typeface="+mn-cs"/>
            </a:rPr>
            <a:t>ポイント</a:t>
          </a:r>
          <a:r>
            <a:rPr kumimoji="1" lang="ja-JP" altLang="en-US" sz="1100">
              <a:solidFill>
                <a:schemeClr val="dk1"/>
              </a:solidFill>
              <a:latin typeface="+mn-ea"/>
              <a:ea typeface="+mn-ea"/>
              <a:cs typeface="+mn-cs"/>
            </a:rPr>
            <a:t>増</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0.25</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r>
            <a:rPr kumimoji="1" lang="ja-JP" altLang="en-US" sz="1100">
              <a:solidFill>
                <a:schemeClr val="dk1"/>
              </a:solidFill>
              <a:latin typeface="+mn-ea"/>
              <a:ea typeface="+mn-ea"/>
              <a:cs typeface="+mn-cs"/>
            </a:rPr>
            <a:t>　</a:t>
          </a:r>
          <a:r>
            <a:rPr kumimoji="1" lang="ja-JP" altLang="ja-JP" sz="1100">
              <a:solidFill>
                <a:schemeClr val="dk1"/>
              </a:solidFill>
              <a:latin typeface="+mn-ea"/>
              <a:ea typeface="+mn-ea"/>
              <a:cs typeface="+mn-cs"/>
            </a:rPr>
            <a:t>農業公園事業特別会計については、歳入歳出ともに</a:t>
          </a:r>
          <a:r>
            <a:rPr kumimoji="1" lang="en-US" altLang="ja-JP" sz="1100">
              <a:solidFill>
                <a:schemeClr val="dk1"/>
              </a:solidFill>
              <a:latin typeface="+mn-ea"/>
              <a:ea typeface="+mn-ea"/>
              <a:cs typeface="+mn-cs"/>
            </a:rPr>
            <a:t>2</a:t>
          </a:r>
          <a:r>
            <a:rPr kumimoji="1" lang="ja-JP" altLang="ja-JP" sz="1100">
              <a:solidFill>
                <a:schemeClr val="dk1"/>
              </a:solidFill>
              <a:latin typeface="+mn-ea"/>
              <a:ea typeface="+mn-ea"/>
              <a:cs typeface="+mn-cs"/>
            </a:rPr>
            <a:t>億円となり、翌年度繰越財源を除いた実質収支は、前年度</a:t>
          </a:r>
          <a:r>
            <a:rPr kumimoji="1" lang="ja-JP" altLang="en-US" sz="1100">
              <a:solidFill>
                <a:schemeClr val="dk1"/>
              </a:solidFill>
              <a:latin typeface="+mn-ea"/>
              <a:ea typeface="+mn-ea"/>
              <a:cs typeface="+mn-cs"/>
            </a:rPr>
            <a:t>とほぼ同額の</a:t>
          </a:r>
          <a:r>
            <a:rPr kumimoji="1" lang="en-US" altLang="ja-JP" sz="1100">
              <a:solidFill>
                <a:schemeClr val="dk1"/>
              </a:solidFill>
              <a:latin typeface="+mn-ea"/>
              <a:ea typeface="+mn-ea"/>
              <a:cs typeface="+mn-cs"/>
            </a:rPr>
            <a:t>3</a:t>
          </a:r>
          <a:r>
            <a:rPr kumimoji="1" lang="ja-JP" altLang="ja-JP" sz="1100">
              <a:solidFill>
                <a:schemeClr val="dk1"/>
              </a:solidFill>
              <a:latin typeface="+mn-ea"/>
              <a:ea typeface="+mn-ea"/>
              <a:cs typeface="+mn-cs"/>
            </a:rPr>
            <a:t>千万円。標準財政規模比は、</a:t>
          </a:r>
          <a:r>
            <a:rPr kumimoji="1" lang="en-US" altLang="ja-JP" sz="1100">
              <a:solidFill>
                <a:schemeClr val="dk1"/>
              </a:solidFill>
              <a:latin typeface="+mn-ea"/>
              <a:ea typeface="+mn-ea"/>
              <a:cs typeface="+mn-cs"/>
            </a:rPr>
            <a:t>0.01</a:t>
          </a:r>
          <a:r>
            <a:rPr kumimoji="1" lang="ja-JP" altLang="ja-JP" sz="1100">
              <a:solidFill>
                <a:schemeClr val="dk1"/>
              </a:solidFill>
              <a:latin typeface="+mn-ea"/>
              <a:ea typeface="+mn-ea"/>
              <a:cs typeface="+mn-cs"/>
            </a:rPr>
            <a:t>ポイント</a:t>
          </a:r>
          <a:r>
            <a:rPr kumimoji="1" lang="ja-JP" altLang="en-US" sz="1100">
              <a:solidFill>
                <a:schemeClr val="dk1"/>
              </a:solidFill>
              <a:latin typeface="+mn-ea"/>
              <a:ea typeface="+mn-ea"/>
              <a:cs typeface="+mn-cs"/>
            </a:rPr>
            <a:t>減</a:t>
          </a:r>
          <a:r>
            <a:rPr kumimoji="1" lang="ja-JP" altLang="ja-JP" sz="1100">
              <a:solidFill>
                <a:schemeClr val="dk1"/>
              </a:solidFill>
              <a:latin typeface="+mn-ea"/>
              <a:ea typeface="+mn-ea"/>
              <a:cs typeface="+mn-cs"/>
            </a:rPr>
            <a:t>の</a:t>
          </a:r>
          <a:r>
            <a:rPr kumimoji="1" lang="en-US" altLang="ja-JP" sz="1100">
              <a:solidFill>
                <a:schemeClr val="dk1"/>
              </a:solidFill>
              <a:latin typeface="+mn-ea"/>
              <a:ea typeface="+mn-ea"/>
              <a:cs typeface="+mn-cs"/>
            </a:rPr>
            <a:t>0.17</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r>
            <a:rPr kumimoji="1" lang="ja-JP" altLang="ja-JP" sz="1100">
              <a:solidFill>
                <a:schemeClr val="dk1"/>
              </a:solidFill>
              <a:latin typeface="+mn-ea"/>
              <a:ea typeface="+mn-ea"/>
              <a:cs typeface="+mn-cs"/>
            </a:rPr>
            <a:t>　後期高齢者医療特別会計は、歳入歳出ともに</a:t>
          </a:r>
          <a:r>
            <a:rPr kumimoji="1" lang="en-US" altLang="ja-JP" sz="1100">
              <a:solidFill>
                <a:schemeClr val="dk1"/>
              </a:solidFill>
              <a:latin typeface="+mn-ea"/>
              <a:ea typeface="+mn-ea"/>
              <a:cs typeface="+mn-cs"/>
            </a:rPr>
            <a:t>8</a:t>
          </a:r>
          <a:r>
            <a:rPr kumimoji="1" lang="ja-JP" altLang="ja-JP" sz="1100">
              <a:solidFill>
                <a:schemeClr val="dk1"/>
              </a:solidFill>
              <a:latin typeface="+mn-ea"/>
              <a:ea typeface="+mn-ea"/>
              <a:cs typeface="+mn-cs"/>
            </a:rPr>
            <a:t>億円となり、翌年度繰越財源を除いた実質収支は前年度</a:t>
          </a:r>
          <a:r>
            <a:rPr kumimoji="1" lang="ja-JP" altLang="en-US" sz="1100">
              <a:solidFill>
                <a:schemeClr val="dk1"/>
              </a:solidFill>
              <a:latin typeface="+mn-ea"/>
              <a:ea typeface="+mn-ea"/>
              <a:cs typeface="+mn-cs"/>
            </a:rPr>
            <a:t>とほぼ同額の</a:t>
          </a:r>
          <a:r>
            <a:rPr kumimoji="1" lang="en-US" altLang="ja-JP" sz="1100">
              <a:solidFill>
                <a:schemeClr val="dk1"/>
              </a:solidFill>
              <a:latin typeface="+mn-ea"/>
              <a:ea typeface="+mn-ea"/>
              <a:cs typeface="+mn-cs"/>
            </a:rPr>
            <a:t>4</a:t>
          </a:r>
          <a:r>
            <a:rPr kumimoji="1" lang="ja-JP" altLang="ja-JP" sz="1100">
              <a:solidFill>
                <a:schemeClr val="dk1"/>
              </a:solidFill>
              <a:latin typeface="+mn-ea"/>
              <a:ea typeface="+mn-ea"/>
              <a:cs typeface="+mn-cs"/>
            </a:rPr>
            <a:t>百万円。標準財政規模比は、</a:t>
          </a:r>
          <a:r>
            <a:rPr kumimoji="1" lang="ja-JP" altLang="en-US" sz="1100">
              <a:solidFill>
                <a:schemeClr val="dk1"/>
              </a:solidFill>
              <a:latin typeface="+mn-ea"/>
              <a:ea typeface="+mn-ea"/>
              <a:cs typeface="+mn-cs"/>
            </a:rPr>
            <a:t>前年度と同じ</a:t>
          </a:r>
          <a:r>
            <a:rPr kumimoji="1" lang="en-US" altLang="ja-JP" sz="1100">
              <a:solidFill>
                <a:schemeClr val="dk1"/>
              </a:solidFill>
              <a:latin typeface="+mn-ea"/>
              <a:ea typeface="+mn-ea"/>
              <a:cs typeface="+mn-cs"/>
            </a:rPr>
            <a:t>0.02</a:t>
          </a:r>
          <a:r>
            <a:rPr kumimoji="1" lang="ja-JP" altLang="ja-JP" sz="1100">
              <a:solidFill>
                <a:schemeClr val="dk1"/>
              </a:solidFill>
              <a:latin typeface="+mn-ea"/>
              <a:ea typeface="+mn-ea"/>
              <a:cs typeface="+mn-cs"/>
            </a:rPr>
            <a:t>％となりました。</a:t>
          </a:r>
          <a:endParaRPr kumimoji="1" lang="en-US" altLang="ja-JP" sz="1100">
            <a:solidFill>
              <a:schemeClr val="dk1"/>
            </a:solidFill>
            <a:latin typeface="+mn-ea"/>
            <a:ea typeface="+mn-ea"/>
            <a:cs typeface="+mn-cs"/>
          </a:endParaRPr>
        </a:p>
        <a:p>
          <a:endParaRPr kumimoji="1" lang="ja-JP" altLang="en-US" sz="12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300">
              <a:solidFill>
                <a:schemeClr val="dk1"/>
              </a:solidFill>
              <a:latin typeface="+mn-ea"/>
              <a:ea typeface="+mn-ea"/>
              <a:cs typeface="+mn-cs"/>
            </a:rPr>
            <a:t>元利償還金は、平成</a:t>
          </a:r>
          <a:r>
            <a:rPr kumimoji="1" lang="en-US" altLang="ja-JP" sz="1300">
              <a:solidFill>
                <a:schemeClr val="dk1"/>
              </a:solidFill>
              <a:latin typeface="+mn-ea"/>
              <a:ea typeface="+mn-ea"/>
              <a:cs typeface="+mn-cs"/>
            </a:rPr>
            <a:t>24</a:t>
          </a:r>
          <a:r>
            <a:rPr kumimoji="1" lang="ja-JP" altLang="en-US" sz="1300">
              <a:solidFill>
                <a:schemeClr val="dk1"/>
              </a:solidFill>
              <a:latin typeface="+mn-ea"/>
              <a:ea typeface="+mn-ea"/>
              <a:cs typeface="+mn-cs"/>
            </a:rPr>
            <a:t>、</a:t>
          </a:r>
          <a:r>
            <a:rPr kumimoji="1" lang="en-US" altLang="ja-JP" sz="1300">
              <a:solidFill>
                <a:schemeClr val="dk1"/>
              </a:solidFill>
              <a:latin typeface="+mn-ea"/>
              <a:ea typeface="+mn-ea"/>
              <a:cs typeface="+mn-cs"/>
            </a:rPr>
            <a:t>25</a:t>
          </a:r>
          <a:r>
            <a:rPr kumimoji="1" lang="ja-JP" altLang="ja-JP" sz="1300">
              <a:solidFill>
                <a:schemeClr val="dk1"/>
              </a:solidFill>
              <a:latin typeface="+mn-ea"/>
              <a:ea typeface="+mn-ea"/>
              <a:cs typeface="+mn-cs"/>
            </a:rPr>
            <a:t>年度借入の短期償還による元金償還が始まったことにより前年度に比べ</a:t>
          </a:r>
          <a:r>
            <a:rPr kumimoji="1" lang="en-US" altLang="ja-JP" sz="1300">
              <a:solidFill>
                <a:schemeClr val="dk1"/>
              </a:solidFill>
              <a:latin typeface="+mn-ea"/>
              <a:ea typeface="+mn-ea"/>
              <a:cs typeface="+mn-cs"/>
            </a:rPr>
            <a:t>12</a:t>
          </a:r>
          <a:r>
            <a:rPr kumimoji="1" lang="ja-JP" altLang="ja-JP" sz="1300">
              <a:solidFill>
                <a:schemeClr val="dk1"/>
              </a:solidFill>
              <a:latin typeface="+mn-ea"/>
              <a:ea typeface="+mn-ea"/>
              <a:cs typeface="+mn-cs"/>
            </a:rPr>
            <a:t>億円の増となりました。</a:t>
          </a:r>
          <a:endParaRPr kumimoji="1" lang="en-US" altLang="ja-JP" sz="1300">
            <a:solidFill>
              <a:schemeClr val="dk1"/>
            </a:solidFill>
            <a:latin typeface="+mn-ea"/>
            <a:ea typeface="+mn-ea"/>
            <a:cs typeface="+mn-cs"/>
          </a:endParaRPr>
        </a:p>
        <a:p>
          <a:r>
            <a:rPr kumimoji="1" lang="ja-JP" altLang="ja-JP" sz="1300">
              <a:solidFill>
                <a:schemeClr val="dk1"/>
              </a:solidFill>
              <a:latin typeface="+mn-ea"/>
              <a:ea typeface="+mn-ea"/>
              <a:cs typeface="+mn-cs"/>
            </a:rPr>
            <a:t>　算入公債費等は、</a:t>
          </a:r>
          <a:r>
            <a:rPr kumimoji="1" lang="ja-JP" altLang="en-US" sz="1300">
              <a:solidFill>
                <a:schemeClr val="dk1"/>
              </a:solidFill>
              <a:latin typeface="+mn-ea"/>
              <a:ea typeface="+mn-ea"/>
              <a:cs typeface="+mn-cs"/>
            </a:rPr>
            <a:t>合併特例債の償還の増加に伴い、基準財政需要額に算入された公債費が大幅に増加したことにより、前年度に比べ</a:t>
          </a:r>
          <a:r>
            <a:rPr kumimoji="1" lang="en-US" altLang="ja-JP" sz="1300">
              <a:solidFill>
                <a:schemeClr val="dk1"/>
              </a:solidFill>
              <a:latin typeface="+mn-ea"/>
              <a:ea typeface="+mn-ea"/>
              <a:cs typeface="+mn-cs"/>
            </a:rPr>
            <a:t>9</a:t>
          </a:r>
          <a:r>
            <a:rPr kumimoji="1" lang="ja-JP" altLang="en-US" sz="1300">
              <a:solidFill>
                <a:schemeClr val="dk1"/>
              </a:solidFill>
              <a:latin typeface="+mn-ea"/>
              <a:ea typeface="+mn-ea"/>
              <a:cs typeface="+mn-cs"/>
            </a:rPr>
            <a:t>億円の増加となりました。</a:t>
          </a:r>
          <a:endParaRPr kumimoji="1" lang="en-US" altLang="ja-JP" sz="1300">
            <a:solidFill>
              <a:schemeClr val="dk1"/>
            </a:solidFill>
            <a:latin typeface="+mn-ea"/>
            <a:ea typeface="+mn-ea"/>
            <a:cs typeface="+mn-cs"/>
          </a:endParaRPr>
        </a:p>
        <a:p>
          <a:r>
            <a:rPr kumimoji="1" lang="ja-JP" altLang="en-US" sz="1300">
              <a:solidFill>
                <a:schemeClr val="dk1"/>
              </a:solidFill>
              <a:latin typeface="+mn-ea"/>
              <a:ea typeface="+mn-ea"/>
              <a:cs typeface="+mn-cs"/>
            </a:rPr>
            <a:t>　</a:t>
          </a:r>
          <a:r>
            <a:rPr kumimoji="1" lang="ja-JP" altLang="ja-JP" sz="1300">
              <a:solidFill>
                <a:schemeClr val="dk1"/>
              </a:solidFill>
              <a:latin typeface="+mn-ea"/>
              <a:ea typeface="+mn-ea"/>
              <a:cs typeface="+mn-cs"/>
            </a:rPr>
            <a:t>これらのことから実質公債費比率</a:t>
          </a:r>
          <a:r>
            <a:rPr kumimoji="1" lang="ja-JP" altLang="en-US" sz="1300">
              <a:solidFill>
                <a:schemeClr val="dk1"/>
              </a:solidFill>
              <a:latin typeface="+mn-ea"/>
              <a:ea typeface="+mn-ea"/>
              <a:cs typeface="+mn-cs"/>
            </a:rPr>
            <a:t>の分子</a:t>
          </a:r>
          <a:r>
            <a:rPr kumimoji="1" lang="ja-JP" altLang="ja-JP" sz="1300">
              <a:solidFill>
                <a:schemeClr val="dk1"/>
              </a:solidFill>
              <a:latin typeface="+mn-ea"/>
              <a:ea typeface="+mn-ea"/>
              <a:cs typeface="+mn-cs"/>
            </a:rPr>
            <a:t>は前年度に比べ</a:t>
          </a:r>
          <a:r>
            <a:rPr kumimoji="1" lang="en-US" altLang="ja-JP" sz="1300">
              <a:solidFill>
                <a:schemeClr val="dk1"/>
              </a:solidFill>
              <a:latin typeface="+mn-ea"/>
              <a:ea typeface="+mn-ea"/>
              <a:cs typeface="+mn-cs"/>
            </a:rPr>
            <a:t>4</a:t>
          </a:r>
          <a:r>
            <a:rPr kumimoji="1" lang="ja-JP" altLang="ja-JP" sz="1300">
              <a:solidFill>
                <a:schemeClr val="dk1"/>
              </a:solidFill>
              <a:latin typeface="+mn-ea"/>
              <a:ea typeface="+mn-ea"/>
              <a:cs typeface="+mn-cs"/>
            </a:rPr>
            <a:t>億円の増となりました。</a:t>
          </a:r>
          <a:endParaRPr kumimoji="1" lang="en-US" altLang="ja-JP" sz="1300">
            <a:solidFill>
              <a:schemeClr val="dk1"/>
            </a:solidFill>
            <a:latin typeface="+mn-ea"/>
            <a:ea typeface="+mn-ea"/>
            <a:cs typeface="+mn-cs"/>
          </a:endParaRPr>
        </a:p>
        <a:p>
          <a:endParaRPr kumimoji="1" lang="ja-JP" altLang="en-US" sz="1300">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a:t>
          </a:r>
          <a:r>
            <a:rPr kumimoji="1" lang="ja-JP" altLang="ja-JP" sz="1300">
              <a:solidFill>
                <a:schemeClr val="dk1"/>
              </a:solidFill>
              <a:latin typeface="+mn-ea"/>
              <a:ea typeface="+mn-ea"/>
              <a:cs typeface="+mn-cs"/>
            </a:rPr>
            <a:t>一般会計等に係る地方債の残高は</a:t>
          </a:r>
          <a:r>
            <a:rPr kumimoji="1" lang="ja-JP" altLang="en-US" sz="1300">
              <a:solidFill>
                <a:schemeClr val="dk1"/>
              </a:solidFill>
              <a:latin typeface="+mn-ea"/>
              <a:ea typeface="+mn-ea"/>
              <a:cs typeface="+mn-cs"/>
            </a:rPr>
            <a:t>、借入額が減少したことや、</a:t>
          </a:r>
          <a:r>
            <a:rPr kumimoji="1" lang="en-US" altLang="ja-JP" sz="1300">
              <a:solidFill>
                <a:schemeClr val="dk1"/>
              </a:solidFill>
              <a:latin typeface="+mn-ea"/>
              <a:ea typeface="+mn-ea"/>
              <a:cs typeface="+mn-cs"/>
            </a:rPr>
            <a:t>2</a:t>
          </a:r>
          <a:r>
            <a:rPr kumimoji="1" lang="ja-JP" altLang="en-US" sz="1300">
              <a:solidFill>
                <a:schemeClr val="dk1"/>
              </a:solidFill>
              <a:latin typeface="+mn-ea"/>
              <a:ea typeface="+mn-ea"/>
              <a:cs typeface="+mn-cs"/>
            </a:rPr>
            <a:t>年短期償還に伴う元金償還の増加により</a:t>
          </a:r>
          <a:r>
            <a:rPr kumimoji="1" lang="ja-JP" altLang="ja-JP" sz="1300">
              <a:solidFill>
                <a:schemeClr val="dk1"/>
              </a:solidFill>
              <a:latin typeface="+mn-ea"/>
              <a:ea typeface="+mn-ea"/>
              <a:cs typeface="+mn-cs"/>
            </a:rPr>
            <a:t>前年度に比べ</a:t>
          </a:r>
          <a:r>
            <a:rPr kumimoji="1" lang="en-US" altLang="ja-JP" sz="1300">
              <a:solidFill>
                <a:schemeClr val="dk1"/>
              </a:solidFill>
              <a:latin typeface="+mn-ea"/>
              <a:ea typeface="+mn-ea"/>
              <a:cs typeface="+mn-cs"/>
            </a:rPr>
            <a:t>21</a:t>
          </a:r>
          <a:r>
            <a:rPr kumimoji="1" lang="ja-JP" altLang="ja-JP" sz="1300">
              <a:solidFill>
                <a:schemeClr val="dk1"/>
              </a:solidFill>
              <a:latin typeface="+mn-ea"/>
              <a:ea typeface="+mn-ea"/>
              <a:cs typeface="+mn-cs"/>
            </a:rPr>
            <a:t>億円の</a:t>
          </a:r>
          <a:r>
            <a:rPr kumimoji="1" lang="ja-JP" altLang="en-US" sz="1300">
              <a:solidFill>
                <a:schemeClr val="dk1"/>
              </a:solidFill>
              <a:latin typeface="+mn-ea"/>
              <a:ea typeface="+mn-ea"/>
              <a:cs typeface="+mn-cs"/>
            </a:rPr>
            <a:t>減</a:t>
          </a:r>
          <a:r>
            <a:rPr kumimoji="1" lang="ja-JP" altLang="ja-JP" sz="1300">
              <a:solidFill>
                <a:schemeClr val="dk1"/>
              </a:solidFill>
              <a:latin typeface="+mn-ea"/>
              <a:ea typeface="+mn-ea"/>
              <a:cs typeface="+mn-cs"/>
            </a:rPr>
            <a:t>となりました。</a:t>
          </a:r>
          <a:endParaRPr kumimoji="1" lang="en-US" altLang="ja-JP" sz="1300">
            <a:solidFill>
              <a:schemeClr val="dk1"/>
            </a:solidFill>
            <a:latin typeface="+mn-ea"/>
            <a:ea typeface="+mn-ea"/>
            <a:cs typeface="+mn-cs"/>
          </a:endParaRPr>
        </a:p>
        <a:p>
          <a:r>
            <a:rPr kumimoji="1" lang="ja-JP" altLang="ja-JP" sz="1300">
              <a:solidFill>
                <a:schemeClr val="dk1"/>
              </a:solidFill>
              <a:latin typeface="+mn-ea"/>
              <a:ea typeface="+mn-ea"/>
              <a:cs typeface="+mn-cs"/>
            </a:rPr>
            <a:t>　公営企業債等繰入見込額は、</a:t>
          </a:r>
          <a:r>
            <a:rPr kumimoji="1" lang="ja-JP" altLang="en-US" sz="1300">
              <a:solidFill>
                <a:schemeClr val="dk1"/>
              </a:solidFill>
              <a:latin typeface="+mn-ea"/>
              <a:ea typeface="+mn-ea"/>
              <a:cs typeface="+mn-cs"/>
            </a:rPr>
            <a:t>交付金事業の規模が縮小したことで、</a:t>
          </a:r>
          <a:r>
            <a:rPr kumimoji="1" lang="ja-JP" altLang="ja-JP" sz="1300">
              <a:solidFill>
                <a:schemeClr val="dk1"/>
              </a:solidFill>
              <a:latin typeface="+mn-ea"/>
              <a:ea typeface="+mn-ea"/>
              <a:cs typeface="+mn-cs"/>
            </a:rPr>
            <a:t>公営企業債の現在高が減少したため前年度に比べ</a:t>
          </a:r>
          <a:r>
            <a:rPr kumimoji="1" lang="en-US" altLang="ja-JP" sz="1300">
              <a:solidFill>
                <a:schemeClr val="dk1"/>
              </a:solidFill>
              <a:latin typeface="+mn-ea"/>
              <a:ea typeface="+mn-ea"/>
              <a:cs typeface="+mn-cs"/>
            </a:rPr>
            <a:t>4</a:t>
          </a:r>
          <a:r>
            <a:rPr kumimoji="1" lang="ja-JP" altLang="en-US" sz="1300">
              <a:solidFill>
                <a:schemeClr val="dk1"/>
              </a:solidFill>
              <a:latin typeface="+mn-ea"/>
              <a:ea typeface="+mn-ea"/>
              <a:cs typeface="+mn-cs"/>
            </a:rPr>
            <a:t>億</a:t>
          </a:r>
          <a:r>
            <a:rPr kumimoji="1" lang="ja-JP" altLang="ja-JP" sz="1300">
              <a:solidFill>
                <a:schemeClr val="dk1"/>
              </a:solidFill>
              <a:latin typeface="+mn-ea"/>
              <a:ea typeface="+mn-ea"/>
              <a:cs typeface="+mn-cs"/>
            </a:rPr>
            <a:t>円の減となり、将来一般会計から繰り出すと見込まれる元利償還の負担が軽減されています。</a:t>
          </a:r>
          <a:endParaRPr kumimoji="1" lang="en-US" altLang="ja-JP" sz="1300">
            <a:solidFill>
              <a:schemeClr val="dk1"/>
            </a:solidFill>
            <a:latin typeface="+mn-ea"/>
            <a:ea typeface="+mn-ea"/>
            <a:cs typeface="+mn-cs"/>
          </a:endParaRPr>
        </a:p>
        <a:p>
          <a:r>
            <a:rPr kumimoji="1" lang="ja-JP" altLang="ja-JP" sz="1300">
              <a:solidFill>
                <a:schemeClr val="dk1"/>
              </a:solidFill>
              <a:latin typeface="+mn-ea"/>
              <a:ea typeface="+mn-ea"/>
              <a:cs typeface="+mn-cs"/>
            </a:rPr>
            <a:t>　充当可能基金は、</a:t>
          </a:r>
          <a:r>
            <a:rPr kumimoji="1" lang="ja-JP" altLang="en-US" sz="1300">
              <a:solidFill>
                <a:schemeClr val="dk1"/>
              </a:solidFill>
              <a:latin typeface="+mn-ea"/>
              <a:ea typeface="+mn-ea"/>
              <a:cs typeface="+mn-cs"/>
            </a:rPr>
            <a:t>財政調整基金に</a:t>
          </a:r>
          <a:r>
            <a:rPr kumimoji="1" lang="en-US" altLang="ja-JP" sz="1300">
              <a:solidFill>
                <a:schemeClr val="dk1"/>
              </a:solidFill>
              <a:latin typeface="+mn-ea"/>
              <a:ea typeface="+mn-ea"/>
              <a:cs typeface="+mn-cs"/>
            </a:rPr>
            <a:t>3</a:t>
          </a:r>
          <a:r>
            <a:rPr kumimoji="1" lang="ja-JP" altLang="en-US" sz="1300">
              <a:solidFill>
                <a:schemeClr val="dk1"/>
              </a:solidFill>
              <a:latin typeface="+mn-ea"/>
              <a:ea typeface="+mn-ea"/>
              <a:cs typeface="+mn-cs"/>
            </a:rPr>
            <a:t>億円積立てし、新たにみえ森と緑の県民税市町交付金基金とツアー・オブ・ジャパンいなべステージ基金を積み立てたため、前年度に比べ</a:t>
          </a:r>
          <a:r>
            <a:rPr kumimoji="1" lang="en-US" altLang="ja-JP" sz="1300">
              <a:solidFill>
                <a:schemeClr val="dk1"/>
              </a:solidFill>
              <a:latin typeface="+mn-ea"/>
              <a:ea typeface="+mn-ea"/>
              <a:cs typeface="+mn-cs"/>
            </a:rPr>
            <a:t>2</a:t>
          </a:r>
          <a:r>
            <a:rPr kumimoji="1" lang="ja-JP" altLang="en-US" sz="1300">
              <a:solidFill>
                <a:schemeClr val="dk1"/>
              </a:solidFill>
              <a:latin typeface="+mn-ea"/>
              <a:ea typeface="+mn-ea"/>
              <a:cs typeface="+mn-cs"/>
            </a:rPr>
            <a:t>億円の増となりました。</a:t>
          </a:r>
          <a:endParaRPr kumimoji="1" lang="en-US" altLang="ja-JP" sz="1300">
            <a:solidFill>
              <a:schemeClr val="dk1"/>
            </a:solidFill>
            <a:latin typeface="+mn-ea"/>
            <a:ea typeface="+mn-ea"/>
            <a:cs typeface="+mn-cs"/>
          </a:endParaRPr>
        </a:p>
        <a:p>
          <a:r>
            <a:rPr kumimoji="1" lang="ja-JP" altLang="en-US" sz="1300">
              <a:solidFill>
                <a:schemeClr val="dk1"/>
              </a:solidFill>
              <a:latin typeface="+mn-ea"/>
              <a:ea typeface="+mn-ea"/>
              <a:cs typeface="+mn-cs"/>
            </a:rPr>
            <a:t>　基準財政需要額算入見込額は、合併特例債償還費や下水道費償還費が減少したため、前年度に比べ</a:t>
          </a:r>
          <a:r>
            <a:rPr kumimoji="1" lang="en-US" altLang="ja-JP" sz="1300">
              <a:solidFill>
                <a:schemeClr val="dk1"/>
              </a:solidFill>
              <a:latin typeface="+mn-ea"/>
              <a:ea typeface="+mn-ea"/>
              <a:cs typeface="+mn-cs"/>
            </a:rPr>
            <a:t>9</a:t>
          </a:r>
          <a:r>
            <a:rPr kumimoji="1" lang="ja-JP" altLang="en-US" sz="1300">
              <a:solidFill>
                <a:schemeClr val="dk1"/>
              </a:solidFill>
              <a:latin typeface="+mn-ea"/>
              <a:ea typeface="+mn-ea"/>
              <a:cs typeface="+mn-cs"/>
            </a:rPr>
            <a:t>億円の減となりました。</a:t>
          </a:r>
          <a:endParaRPr kumimoji="1" lang="en-US" altLang="ja-JP" sz="1300">
            <a:solidFill>
              <a:schemeClr val="dk1"/>
            </a:solidFill>
            <a:latin typeface="+mn-ea"/>
            <a:ea typeface="+mn-ea"/>
            <a:cs typeface="+mn-cs"/>
          </a:endParaRPr>
        </a:p>
        <a:p>
          <a:r>
            <a:rPr kumimoji="1" lang="ja-JP" altLang="en-US" sz="1300">
              <a:solidFill>
                <a:schemeClr val="dk1"/>
              </a:solidFill>
              <a:latin typeface="+mn-ea"/>
              <a:ea typeface="+mn-ea"/>
              <a:cs typeface="+mn-cs"/>
            </a:rPr>
            <a:t>　　</a:t>
          </a:r>
          <a:r>
            <a:rPr kumimoji="1" lang="ja-JP" altLang="ja-JP" sz="1300">
              <a:solidFill>
                <a:schemeClr val="dk1"/>
              </a:solidFill>
              <a:latin typeface="+mn-ea"/>
              <a:ea typeface="+mn-ea"/>
              <a:cs typeface="+mn-cs"/>
            </a:rPr>
            <a:t>これらのことから、実質的な将来負担額は前年度に比べ</a:t>
          </a:r>
          <a:r>
            <a:rPr kumimoji="1" lang="en-US" altLang="ja-JP" sz="1300">
              <a:solidFill>
                <a:schemeClr val="dk1"/>
              </a:solidFill>
              <a:latin typeface="+mn-ea"/>
              <a:ea typeface="+mn-ea"/>
              <a:cs typeface="+mn-cs"/>
            </a:rPr>
            <a:t>4</a:t>
          </a:r>
          <a:r>
            <a:rPr kumimoji="1" lang="ja-JP" altLang="ja-JP" sz="1300">
              <a:solidFill>
                <a:schemeClr val="dk1"/>
              </a:solidFill>
              <a:latin typeface="+mn-ea"/>
              <a:ea typeface="+mn-ea"/>
              <a:cs typeface="+mn-cs"/>
            </a:rPr>
            <a:t>億円減少しました。</a:t>
          </a:r>
          <a:endParaRPr lang="ja-JP" altLang="ja-JP" sz="1300">
            <a:latin typeface="+mn-ea"/>
            <a:ea typeface="+mn-ea"/>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23517065</v>
      </c>
      <c r="BO4" s="379"/>
      <c r="BP4" s="379"/>
      <c r="BQ4" s="379"/>
      <c r="BR4" s="379"/>
      <c r="BS4" s="379"/>
      <c r="BT4" s="379"/>
      <c r="BU4" s="380"/>
      <c r="BV4" s="378">
        <v>27201506</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12.9</v>
      </c>
      <c r="CU4" s="556"/>
      <c r="CV4" s="556"/>
      <c r="CW4" s="556"/>
      <c r="CX4" s="556"/>
      <c r="CY4" s="556"/>
      <c r="CZ4" s="556"/>
      <c r="DA4" s="557"/>
      <c r="DB4" s="555">
        <v>11.3</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21439043</v>
      </c>
      <c r="BO5" s="384"/>
      <c r="BP5" s="384"/>
      <c r="BQ5" s="384"/>
      <c r="BR5" s="384"/>
      <c r="BS5" s="384"/>
      <c r="BT5" s="384"/>
      <c r="BU5" s="385"/>
      <c r="BV5" s="383">
        <v>25483702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85.5</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2078022</v>
      </c>
      <c r="BO6" s="384"/>
      <c r="BP6" s="384"/>
      <c r="BQ6" s="384"/>
      <c r="BR6" s="384"/>
      <c r="BS6" s="384"/>
      <c r="BT6" s="384"/>
      <c r="BU6" s="385"/>
      <c r="BV6" s="383">
        <v>1717804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98.4</v>
      </c>
      <c r="CU6" s="530"/>
      <c r="CV6" s="530"/>
      <c r="CW6" s="530"/>
      <c r="CX6" s="530"/>
      <c r="CY6" s="530"/>
      <c r="CZ6" s="530"/>
      <c r="DA6" s="531"/>
      <c r="DB6" s="529">
        <v>93.8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129032</v>
      </c>
      <c r="BO7" s="384"/>
      <c r="BP7" s="384"/>
      <c r="BQ7" s="384"/>
      <c r="BR7" s="384"/>
      <c r="BS7" s="384"/>
      <c r="BT7" s="384"/>
      <c r="BU7" s="385"/>
      <c r="BV7" s="383">
        <v>76840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15081848</v>
      </c>
      <c r="CU7" s="384"/>
      <c r="CV7" s="384"/>
      <c r="CW7" s="384"/>
      <c r="CX7" s="384"/>
      <c r="CY7" s="384"/>
      <c r="CZ7" s="384"/>
      <c r="DA7" s="385"/>
      <c r="DB7" s="383">
        <v>14538940</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1948990</v>
      </c>
      <c r="BO8" s="384"/>
      <c r="BP8" s="384"/>
      <c r="BQ8" s="384"/>
      <c r="BR8" s="384"/>
      <c r="BS8" s="384"/>
      <c r="BT8" s="384"/>
      <c r="BU8" s="385"/>
      <c r="BV8" s="383">
        <v>1640964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0.83</v>
      </c>
      <c r="CU8" s="493"/>
      <c r="CV8" s="493"/>
      <c r="CW8" s="493"/>
      <c r="CX8" s="493"/>
      <c r="CY8" s="493"/>
      <c r="CZ8" s="493"/>
      <c r="DA8" s="494"/>
      <c r="DB8" s="492">
        <v>0.83</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45684</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100</v>
      </c>
      <c r="AV9" s="441"/>
      <c r="AW9" s="441"/>
      <c r="AX9" s="441"/>
      <c r="AY9" s="363" t="s">
        <v>101</v>
      </c>
      <c r="AZ9" s="364"/>
      <c r="BA9" s="364"/>
      <c r="BB9" s="364"/>
      <c r="BC9" s="364"/>
      <c r="BD9" s="364"/>
      <c r="BE9" s="364"/>
      <c r="BF9" s="364"/>
      <c r="BG9" s="364"/>
      <c r="BH9" s="364"/>
      <c r="BI9" s="364"/>
      <c r="BJ9" s="364"/>
      <c r="BK9" s="364"/>
      <c r="BL9" s="364"/>
      <c r="BM9" s="365"/>
      <c r="BN9" s="383">
        <v>308026</v>
      </c>
      <c r="BO9" s="384"/>
      <c r="BP9" s="384"/>
      <c r="BQ9" s="384"/>
      <c r="BR9" s="384"/>
      <c r="BS9" s="384"/>
      <c r="BT9" s="384"/>
      <c r="BU9" s="385"/>
      <c r="BV9" s="383">
        <v>207689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21.6</v>
      </c>
      <c r="CU9" s="354"/>
      <c r="CV9" s="354"/>
      <c r="CW9" s="354"/>
      <c r="CX9" s="354"/>
      <c r="CY9" s="354"/>
      <c r="CZ9" s="354"/>
      <c r="DA9" s="355"/>
      <c r="DB9" s="353">
        <v>14.4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103</v>
      </c>
      <c r="M10" s="357"/>
      <c r="N10" s="357"/>
      <c r="O10" s="357"/>
      <c r="P10" s="357"/>
      <c r="Q10" s="358"/>
      <c r="R10" s="359">
        <v>46446</v>
      </c>
      <c r="S10" s="360"/>
      <c r="T10" s="360"/>
      <c r="U10" s="360"/>
      <c r="V10" s="362"/>
      <c r="W10" s="527"/>
      <c r="X10" s="345"/>
      <c r="Y10" s="345"/>
      <c r="Z10" s="345"/>
      <c r="AA10" s="345"/>
      <c r="AB10" s="345"/>
      <c r="AC10" s="345"/>
      <c r="AD10" s="345"/>
      <c r="AE10" s="345"/>
      <c r="AF10" s="345"/>
      <c r="AG10" s="345"/>
      <c r="AH10" s="345"/>
      <c r="AI10" s="345"/>
      <c r="AJ10" s="345"/>
      <c r="AK10" s="345"/>
      <c r="AL10" s="528"/>
      <c r="AM10" s="452" t="s">
        <v>104</v>
      </c>
      <c r="AN10" s="357"/>
      <c r="AO10" s="357"/>
      <c r="AP10" s="357"/>
      <c r="AQ10" s="357"/>
      <c r="AR10" s="357"/>
      <c r="AS10" s="357"/>
      <c r="AT10" s="358"/>
      <c r="AU10" s="440" t="s">
        <v>105</v>
      </c>
      <c r="AV10" s="441"/>
      <c r="AW10" s="441"/>
      <c r="AX10" s="441"/>
      <c r="AY10" s="363" t="s">
        <v>106</v>
      </c>
      <c r="AZ10" s="364"/>
      <c r="BA10" s="364"/>
      <c r="BB10" s="364"/>
      <c r="BC10" s="364"/>
      <c r="BD10" s="364"/>
      <c r="BE10" s="364"/>
      <c r="BF10" s="364"/>
      <c r="BG10" s="364"/>
      <c r="BH10" s="364"/>
      <c r="BI10" s="364"/>
      <c r="BJ10" s="364"/>
      <c r="BK10" s="364"/>
      <c r="BL10" s="364"/>
      <c r="BM10" s="365"/>
      <c r="BN10" s="383">
        <v>811959</v>
      </c>
      <c r="BO10" s="384"/>
      <c r="BP10" s="384"/>
      <c r="BQ10" s="384"/>
      <c r="BR10" s="384"/>
      <c r="BS10" s="384"/>
      <c r="BT10" s="384"/>
      <c r="BU10" s="385"/>
      <c r="BV10" s="383">
        <v>943323</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108</v>
      </c>
      <c r="M11" s="430"/>
      <c r="N11" s="430"/>
      <c r="O11" s="430"/>
      <c r="P11" s="430"/>
      <c r="Q11" s="431"/>
      <c r="R11" s="515" t="s">
        <v>109</v>
      </c>
      <c r="S11" s="516"/>
      <c r="T11" s="516"/>
      <c r="U11" s="516"/>
      <c r="V11" s="517"/>
      <c r="W11" s="527"/>
      <c r="X11" s="345"/>
      <c r="Y11" s="345"/>
      <c r="Z11" s="345"/>
      <c r="AA11" s="345"/>
      <c r="AB11" s="345"/>
      <c r="AC11" s="345"/>
      <c r="AD11" s="345"/>
      <c r="AE11" s="345"/>
      <c r="AF11" s="345"/>
      <c r="AG11" s="345"/>
      <c r="AH11" s="345"/>
      <c r="AI11" s="345"/>
      <c r="AJ11" s="345"/>
      <c r="AK11" s="345"/>
      <c r="AL11" s="528"/>
      <c r="AM11" s="452" t="s">
        <v>110</v>
      </c>
      <c r="AN11" s="357"/>
      <c r="AO11" s="357"/>
      <c r="AP11" s="357"/>
      <c r="AQ11" s="357"/>
      <c r="AR11" s="357"/>
      <c r="AS11" s="357"/>
      <c r="AT11" s="358"/>
      <c r="AU11" s="440" t="s">
        <v>100</v>
      </c>
      <c r="AV11" s="441"/>
      <c r="AW11" s="441"/>
      <c r="AX11" s="441"/>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114</v>
      </c>
      <c r="C12" s="496"/>
      <c r="D12" s="496"/>
      <c r="E12" s="496"/>
      <c r="F12" s="496"/>
      <c r="G12" s="496"/>
      <c r="H12" s="496"/>
      <c r="I12" s="496"/>
      <c r="J12" s="496"/>
      <c r="K12" s="497"/>
      <c r="L12" s="504" t="s">
        <v>115</v>
      </c>
      <c r="M12" s="505"/>
      <c r="N12" s="505"/>
      <c r="O12" s="505"/>
      <c r="P12" s="505"/>
      <c r="Q12" s="506"/>
      <c r="R12" s="507">
        <v>46245</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v>457665</v>
      </c>
      <c r="BO12" s="384"/>
      <c r="BP12" s="384"/>
      <c r="BQ12" s="384"/>
      <c r="BR12" s="384"/>
      <c r="BS12" s="384"/>
      <c r="BT12" s="384"/>
      <c r="BU12" s="385"/>
      <c r="BV12" s="383">
        <v>3000000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122</v>
      </c>
      <c r="CU12" s="493"/>
      <c r="CV12" s="493"/>
      <c r="CW12" s="493"/>
      <c r="CX12" s="493"/>
      <c r="CY12" s="493"/>
      <c r="CZ12" s="493"/>
      <c r="DA12" s="494"/>
      <c r="DB12" s="492" t="s">
        <v>122</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123</v>
      </c>
      <c r="N13" s="482"/>
      <c r="O13" s="482"/>
      <c r="P13" s="482"/>
      <c r="Q13" s="483"/>
      <c r="R13" s="484">
        <v>44857</v>
      </c>
      <c r="S13" s="485"/>
      <c r="T13" s="485"/>
      <c r="U13" s="485"/>
      <c r="V13" s="486"/>
      <c r="W13" s="472" t="s">
        <v>124</v>
      </c>
      <c r="X13" s="396"/>
      <c r="Y13" s="396"/>
      <c r="Z13" s="396"/>
      <c r="AA13" s="396"/>
      <c r="AB13" s="397"/>
      <c r="AC13" s="359">
        <v>553</v>
      </c>
      <c r="AD13" s="360"/>
      <c r="AE13" s="360"/>
      <c r="AF13" s="360"/>
      <c r="AG13" s="361"/>
      <c r="AH13" s="359">
        <v>804</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662320</v>
      </c>
      <c r="BO13" s="384"/>
      <c r="BP13" s="384"/>
      <c r="BQ13" s="384"/>
      <c r="BR13" s="384"/>
      <c r="BS13" s="384"/>
      <c r="BT13" s="384"/>
      <c r="BU13" s="385"/>
      <c r="BV13" s="383">
        <v>-1848988</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10.1</v>
      </c>
      <c r="CU13" s="354"/>
      <c r="CV13" s="354"/>
      <c r="CW13" s="354"/>
      <c r="CX13" s="354"/>
      <c r="CY13" s="354"/>
      <c r="CZ13" s="354"/>
      <c r="DA13" s="355"/>
      <c r="DB13" s="353">
        <v>8.8000000000000007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46275</v>
      </c>
      <c r="S14" s="485"/>
      <c r="T14" s="485"/>
      <c r="U14" s="485"/>
      <c r="V14" s="486"/>
      <c r="W14" s="487"/>
      <c r="X14" s="399"/>
      <c r="Y14" s="399"/>
      <c r="Z14" s="399"/>
      <c r="AA14" s="399"/>
      <c r="AB14" s="400"/>
      <c r="AC14" s="477">
        <v>2.4</v>
      </c>
      <c r="AD14" s="478"/>
      <c r="AE14" s="478"/>
      <c r="AF14" s="478"/>
      <c r="AG14" s="479"/>
      <c r="AH14" s="477">
        <v>3.3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t="s">
        <v>122</v>
      </c>
      <c r="CU14" s="456"/>
      <c r="CV14" s="456"/>
      <c r="CW14" s="456"/>
      <c r="CX14" s="456"/>
      <c r="CY14" s="456"/>
      <c r="CZ14" s="456"/>
      <c r="DA14" s="457"/>
      <c r="DB14" s="488" t="s">
        <v>122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123</v>
      </c>
      <c r="N15" s="482"/>
      <c r="O15" s="482"/>
      <c r="P15" s="482"/>
      <c r="Q15" s="483"/>
      <c r="R15" s="484">
        <v>44930</v>
      </c>
      <c r="S15" s="485"/>
      <c r="T15" s="485"/>
      <c r="U15" s="485"/>
      <c r="V15" s="486"/>
      <c r="W15" s="472" t="s">
        <v>130</v>
      </c>
      <c r="X15" s="396"/>
      <c r="Y15" s="396"/>
      <c r="Z15" s="396"/>
      <c r="AA15" s="396"/>
      <c r="AB15" s="397"/>
      <c r="AC15" s="359">
        <v>11000</v>
      </c>
      <c r="AD15" s="360"/>
      <c r="AE15" s="360"/>
      <c r="AF15" s="360"/>
      <c r="AG15" s="361"/>
      <c r="AH15" s="359">
        <v>11133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7924342</v>
      </c>
      <c r="BO15" s="379"/>
      <c r="BP15" s="379"/>
      <c r="BQ15" s="379"/>
      <c r="BR15" s="379"/>
      <c r="BS15" s="379"/>
      <c r="BT15" s="379"/>
      <c r="BU15" s="380"/>
      <c r="BV15" s="378">
        <v>7697139</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47.2</v>
      </c>
      <c r="AD16" s="478"/>
      <c r="AE16" s="478"/>
      <c r="AF16" s="478"/>
      <c r="AG16" s="479"/>
      <c r="AH16" s="477">
        <v>45.6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9661463</v>
      </c>
      <c r="BO16" s="384"/>
      <c r="BP16" s="384"/>
      <c r="BQ16" s="384"/>
      <c r="BR16" s="384"/>
      <c r="BS16" s="384"/>
      <c r="BT16" s="384"/>
      <c r="BU16" s="385"/>
      <c r="BV16" s="383">
        <v>8985739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11749</v>
      </c>
      <c r="AD17" s="360"/>
      <c r="AE17" s="360"/>
      <c r="AF17" s="360"/>
      <c r="AG17" s="361"/>
      <c r="AH17" s="359">
        <v>12211</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10260142</v>
      </c>
      <c r="BO17" s="384"/>
      <c r="BP17" s="384"/>
      <c r="BQ17" s="384"/>
      <c r="BR17" s="384"/>
      <c r="BS17" s="384"/>
      <c r="BT17" s="384"/>
      <c r="BU17" s="385"/>
      <c r="BV17" s="383">
        <v>9972273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140</v>
      </c>
      <c r="C18" s="446"/>
      <c r="D18" s="446"/>
      <c r="E18" s="447"/>
      <c r="F18" s="447"/>
      <c r="G18" s="447"/>
      <c r="H18" s="447"/>
      <c r="I18" s="447"/>
      <c r="J18" s="447"/>
      <c r="K18" s="447"/>
      <c r="L18" s="448">
        <v>219.83</v>
      </c>
      <c r="M18" s="448"/>
      <c r="N18" s="448"/>
      <c r="O18" s="448"/>
      <c r="P18" s="448"/>
      <c r="Q18" s="448"/>
      <c r="R18" s="449"/>
      <c r="S18" s="449"/>
      <c r="T18" s="449"/>
      <c r="U18" s="449"/>
      <c r="V18" s="450"/>
      <c r="W18" s="464"/>
      <c r="X18" s="465"/>
      <c r="Y18" s="465"/>
      <c r="Z18" s="465"/>
      <c r="AA18" s="465"/>
      <c r="AB18" s="473"/>
      <c r="AC18" s="347">
        <v>50.4</v>
      </c>
      <c r="AD18" s="348"/>
      <c r="AE18" s="348"/>
      <c r="AF18" s="348"/>
      <c r="AG18" s="451"/>
      <c r="AH18" s="347">
        <v>50.1</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14241719</v>
      </c>
      <c r="BO18" s="384"/>
      <c r="BP18" s="384"/>
      <c r="BQ18" s="384"/>
      <c r="BR18" s="384"/>
      <c r="BS18" s="384"/>
      <c r="BT18" s="384"/>
      <c r="BU18" s="385"/>
      <c r="BV18" s="383">
        <v>12562384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142</v>
      </c>
      <c r="C19" s="446"/>
      <c r="D19" s="446"/>
      <c r="E19" s="447"/>
      <c r="F19" s="447"/>
      <c r="G19" s="447"/>
      <c r="H19" s="447"/>
      <c r="I19" s="447"/>
      <c r="J19" s="447"/>
      <c r="K19" s="447"/>
      <c r="L19" s="453">
        <v>208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19544088</v>
      </c>
      <c r="BO19" s="384"/>
      <c r="BP19" s="384"/>
      <c r="BQ19" s="384"/>
      <c r="BR19" s="384"/>
      <c r="BS19" s="384"/>
      <c r="BT19" s="384"/>
      <c r="BU19" s="385"/>
      <c r="BV19" s="383">
        <v>20737920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144</v>
      </c>
      <c r="C20" s="446"/>
      <c r="D20" s="446"/>
      <c r="E20" s="447"/>
      <c r="F20" s="447"/>
      <c r="G20" s="447"/>
      <c r="H20" s="447"/>
      <c r="I20" s="447"/>
      <c r="J20" s="447"/>
      <c r="K20" s="447"/>
      <c r="L20" s="453">
        <v>15972</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18828095</v>
      </c>
      <c r="BO23" s="384"/>
      <c r="BP23" s="384"/>
      <c r="BQ23" s="384"/>
      <c r="BR23" s="384"/>
      <c r="BS23" s="384"/>
      <c r="BT23" s="384"/>
      <c r="BU23" s="385"/>
      <c r="BV23" s="383">
        <v>20907792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9500</v>
      </c>
      <c r="R24" s="360"/>
      <c r="S24" s="360"/>
      <c r="T24" s="360"/>
      <c r="U24" s="360"/>
      <c r="V24" s="361"/>
      <c r="W24" s="425"/>
      <c r="X24" s="416"/>
      <c r="Y24" s="417"/>
      <c r="Z24" s="356" t="s">
        <v>154</v>
      </c>
      <c r="AA24" s="357"/>
      <c r="AB24" s="357"/>
      <c r="AC24" s="357"/>
      <c r="AD24" s="357"/>
      <c r="AE24" s="357"/>
      <c r="AF24" s="357"/>
      <c r="AG24" s="358"/>
      <c r="AH24" s="359">
        <v>315</v>
      </c>
      <c r="AI24" s="360"/>
      <c r="AJ24" s="360"/>
      <c r="AK24" s="360"/>
      <c r="AL24" s="361"/>
      <c r="AM24" s="359">
        <v>1066590</v>
      </c>
      <c r="AN24" s="360"/>
      <c r="AO24" s="360"/>
      <c r="AP24" s="360"/>
      <c r="AQ24" s="360"/>
      <c r="AR24" s="361"/>
      <c r="AS24" s="359">
        <v>3386</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14629928</v>
      </c>
      <c r="BO24" s="384"/>
      <c r="BP24" s="384"/>
      <c r="BQ24" s="384"/>
      <c r="BR24" s="384"/>
      <c r="BS24" s="384"/>
      <c r="BT24" s="384"/>
      <c r="BU24" s="385"/>
      <c r="BV24" s="383">
        <v>15448496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7500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2802996</v>
      </c>
      <c r="BO25" s="379"/>
      <c r="BP25" s="379"/>
      <c r="BQ25" s="379"/>
      <c r="BR25" s="379"/>
      <c r="BS25" s="379"/>
      <c r="BT25" s="379"/>
      <c r="BU25" s="380"/>
      <c r="BV25" s="378">
        <v>574028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6500</v>
      </c>
      <c r="R26" s="360"/>
      <c r="S26" s="360"/>
      <c r="T26" s="360"/>
      <c r="U26" s="360"/>
      <c r="V26" s="361"/>
      <c r="W26" s="425"/>
      <c r="X26" s="416"/>
      <c r="Y26" s="417"/>
      <c r="Z26" s="356" t="s">
        <v>160</v>
      </c>
      <c r="AA26" s="438"/>
      <c r="AB26" s="438"/>
      <c r="AC26" s="438"/>
      <c r="AD26" s="438"/>
      <c r="AE26" s="438"/>
      <c r="AF26" s="438"/>
      <c r="AG26" s="439"/>
      <c r="AH26" s="359">
        <v>19</v>
      </c>
      <c r="AI26" s="360"/>
      <c r="AJ26" s="360"/>
      <c r="AK26" s="360"/>
      <c r="AL26" s="361"/>
      <c r="AM26" s="359">
        <v>49058</v>
      </c>
      <c r="AN26" s="360"/>
      <c r="AO26" s="360"/>
      <c r="AP26" s="360"/>
      <c r="AQ26" s="360"/>
      <c r="AR26" s="361"/>
      <c r="AS26" s="359">
        <v>2582</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4950</v>
      </c>
      <c r="R27" s="360"/>
      <c r="S27" s="360"/>
      <c r="T27" s="360"/>
      <c r="U27" s="360"/>
      <c r="V27" s="361"/>
      <c r="W27" s="425"/>
      <c r="X27" s="416"/>
      <c r="Y27" s="417"/>
      <c r="Z27" s="356" t="s">
        <v>163</v>
      </c>
      <c r="AA27" s="357"/>
      <c r="AB27" s="357"/>
      <c r="AC27" s="357"/>
      <c r="AD27" s="357"/>
      <c r="AE27" s="357"/>
      <c r="AF27" s="357"/>
      <c r="AG27" s="358"/>
      <c r="AH27" s="359">
        <v>8</v>
      </c>
      <c r="AI27" s="360"/>
      <c r="AJ27" s="360"/>
      <c r="AK27" s="360"/>
      <c r="AL27" s="361"/>
      <c r="AM27" s="359">
        <v>32824</v>
      </c>
      <c r="AN27" s="360"/>
      <c r="AO27" s="360"/>
      <c r="AP27" s="360"/>
      <c r="AQ27" s="360"/>
      <c r="AR27" s="361"/>
      <c r="AS27" s="359">
        <v>4103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4200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5869899</v>
      </c>
      <c r="BO28" s="379"/>
      <c r="BP28" s="379"/>
      <c r="BQ28" s="379"/>
      <c r="BR28" s="379"/>
      <c r="BS28" s="379"/>
      <c r="BT28" s="379"/>
      <c r="BU28" s="380"/>
      <c r="BV28" s="378">
        <v>5515605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3900</v>
      </c>
      <c r="R29" s="360"/>
      <c r="S29" s="360"/>
      <c r="T29" s="360"/>
      <c r="U29" s="360"/>
      <c r="V29" s="361"/>
      <c r="W29" s="426"/>
      <c r="X29" s="427"/>
      <c r="Y29" s="428"/>
      <c r="Z29" s="356" t="s">
        <v>170</v>
      </c>
      <c r="AA29" s="357"/>
      <c r="AB29" s="357"/>
      <c r="AC29" s="357"/>
      <c r="AD29" s="357"/>
      <c r="AE29" s="357"/>
      <c r="AF29" s="357"/>
      <c r="AG29" s="358"/>
      <c r="AH29" s="359">
        <v>323</v>
      </c>
      <c r="AI29" s="360"/>
      <c r="AJ29" s="360"/>
      <c r="AK29" s="360"/>
      <c r="AL29" s="361"/>
      <c r="AM29" s="359">
        <v>1099414</v>
      </c>
      <c r="AN29" s="360"/>
      <c r="AO29" s="360"/>
      <c r="AP29" s="360"/>
      <c r="AQ29" s="360"/>
      <c r="AR29" s="361"/>
      <c r="AS29" s="359">
        <v>3404</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3236505</v>
      </c>
      <c r="BO29" s="384"/>
      <c r="BP29" s="384"/>
      <c r="BQ29" s="384"/>
      <c r="BR29" s="384"/>
      <c r="BS29" s="384"/>
      <c r="BT29" s="384"/>
      <c r="BU29" s="385"/>
      <c r="BV29" s="383">
        <v>3234707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172</v>
      </c>
      <c r="X30" s="436"/>
      <c r="Y30" s="436"/>
      <c r="Z30" s="436"/>
      <c r="AA30" s="436"/>
      <c r="AB30" s="436"/>
      <c r="AC30" s="436"/>
      <c r="AD30" s="436"/>
      <c r="AE30" s="436"/>
      <c r="AF30" s="436"/>
      <c r="AG30" s="437"/>
      <c r="AH30" s="347">
        <v>100</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6864430</v>
      </c>
      <c r="BO30" s="387"/>
      <c r="BP30" s="387"/>
      <c r="BQ30" s="387"/>
      <c r="BR30" s="387"/>
      <c r="BS30" s="387"/>
      <c r="BT30" s="387"/>
      <c r="BU30" s="388"/>
      <c r="BV30" s="386">
        <v>7732174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三重県市町総合事務組合（一般会計）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財団法人ほくせいふれあい財団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農業公園事業特別会計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　（共同研修特別会計）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員弁土地開発公社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　（デジタル地図特別会計）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　（物品特別会計）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　（退職手当特別会計）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　（消防救急無線特別会計）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　（公平委員会特別会計）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三重地方税管理回収機構（一般会計）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（滞納整理拡充事業特別会計）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三重県後期高齢者医療広域連合（一般会計）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election activeCell="K42" sqref="K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81" t="s">
        <v>24</v>
      </c>
      <c r="C41" s="1182"/>
      <c r="D41" s="81"/>
      <c r="E41" s="1183" t="s">
        <v>25</v>
      </c>
      <c r="F41" s="1183"/>
      <c r="G41" s="1183"/>
      <c r="H41" s="1184"/>
      <c r="I41" s="82">
        <v>18271</v>
      </c>
      <c r="J41" s="83">
        <v>18416</v>
      </c>
      <c r="K41" s="83">
        <v>19805</v>
      </c>
      <c r="L41" s="83">
        <v>20908</v>
      </c>
      <c r="M41" s="84">
        <v>18828</v>
      </c>
    </row>
    <row r="42" spans="2:13" ht="27.75" customHeight="1">
      <c r="B42" s="1171"/>
      <c r="C42" s="1172"/>
      <c r="D42" s="85"/>
      <c r="E42" s="1175" t="s">
        <v>26</v>
      </c>
      <c r="F42" s="1175"/>
      <c r="G42" s="1175"/>
      <c r="H42" s="1176"/>
      <c r="I42" s="86">
        <v>257</v>
      </c>
      <c r="J42" s="87">
        <v>245</v>
      </c>
      <c r="K42" s="87">
        <v>231</v>
      </c>
      <c r="L42" s="87">
        <v>221</v>
      </c>
      <c r="M42" s="88">
        <v>1851</v>
      </c>
    </row>
    <row r="43" spans="2:13" ht="27.75" customHeight="1">
      <c r="B43" s="1171"/>
      <c r="C43" s="1172"/>
      <c r="D43" s="85"/>
      <c r="E43" s="1175" t="s">
        <v>27</v>
      </c>
      <c r="F43" s="1175"/>
      <c r="G43" s="1175"/>
      <c r="H43" s="1176"/>
      <c r="I43" s="86">
        <v>15870</v>
      </c>
      <c r="J43" s="87">
        <v>14567</v>
      </c>
      <c r="K43" s="87">
        <v>13424</v>
      </c>
      <c r="L43" s="87">
        <v>12029</v>
      </c>
      <c r="M43" s="88">
        <v>11585</v>
      </c>
    </row>
    <row r="44" spans="2:13" ht="27.75" customHeight="1">
      <c r="B44" s="1171"/>
      <c r="C44" s="1172"/>
      <c r="D44" s="85"/>
      <c r="E44" s="1175" t="s">
        <v>28</v>
      </c>
      <c r="F44" s="1175"/>
      <c r="G44" s="1175"/>
      <c r="H44" s="1176"/>
      <c r="I44" s="86">
        <v>896</v>
      </c>
      <c r="J44" s="87">
        <v>785</v>
      </c>
      <c r="K44" s="87">
        <v>665</v>
      </c>
      <c r="L44" s="87">
        <v>554</v>
      </c>
      <c r="M44" s="88">
        <v>443</v>
      </c>
    </row>
    <row r="45" spans="2:13" ht="27.75" customHeight="1">
      <c r="B45" s="1171"/>
      <c r="C45" s="1172"/>
      <c r="D45" s="85"/>
      <c r="E45" s="1175" t="s">
        <v>29</v>
      </c>
      <c r="F45" s="1175"/>
      <c r="G45" s="1175"/>
      <c r="H45" s="1176"/>
      <c r="I45" s="86">
        <v>1723</v>
      </c>
      <c r="J45" s="87">
        <v>1903</v>
      </c>
      <c r="K45" s="87">
        <v>2072</v>
      </c>
      <c r="L45" s="87">
        <v>2026</v>
      </c>
      <c r="M45" s="88">
        <v>1864</v>
      </c>
    </row>
    <row r="46" spans="2:13" ht="27.75" customHeight="1">
      <c r="B46" s="1171"/>
      <c r="C46" s="1172"/>
      <c r="D46" s="85"/>
      <c r="E46" s="1175" t="s">
        <v>30</v>
      </c>
      <c r="F46" s="1175"/>
      <c r="G46" s="1175"/>
      <c r="H46" s="1176"/>
      <c r="I46" s="86" t="s">
        <v>478</v>
      </c>
      <c r="J46" s="87" t="s">
        <v>478</v>
      </c>
      <c r="K46" s="87" t="s">
        <v>478</v>
      </c>
      <c r="L46" s="87" t="s">
        <v>478</v>
      </c>
      <c r="M46" s="88" t="s">
        <v>478</v>
      </c>
    </row>
    <row r="47" spans="2:13" ht="27.75" customHeight="1">
      <c r="B47" s="1171"/>
      <c r="C47" s="1172"/>
      <c r="D47" s="85"/>
      <c r="E47" s="1175" t="s">
        <v>31</v>
      </c>
      <c r="F47" s="1175"/>
      <c r="G47" s="1175"/>
      <c r="H47" s="1176"/>
      <c r="I47" s="86" t="s">
        <v>478</v>
      </c>
      <c r="J47" s="87" t="s">
        <v>478</v>
      </c>
      <c r="K47" s="87" t="s">
        <v>478</v>
      </c>
      <c r="L47" s="87" t="s">
        <v>478</v>
      </c>
      <c r="M47" s="88" t="s">
        <v>478</v>
      </c>
    </row>
    <row r="48" spans="2:13" ht="27.75" customHeight="1">
      <c r="B48" s="1173"/>
      <c r="C48" s="1174"/>
      <c r="D48" s="85"/>
      <c r="E48" s="1175" t="s">
        <v>32</v>
      </c>
      <c r="F48" s="1175"/>
      <c r="G48" s="1175"/>
      <c r="H48" s="1176"/>
      <c r="I48" s="86" t="s">
        <v>478</v>
      </c>
      <c r="J48" s="87" t="s">
        <v>478</v>
      </c>
      <c r="K48" s="87" t="s">
        <v>478</v>
      </c>
      <c r="L48" s="87" t="s">
        <v>478</v>
      </c>
      <c r="M48" s="88" t="s">
        <v>478</v>
      </c>
    </row>
    <row r="49" spans="2:13" ht="27.75" customHeight="1">
      <c r="B49" s="1169" t="s">
        <v>33</v>
      </c>
      <c r="C49" s="1170"/>
      <c r="D49" s="89"/>
      <c r="E49" s="1175" t="s">
        <v>34</v>
      </c>
      <c r="F49" s="1175"/>
      <c r="G49" s="1175"/>
      <c r="H49" s="1176"/>
      <c r="I49" s="86">
        <v>7517</v>
      </c>
      <c r="J49" s="87">
        <v>9767</v>
      </c>
      <c r="K49" s="87">
        <v>12215</v>
      </c>
      <c r="L49" s="87">
        <v>13118</v>
      </c>
      <c r="M49" s="88">
        <v>13335</v>
      </c>
    </row>
    <row r="50" spans="2:13" ht="27.75" customHeight="1">
      <c r="B50" s="1171"/>
      <c r="C50" s="1172"/>
      <c r="D50" s="85"/>
      <c r="E50" s="1175" t="s">
        <v>35</v>
      </c>
      <c r="F50" s="1175"/>
      <c r="G50" s="1175"/>
      <c r="H50" s="1176"/>
      <c r="I50" s="86">
        <v>28</v>
      </c>
      <c r="J50" s="87">
        <v>18</v>
      </c>
      <c r="K50" s="87">
        <v>8</v>
      </c>
      <c r="L50" s="87">
        <v>6</v>
      </c>
      <c r="M50" s="88">
        <v>5</v>
      </c>
    </row>
    <row r="51" spans="2:13" ht="27.75" customHeight="1">
      <c r="B51" s="1173"/>
      <c r="C51" s="1174"/>
      <c r="D51" s="85"/>
      <c r="E51" s="1175" t="s">
        <v>36</v>
      </c>
      <c r="F51" s="1175"/>
      <c r="G51" s="1175"/>
      <c r="H51" s="1176"/>
      <c r="I51" s="86">
        <v>24960</v>
      </c>
      <c r="J51" s="87">
        <v>25069</v>
      </c>
      <c r="K51" s="87">
        <v>25798</v>
      </c>
      <c r="L51" s="87">
        <v>26448</v>
      </c>
      <c r="M51" s="88">
        <v>25511</v>
      </c>
    </row>
    <row r="52" spans="2:13" ht="27.75" customHeight="1" thickBot="1">
      <c r="B52" s="1177" t="s">
        <v>37</v>
      </c>
      <c r="C52" s="1178"/>
      <c r="D52" s="90"/>
      <c r="E52" s="1179" t="s">
        <v>38</v>
      </c>
      <c r="F52" s="1179"/>
      <c r="G52" s="1179"/>
      <c r="H52" s="1180"/>
      <c r="I52" s="91">
        <v>4513</v>
      </c>
      <c r="J52" s="92">
        <v>1064</v>
      </c>
      <c r="K52" s="92">
        <v>-1826</v>
      </c>
      <c r="L52" s="92">
        <v>-3834</v>
      </c>
      <c r="M52" s="93">
        <v>-4280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47418</v>
      </c>
      <c r="E3" s="116"/>
      <c r="F3" s="117">
        <v>50545</v>
      </c>
      <c r="G3" s="118"/>
      <c r="H3" s="119"/>
    </row>
    <row r="4" spans="1:8">
      <c r="A4" s="120"/>
      <c r="B4" s="121"/>
      <c r="C4" s="122"/>
      <c r="D4" s="123">
        <v>18909</v>
      </c>
      <c r="E4" s="124"/>
      <c r="F4" s="125">
        <v>28740</v>
      </c>
      <c r="G4" s="126"/>
      <c r="H4" s="127"/>
    </row>
    <row r="5" spans="1:8">
      <c r="A5" s="108" t="s">
        <v>510</v>
      </c>
      <c r="B5" s="113"/>
      <c r="C5" s="114"/>
      <c r="D5" s="115">
        <v>31613</v>
      </c>
      <c r="E5" s="116"/>
      <c r="F5" s="117">
        <v>49094</v>
      </c>
      <c r="G5" s="118"/>
      <c r="H5" s="119"/>
    </row>
    <row r="6" spans="1:8">
      <c r="A6" s="120"/>
      <c r="B6" s="121"/>
      <c r="C6" s="122"/>
      <c r="D6" s="123">
        <v>15903</v>
      </c>
      <c r="E6" s="124"/>
      <c r="F6" s="125">
        <v>27415</v>
      </c>
      <c r="G6" s="126"/>
      <c r="H6" s="127"/>
    </row>
    <row r="7" spans="1:8">
      <c r="A7" s="108" t="s">
        <v>511</v>
      </c>
      <c r="B7" s="113"/>
      <c r="C7" s="114"/>
      <c r="D7" s="115">
        <v>64668</v>
      </c>
      <c r="E7" s="116"/>
      <c r="F7" s="117">
        <v>60245</v>
      </c>
      <c r="G7" s="118"/>
      <c r="H7" s="119"/>
    </row>
    <row r="8" spans="1:8">
      <c r="A8" s="120"/>
      <c r="B8" s="121"/>
      <c r="C8" s="122"/>
      <c r="D8" s="123">
        <v>8632</v>
      </c>
      <c r="E8" s="124"/>
      <c r="F8" s="125">
        <v>33678</v>
      </c>
      <c r="G8" s="126"/>
      <c r="H8" s="127"/>
    </row>
    <row r="9" spans="1:8">
      <c r="A9" s="108" t="s">
        <v>512</v>
      </c>
      <c r="B9" s="113"/>
      <c r="C9" s="114"/>
      <c r="D9" s="115">
        <v>85294</v>
      </c>
      <c r="E9" s="116"/>
      <c r="F9" s="117">
        <v>68386</v>
      </c>
      <c r="G9" s="118"/>
      <c r="H9" s="119"/>
    </row>
    <row r="10" spans="1:8">
      <c r="A10" s="120"/>
      <c r="B10" s="121"/>
      <c r="C10" s="122"/>
      <c r="D10" s="123">
        <v>18854</v>
      </c>
      <c r="E10" s="124"/>
      <c r="F10" s="125">
        <v>35121</v>
      </c>
      <c r="G10" s="126"/>
      <c r="H10" s="127"/>
    </row>
    <row r="11" spans="1:8">
      <c r="A11" s="108" t="s">
        <v>513</v>
      </c>
      <c r="B11" s="113"/>
      <c r="C11" s="114"/>
      <c r="D11" s="115">
        <v>50071</v>
      </c>
      <c r="E11" s="116"/>
      <c r="F11" s="117">
        <v>81305</v>
      </c>
      <c r="G11" s="118"/>
      <c r="H11" s="119"/>
    </row>
    <row r="12" spans="1:8">
      <c r="A12" s="120"/>
      <c r="B12" s="121"/>
      <c r="C12" s="128"/>
      <c r="D12" s="123">
        <v>37466</v>
      </c>
      <c r="E12" s="124"/>
      <c r="F12" s="125">
        <v>48720</v>
      </c>
      <c r="G12" s="126"/>
      <c r="H12" s="127"/>
    </row>
    <row r="13" spans="1:8">
      <c r="A13" s="108"/>
      <c r="B13" s="113"/>
      <c r="C13" s="129"/>
      <c r="D13" s="130">
        <v>55813</v>
      </c>
      <c r="E13" s="131"/>
      <c r="F13" s="132">
        <v>61915</v>
      </c>
      <c r="G13" s="133"/>
      <c r="H13" s="119"/>
    </row>
    <row r="14" spans="1:8">
      <c r="A14" s="120"/>
      <c r="B14" s="121"/>
      <c r="C14" s="122"/>
      <c r="D14" s="123">
        <v>19953</v>
      </c>
      <c r="E14" s="124"/>
      <c r="F14" s="125">
        <v>34735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13.06</v>
      </c>
      <c r="C19" s="134">
        <f>ROUND(VALUE(SUBSTITUTE(実質収支比率等に係る経年分析!G$48,"▲","-")),2)</f>
        <v>12.37</v>
      </c>
      <c r="D19" s="134">
        <f>ROUND(VALUE(SUBSTITUTE(実質収支比率等に係る経年分析!H$48,"▲","-")),2)</f>
        <v>10.49</v>
      </c>
      <c r="E19" s="134">
        <f>ROUND(VALUE(SUBSTITUTE(実質収支比率等に係る経年分析!I$48,"▲","-")),2)</f>
        <v>11.29</v>
      </c>
      <c r="F19" s="134">
        <f>ROUND(VALUE(SUBSTITUTE(実質収支比率等に係る経年分析!J$48,"▲","-")),2)</f>
        <v>12.92</v>
      </c>
    </row>
    <row r="20" spans="1:11">
      <c r="A20" s="134" t="s">
        <v>43</v>
      </c>
      <c r="B20" s="134">
        <f>ROUND(VALUE(SUBSTITUTE(実質収支比率等に係る経年分析!F$47,"▲","-")),2)</f>
        <v>32.9</v>
      </c>
      <c r="C20" s="134">
        <f>ROUND(VALUE(SUBSTITUTE(実質収支比率等に係る経年分析!G$47,"▲","-")),2)</f>
        <v>42.92</v>
      </c>
      <c r="D20" s="134">
        <f>ROUND(VALUE(SUBSTITUTE(実質収支比率等に係る経年分析!H$47,"▲","-")),2)</f>
        <v>55.42</v>
      </c>
      <c r="E20" s="134">
        <f>ROUND(VALUE(SUBSTITUTE(実質収支比率等に係る経年分析!I$47,"▲","-")),2)</f>
        <v>37.94</v>
      </c>
      <c r="F20" s="134">
        <f>ROUND(VALUE(SUBSTITUTE(実質収支比率等に係る経年分析!J$47,"▲","-")),2)</f>
        <v>38.92</v>
      </c>
    </row>
    <row r="21" spans="1:11">
      <c r="A21" s="134" t="s">
        <v>44</v>
      </c>
      <c r="B21" s="134">
        <f>IF(ISNUMBER(VALUE(SUBSTITUTE(実質収支比率等に係る経年分析!F$49,"▲","-"))),ROUND(VALUE(SUBSTITUTE(実質収支比率等に係る経年分析!F$49,"▲","-")),2),NA())</f>
        <v>9.07</v>
      </c>
      <c r="C21" s="134">
        <f>IF(ISNUMBER(VALUE(SUBSTITUTE(実質収支比率等に係る経年分析!G$49,"▲","-"))),ROUND(VALUE(SUBSTITUTE(実質収支比率等に係る経年分析!G$49,"▲","-")),2),NA())</f>
        <v>8.8000000000000007</v>
      </c>
      <c r="D21" s="134">
        <f>IF(ISNUMBER(VALUE(SUBSTITUTE(実質収支比率等に係る経年分析!H$49,"▲","-"))),ROUND(VALUE(SUBSTITUTE(実質収支比率等に係る経年分析!H$49,"▲","-")),2),NA())</f>
        <v>11</v>
      </c>
      <c r="E21" s="134">
        <f>IF(ISNUMBER(VALUE(SUBSTITUTE(実質収支比率等に係る経年分析!I$49,"▲","-"))),ROUND(VALUE(SUBSTITUTE(実質収支比率等に係る経年分析!I$49,"▲","-")),2),NA())</f>
        <v>-12.72</v>
      </c>
      <c r="F21" s="134">
        <f>IF(ISNUMBER(VALUE(SUBSTITUTE(実質収支比率等に係る経年分析!J$49,"▲","-"))),ROUND(VALUE(SUBSTITUTE(実質収支比率等に係る経年分析!J$49,"▲","-")),2),NA())</f>
        <v>4.3899999999999997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0.04</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農業公園事業特別会計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0.17</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0.17</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0.22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0.25</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0.56999999999999995</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0.28000000000000003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2.5099999999999998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2.4500000000000002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2.61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2.4900000000000002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12.28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10.34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11.1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12.74</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16.149999999999999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16.850000000000001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16.850000000000001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16.420000000000002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2421</v>
      </c>
      <c r="E42" s="136"/>
      <c r="F42" s="136"/>
      <c r="G42" s="136">
        <f>'実質公債費比率（分子）の構造'!L$52</f>
        <v>2400</v>
      </c>
      <c r="H42" s="136"/>
      <c r="I42" s="136"/>
      <c r="J42" s="136">
        <f>'実質公債費比率（分子）の構造'!M$52</f>
        <v>2508</v>
      </c>
      <c r="K42" s="136"/>
      <c r="L42" s="136"/>
      <c r="M42" s="136">
        <f>'実質公債費比率（分子）の構造'!N$52</f>
        <v>2989</v>
      </c>
      <c r="N42" s="136"/>
      <c r="O42" s="136"/>
      <c r="P42" s="136">
        <f>'実質公債費比率（分子）の構造'!O$52</f>
        <v>3890</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42</v>
      </c>
      <c r="C44" s="136"/>
      <c r="D44" s="136"/>
      <c r="E44" s="136">
        <f>'実質公債費比率（分子）の構造'!L$50</f>
        <v>17</v>
      </c>
      <c r="F44" s="136"/>
      <c r="G44" s="136"/>
      <c r="H44" s="136">
        <f>'実質公債費比率（分子）の構造'!M$50</f>
        <v>13</v>
      </c>
      <c r="I44" s="136"/>
      <c r="J44" s="136"/>
      <c r="K44" s="136">
        <f>'実質公債費比率（分子）の構造'!N$50</f>
        <v>11</v>
      </c>
      <c r="L44" s="136"/>
      <c r="M44" s="136"/>
      <c r="N44" s="136">
        <f>'実質公債費比率（分子）の構造'!O$50</f>
        <v>5</v>
      </c>
      <c r="O44" s="136"/>
      <c r="P44" s="136"/>
    </row>
    <row r="45" spans="1:16">
      <c r="A45" s="136" t="s">
        <v>54</v>
      </c>
      <c r="B45" s="136">
        <f>'実質公債費比率（分子）の構造'!K$49</f>
        <v>103</v>
      </c>
      <c r="C45" s="136"/>
      <c r="D45" s="136"/>
      <c r="E45" s="136">
        <f>'実質公債費比率（分子）の構造'!L$49</f>
        <v>109</v>
      </c>
      <c r="F45" s="136"/>
      <c r="G45" s="136"/>
      <c r="H45" s="136">
        <f>'実質公債費比率（分子）の構造'!M$49</f>
        <v>118</v>
      </c>
      <c r="I45" s="136"/>
      <c r="J45" s="136"/>
      <c r="K45" s="136">
        <f>'実質公債費比率（分子）の構造'!N$49</f>
        <v>113</v>
      </c>
      <c r="L45" s="136"/>
      <c r="M45" s="136"/>
      <c r="N45" s="136">
        <f>'実質公債費比率（分子）の構造'!O$49</f>
        <v>117</v>
      </c>
      <c r="O45" s="136"/>
      <c r="P45" s="136"/>
    </row>
    <row r="46" spans="1:16">
      <c r="A46" s="136" t="s">
        <v>55</v>
      </c>
      <c r="B46" s="136">
        <f>'実質公債費比率（分子）の構造'!K$48</f>
        <v>1152</v>
      </c>
      <c r="C46" s="136"/>
      <c r="D46" s="136"/>
      <c r="E46" s="136">
        <f>'実質公債費比率（分子）の構造'!L$48</f>
        <v>1077</v>
      </c>
      <c r="F46" s="136"/>
      <c r="G46" s="136"/>
      <c r="H46" s="136">
        <f>'実質公債費比率（分子）の構造'!M$48</f>
        <v>1004</v>
      </c>
      <c r="I46" s="136"/>
      <c r="J46" s="136"/>
      <c r="K46" s="136">
        <f>'実質公債費比率（分子）の構造'!N$48</f>
        <v>988</v>
      </c>
      <c r="L46" s="136"/>
      <c r="M46" s="136"/>
      <c r="N46" s="136">
        <f>'実質公債費比率（分子）の構造'!O$48</f>
        <v>1030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2256</v>
      </c>
      <c r="C49" s="136"/>
      <c r="D49" s="136"/>
      <c r="E49" s="136">
        <f>'実質公債費比率（分子）の構造'!L$45</f>
        <v>2250</v>
      </c>
      <c r="F49" s="136"/>
      <c r="G49" s="136"/>
      <c r="H49" s="136">
        <f>'実質公債費比率（分子）の構造'!M$45</f>
        <v>2196</v>
      </c>
      <c r="I49" s="136"/>
      <c r="J49" s="136"/>
      <c r="K49" s="136">
        <f>'実質公債費比率（分子）の構造'!N$45</f>
        <v>2992</v>
      </c>
      <c r="L49" s="136"/>
      <c r="M49" s="136"/>
      <c r="N49" s="136">
        <f>'実質公債費比率（分子）の構造'!O$45</f>
        <v>4237</v>
      </c>
      <c r="O49" s="136"/>
      <c r="P49" s="136"/>
    </row>
    <row r="50" spans="1:16">
      <c r="A50" s="136" t="s">
        <v>59</v>
      </c>
      <c r="B50" s="136" t="e">
        <f>NA()</f>
        <v>#N/A</v>
      </c>
      <c r="C50" s="136">
        <f>IF(ISNUMBER('実質公債費比率（分子）の構造'!K$53),'実質公債費比率（分子）の構造'!K$53,NA())</f>
        <v>1132</v>
      </c>
      <c r="D50" s="136" t="e">
        <f>NA()</f>
        <v>#N/A</v>
      </c>
      <c r="E50" s="136" t="e">
        <f>NA()</f>
        <v>#N/A</v>
      </c>
      <c r="F50" s="136">
        <f>IF(ISNUMBER('実質公債費比率（分子）の構造'!L$53),'実質公債費比率（分子）の構造'!L$53,NA())</f>
        <v>1053</v>
      </c>
      <c r="G50" s="136" t="e">
        <f>NA()</f>
        <v>#N/A</v>
      </c>
      <c r="H50" s="136" t="e">
        <f>NA()</f>
        <v>#N/A</v>
      </c>
      <c r="I50" s="136">
        <f>IF(ISNUMBER('実質公債費比率（分子）の構造'!M$53),'実質公債費比率（分子）の構造'!M$53,NA())</f>
        <v>823</v>
      </c>
      <c r="J50" s="136" t="e">
        <f>NA()</f>
        <v>#N/A</v>
      </c>
      <c r="K50" s="136" t="e">
        <f>NA()</f>
        <v>#N/A</v>
      </c>
      <c r="L50" s="136">
        <f>IF(ISNUMBER('実質公債費比率（分子）の構造'!N$53),'実質公債費比率（分子）の構造'!N$53,NA())</f>
        <v>1115</v>
      </c>
      <c r="M50" s="136" t="e">
        <f>NA()</f>
        <v>#N/A</v>
      </c>
      <c r="N50" s="136" t="e">
        <f>NA()</f>
        <v>#N/A</v>
      </c>
      <c r="O50" s="136">
        <f>IF(ISNUMBER('実質公債費比率（分子）の構造'!O$53),'実質公債費比率（分子）の構造'!O$53,NA())</f>
        <v>1499</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24960</v>
      </c>
      <c r="E56" s="135"/>
      <c r="F56" s="135"/>
      <c r="G56" s="135">
        <f>'将来負担比率（分子）の構造'!J$51</f>
        <v>25069</v>
      </c>
      <c r="H56" s="135"/>
      <c r="I56" s="135"/>
      <c r="J56" s="135">
        <f>'将来負担比率（分子）の構造'!K$51</f>
        <v>25798</v>
      </c>
      <c r="K56" s="135"/>
      <c r="L56" s="135"/>
      <c r="M56" s="135">
        <f>'将来負担比率（分子）の構造'!L$51</f>
        <v>26448</v>
      </c>
      <c r="N56" s="135"/>
      <c r="O56" s="135"/>
      <c r="P56" s="135">
        <f>'将来負担比率（分子）の構造'!M$51</f>
        <v>25511</v>
      </c>
    </row>
    <row r="57" spans="1:16">
      <c r="A57" s="135" t="s">
        <v>35</v>
      </c>
      <c r="B57" s="135"/>
      <c r="C57" s="135"/>
      <c r="D57" s="135">
        <f>'将来負担比率（分子）の構造'!I$50</f>
        <v>28</v>
      </c>
      <c r="E57" s="135"/>
      <c r="F57" s="135"/>
      <c r="G57" s="135">
        <f>'将来負担比率（分子）の構造'!J$50</f>
        <v>18</v>
      </c>
      <c r="H57" s="135"/>
      <c r="I57" s="135"/>
      <c r="J57" s="135">
        <f>'将来負担比率（分子）の構造'!K$50</f>
        <v>8</v>
      </c>
      <c r="K57" s="135"/>
      <c r="L57" s="135"/>
      <c r="M57" s="135">
        <f>'将来負担比率（分子）の構造'!L$50</f>
        <v>6</v>
      </c>
      <c r="N57" s="135"/>
      <c r="O57" s="135"/>
      <c r="P57" s="135">
        <f>'将来負担比率（分子）の構造'!M$50</f>
        <v>5</v>
      </c>
    </row>
    <row r="58" spans="1:16">
      <c r="A58" s="135" t="s">
        <v>34</v>
      </c>
      <c r="B58" s="135"/>
      <c r="C58" s="135"/>
      <c r="D58" s="135">
        <f>'将来負担比率（分子）の構造'!I$49</f>
        <v>7517</v>
      </c>
      <c r="E58" s="135"/>
      <c r="F58" s="135"/>
      <c r="G58" s="135">
        <f>'将来負担比率（分子）の構造'!J$49</f>
        <v>9767</v>
      </c>
      <c r="H58" s="135"/>
      <c r="I58" s="135"/>
      <c r="J58" s="135">
        <f>'将来負担比率（分子）の構造'!K$49</f>
        <v>12215</v>
      </c>
      <c r="K58" s="135"/>
      <c r="L58" s="135"/>
      <c r="M58" s="135">
        <f>'将来負担比率（分子）の構造'!L$49</f>
        <v>13118</v>
      </c>
      <c r="N58" s="135"/>
      <c r="O58" s="135"/>
      <c r="P58" s="135">
        <f>'将来負担比率（分子）の構造'!M$49</f>
        <v>13335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1723</v>
      </c>
      <c r="C62" s="135"/>
      <c r="D62" s="135"/>
      <c r="E62" s="135">
        <f>'将来負担比率（分子）の構造'!J$45</f>
        <v>1903</v>
      </c>
      <c r="F62" s="135"/>
      <c r="G62" s="135"/>
      <c r="H62" s="135">
        <f>'将来負担比率（分子）の構造'!K$45</f>
        <v>2072</v>
      </c>
      <c r="I62" s="135"/>
      <c r="J62" s="135"/>
      <c r="K62" s="135">
        <f>'将来負担比率（分子）の構造'!L$45</f>
        <v>2026</v>
      </c>
      <c r="L62" s="135"/>
      <c r="M62" s="135"/>
      <c r="N62" s="135">
        <f>'将来負担比率（分子）の構造'!M$45</f>
        <v>1864</v>
      </c>
      <c r="O62" s="135"/>
      <c r="P62" s="135"/>
    </row>
    <row r="63" spans="1:16">
      <c r="A63" s="135" t="s">
        <v>28</v>
      </c>
      <c r="B63" s="135">
        <f>'将来負担比率（分子）の構造'!I$44</f>
        <v>896</v>
      </c>
      <c r="C63" s="135"/>
      <c r="D63" s="135"/>
      <c r="E63" s="135">
        <f>'将来負担比率（分子）の構造'!J$44</f>
        <v>785</v>
      </c>
      <c r="F63" s="135"/>
      <c r="G63" s="135"/>
      <c r="H63" s="135">
        <f>'将来負担比率（分子）の構造'!K$44</f>
        <v>665</v>
      </c>
      <c r="I63" s="135"/>
      <c r="J63" s="135"/>
      <c r="K63" s="135">
        <f>'将来負担比率（分子）の構造'!L$44</f>
        <v>554</v>
      </c>
      <c r="L63" s="135"/>
      <c r="M63" s="135"/>
      <c r="N63" s="135">
        <f>'将来負担比率（分子）の構造'!M$44</f>
        <v>443</v>
      </c>
      <c r="O63" s="135"/>
      <c r="P63" s="135"/>
    </row>
    <row r="64" spans="1:16">
      <c r="A64" s="135" t="s">
        <v>27</v>
      </c>
      <c r="B64" s="135">
        <f>'将来負担比率（分子）の構造'!I$43</f>
        <v>15870</v>
      </c>
      <c r="C64" s="135"/>
      <c r="D64" s="135"/>
      <c r="E64" s="135">
        <f>'将来負担比率（分子）の構造'!J$43</f>
        <v>14567</v>
      </c>
      <c r="F64" s="135"/>
      <c r="G64" s="135"/>
      <c r="H64" s="135">
        <f>'将来負担比率（分子）の構造'!K$43</f>
        <v>13424</v>
      </c>
      <c r="I64" s="135"/>
      <c r="J64" s="135"/>
      <c r="K64" s="135">
        <f>'将来負担比率（分子）の構造'!L$43</f>
        <v>12029</v>
      </c>
      <c r="L64" s="135"/>
      <c r="M64" s="135"/>
      <c r="N64" s="135">
        <f>'将来負担比率（分子）の構造'!M$43</f>
        <v>11585</v>
      </c>
      <c r="O64" s="135"/>
      <c r="P64" s="135"/>
    </row>
    <row r="65" spans="1:16">
      <c r="A65" s="135" t="s">
        <v>26</v>
      </c>
      <c r="B65" s="135">
        <f>'将来負担比率（分子）の構造'!I$42</f>
        <v>257</v>
      </c>
      <c r="C65" s="135"/>
      <c r="D65" s="135"/>
      <c r="E65" s="135">
        <f>'将来負担比率（分子）の構造'!J$42</f>
        <v>245</v>
      </c>
      <c r="F65" s="135"/>
      <c r="G65" s="135"/>
      <c r="H65" s="135">
        <f>'将来負担比率（分子）の構造'!K$42</f>
        <v>231</v>
      </c>
      <c r="I65" s="135"/>
      <c r="J65" s="135"/>
      <c r="K65" s="135">
        <f>'将来負担比率（分子）の構造'!L$42</f>
        <v>221</v>
      </c>
      <c r="L65" s="135"/>
      <c r="M65" s="135"/>
      <c r="N65" s="135">
        <f>'将来負担比率（分子）の構造'!M$42</f>
        <v>1851</v>
      </c>
      <c r="O65" s="135"/>
      <c r="P65" s="135"/>
    </row>
    <row r="66" spans="1:16">
      <c r="A66" s="135" t="s">
        <v>25</v>
      </c>
      <c r="B66" s="135">
        <f>'将来負担比率（分子）の構造'!I$41</f>
        <v>18271</v>
      </c>
      <c r="C66" s="135"/>
      <c r="D66" s="135"/>
      <c r="E66" s="135">
        <f>'将来負担比率（分子）の構造'!J$41</f>
        <v>18416</v>
      </c>
      <c r="F66" s="135"/>
      <c r="G66" s="135"/>
      <c r="H66" s="135">
        <f>'将来負担比率（分子）の構造'!K$41</f>
        <v>19805</v>
      </c>
      <c r="I66" s="135"/>
      <c r="J66" s="135"/>
      <c r="K66" s="135">
        <f>'将来負担比率（分子）の構造'!L$41</f>
        <v>20908</v>
      </c>
      <c r="L66" s="135"/>
      <c r="M66" s="135"/>
      <c r="N66" s="135">
        <f>'将来負担比率（分子）の構造'!M$41</f>
        <v>18828</v>
      </c>
      <c r="O66" s="135"/>
      <c r="P66" s="135"/>
    </row>
    <row r="67" spans="1:16">
      <c r="A67" s="135" t="s">
        <v>63</v>
      </c>
      <c r="B67" s="135" t="e">
        <f>NA()</f>
        <v>#N/A</v>
      </c>
      <c r="C67" s="135">
        <f>IF(ISNUMBER('将来負担比率（分子）の構造'!I$52), IF('将来負担比率（分子）の構造'!I$52 &lt; 0, 0, '将来負担比率（分子）の構造'!I$52), NA())</f>
        <v>4513</v>
      </c>
      <c r="D67" s="135" t="e">
        <f>NA()</f>
        <v>#N/A</v>
      </c>
      <c r="E67" s="135" t="e">
        <f>NA()</f>
        <v>#N/A</v>
      </c>
      <c r="F67" s="135">
        <f>IF(ISNUMBER('将来負担比率（分子）の構造'!J$52), IF('将来負担比率（分子）の構造'!J$52 &lt; 0, 0, '将来負担比率（分子）の構造'!J$52), NA())</f>
        <v>1064</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Y46" sqref="Y4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194</v>
      </c>
      <c r="DI1" s="702"/>
      <c r="DJ1" s="702"/>
      <c r="DK1" s="702"/>
      <c r="DL1" s="702"/>
      <c r="DM1" s="702"/>
      <c r="DN1" s="703"/>
      <c r="DP1" s="701" t="s">
        <v>195</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197</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198</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199</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200</v>
      </c>
      <c r="S4" s="649"/>
      <c r="T4" s="649"/>
      <c r="U4" s="649"/>
      <c r="V4" s="649"/>
      <c r="W4" s="649"/>
      <c r="X4" s="649"/>
      <c r="Y4" s="650"/>
      <c r="Z4" s="648" t="s">
        <v>201</v>
      </c>
      <c r="AA4" s="649"/>
      <c r="AB4" s="649"/>
      <c r="AC4" s="650"/>
      <c r="AD4" s="648" t="s">
        <v>202</v>
      </c>
      <c r="AE4" s="649"/>
      <c r="AF4" s="649"/>
      <c r="AG4" s="649"/>
      <c r="AH4" s="649"/>
      <c r="AI4" s="649"/>
      <c r="AJ4" s="649"/>
      <c r="AK4" s="650"/>
      <c r="AL4" s="648" t="s">
        <v>201</v>
      </c>
      <c r="AM4" s="649"/>
      <c r="AN4" s="649"/>
      <c r="AO4" s="650"/>
      <c r="AP4" s="704" t="s">
        <v>203</v>
      </c>
      <c r="AQ4" s="704"/>
      <c r="AR4" s="704"/>
      <c r="AS4" s="704"/>
      <c r="AT4" s="704"/>
      <c r="AU4" s="704"/>
      <c r="AV4" s="704"/>
      <c r="AW4" s="704"/>
      <c r="AX4" s="704"/>
      <c r="AY4" s="704"/>
      <c r="AZ4" s="704"/>
      <c r="BA4" s="704"/>
      <c r="BB4" s="704"/>
      <c r="BC4" s="704"/>
      <c r="BD4" s="704"/>
      <c r="BE4" s="704"/>
      <c r="BF4" s="704"/>
      <c r="BG4" s="704" t="s">
        <v>204</v>
      </c>
      <c r="BH4" s="704"/>
      <c r="BI4" s="704"/>
      <c r="BJ4" s="704"/>
      <c r="BK4" s="704"/>
      <c r="BL4" s="704"/>
      <c r="BM4" s="704"/>
      <c r="BN4" s="704"/>
      <c r="BO4" s="704" t="s">
        <v>201</v>
      </c>
      <c r="BP4" s="704"/>
      <c r="BQ4" s="704"/>
      <c r="BR4" s="704"/>
      <c r="BS4" s="704" t="s">
        <v>205</v>
      </c>
      <c r="BT4" s="704"/>
      <c r="BU4" s="704"/>
      <c r="BV4" s="704"/>
      <c r="BW4" s="704"/>
      <c r="BX4" s="704"/>
      <c r="BY4" s="704"/>
      <c r="BZ4" s="704"/>
      <c r="CA4" s="704"/>
      <c r="CB4" s="704"/>
      <c r="CD4" s="693" t="s">
        <v>206</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207</v>
      </c>
      <c r="C5" s="676"/>
      <c r="D5" s="676"/>
      <c r="E5" s="676"/>
      <c r="F5" s="676"/>
      <c r="G5" s="676"/>
      <c r="H5" s="676"/>
      <c r="I5" s="676"/>
      <c r="J5" s="676"/>
      <c r="K5" s="676"/>
      <c r="L5" s="676"/>
      <c r="M5" s="676"/>
      <c r="N5" s="676"/>
      <c r="O5" s="676"/>
      <c r="P5" s="676"/>
      <c r="Q5" s="677"/>
      <c r="R5" s="638">
        <v>9807241</v>
      </c>
      <c r="S5" s="639"/>
      <c r="T5" s="639"/>
      <c r="U5" s="639"/>
      <c r="V5" s="639"/>
      <c r="W5" s="639"/>
      <c r="X5" s="639"/>
      <c r="Y5" s="686"/>
      <c r="Z5" s="699">
        <v>41.7</v>
      </c>
      <c r="AA5" s="699"/>
      <c r="AB5" s="699"/>
      <c r="AC5" s="699"/>
      <c r="AD5" s="700">
        <v>9807241</v>
      </c>
      <c r="AE5" s="700"/>
      <c r="AF5" s="700"/>
      <c r="AG5" s="700"/>
      <c r="AH5" s="700"/>
      <c r="AI5" s="700"/>
      <c r="AJ5" s="700"/>
      <c r="AK5" s="700"/>
      <c r="AL5" s="687">
        <v>67.8</v>
      </c>
      <c r="AM5" s="656"/>
      <c r="AN5" s="656"/>
      <c r="AO5" s="688"/>
      <c r="AP5" s="675" t="s">
        <v>208</v>
      </c>
      <c r="AQ5" s="676"/>
      <c r="AR5" s="676"/>
      <c r="AS5" s="676"/>
      <c r="AT5" s="676"/>
      <c r="AU5" s="676"/>
      <c r="AV5" s="676"/>
      <c r="AW5" s="676"/>
      <c r="AX5" s="676"/>
      <c r="AY5" s="676"/>
      <c r="AZ5" s="676"/>
      <c r="BA5" s="676"/>
      <c r="BB5" s="676"/>
      <c r="BC5" s="676"/>
      <c r="BD5" s="676"/>
      <c r="BE5" s="676"/>
      <c r="BF5" s="677"/>
      <c r="BG5" s="588">
        <v>9807241</v>
      </c>
      <c r="BH5" s="589"/>
      <c r="BI5" s="589"/>
      <c r="BJ5" s="589"/>
      <c r="BK5" s="589"/>
      <c r="BL5" s="589"/>
      <c r="BM5" s="589"/>
      <c r="BN5" s="590"/>
      <c r="BO5" s="641">
        <v>100</v>
      </c>
      <c r="BP5" s="641"/>
      <c r="BQ5" s="641"/>
      <c r="BR5" s="641"/>
      <c r="BS5" s="642" t="s">
        <v>209</v>
      </c>
      <c r="BT5" s="642"/>
      <c r="BU5" s="642"/>
      <c r="BV5" s="642"/>
      <c r="BW5" s="642"/>
      <c r="BX5" s="642"/>
      <c r="BY5" s="642"/>
      <c r="BZ5" s="642"/>
      <c r="CA5" s="642"/>
      <c r="CB5" s="678"/>
      <c r="CD5" s="693" t="s">
        <v>203</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201</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c r="B6" s="585" t="s">
        <v>213</v>
      </c>
      <c r="C6" s="586"/>
      <c r="D6" s="586"/>
      <c r="E6" s="586"/>
      <c r="F6" s="586"/>
      <c r="G6" s="586"/>
      <c r="H6" s="586"/>
      <c r="I6" s="586"/>
      <c r="J6" s="586"/>
      <c r="K6" s="586"/>
      <c r="L6" s="586"/>
      <c r="M6" s="586"/>
      <c r="N6" s="586"/>
      <c r="O6" s="586"/>
      <c r="P6" s="586"/>
      <c r="Q6" s="587"/>
      <c r="R6" s="588">
        <v>259443</v>
      </c>
      <c r="S6" s="589"/>
      <c r="T6" s="589"/>
      <c r="U6" s="589"/>
      <c r="V6" s="589"/>
      <c r="W6" s="589"/>
      <c r="X6" s="589"/>
      <c r="Y6" s="590"/>
      <c r="Z6" s="641">
        <v>1.1000000000000001</v>
      </c>
      <c r="AA6" s="641"/>
      <c r="AB6" s="641"/>
      <c r="AC6" s="641"/>
      <c r="AD6" s="642">
        <v>259443</v>
      </c>
      <c r="AE6" s="642"/>
      <c r="AF6" s="642"/>
      <c r="AG6" s="642"/>
      <c r="AH6" s="642"/>
      <c r="AI6" s="642"/>
      <c r="AJ6" s="642"/>
      <c r="AK6" s="642"/>
      <c r="AL6" s="611">
        <v>1.8</v>
      </c>
      <c r="AM6" s="643"/>
      <c r="AN6" s="643"/>
      <c r="AO6" s="644"/>
      <c r="AP6" s="585" t="s">
        <v>214</v>
      </c>
      <c r="AQ6" s="586"/>
      <c r="AR6" s="586"/>
      <c r="AS6" s="586"/>
      <c r="AT6" s="586"/>
      <c r="AU6" s="586"/>
      <c r="AV6" s="586"/>
      <c r="AW6" s="586"/>
      <c r="AX6" s="586"/>
      <c r="AY6" s="586"/>
      <c r="AZ6" s="586"/>
      <c r="BA6" s="586"/>
      <c r="BB6" s="586"/>
      <c r="BC6" s="586"/>
      <c r="BD6" s="586"/>
      <c r="BE6" s="586"/>
      <c r="BF6" s="587"/>
      <c r="BG6" s="588">
        <v>9807241</v>
      </c>
      <c r="BH6" s="589"/>
      <c r="BI6" s="589"/>
      <c r="BJ6" s="589"/>
      <c r="BK6" s="589"/>
      <c r="BL6" s="589"/>
      <c r="BM6" s="589"/>
      <c r="BN6" s="590"/>
      <c r="BO6" s="641">
        <v>100</v>
      </c>
      <c r="BP6" s="641"/>
      <c r="BQ6" s="641"/>
      <c r="BR6" s="641"/>
      <c r="BS6" s="642" t="s">
        <v>215</v>
      </c>
      <c r="BT6" s="642"/>
      <c r="BU6" s="642"/>
      <c r="BV6" s="642"/>
      <c r="BW6" s="642"/>
      <c r="BX6" s="642"/>
      <c r="BY6" s="642"/>
      <c r="BZ6" s="642"/>
      <c r="CA6" s="642"/>
      <c r="CB6" s="678"/>
      <c r="CD6" s="645" t="s">
        <v>216</v>
      </c>
      <c r="CE6" s="646"/>
      <c r="CF6" s="646"/>
      <c r="CG6" s="646"/>
      <c r="CH6" s="646"/>
      <c r="CI6" s="646"/>
      <c r="CJ6" s="646"/>
      <c r="CK6" s="646"/>
      <c r="CL6" s="646"/>
      <c r="CM6" s="646"/>
      <c r="CN6" s="646"/>
      <c r="CO6" s="646"/>
      <c r="CP6" s="646"/>
      <c r="CQ6" s="647"/>
      <c r="CR6" s="588">
        <v>238558</v>
      </c>
      <c r="CS6" s="589"/>
      <c r="CT6" s="589"/>
      <c r="CU6" s="589"/>
      <c r="CV6" s="589"/>
      <c r="CW6" s="589"/>
      <c r="CX6" s="589"/>
      <c r="CY6" s="590"/>
      <c r="CZ6" s="641">
        <v>1.1000000000000001</v>
      </c>
      <c r="DA6" s="641"/>
      <c r="DB6" s="641"/>
      <c r="DC6" s="641"/>
      <c r="DD6" s="594" t="s">
        <v>215</v>
      </c>
      <c r="DE6" s="589"/>
      <c r="DF6" s="589"/>
      <c r="DG6" s="589"/>
      <c r="DH6" s="589"/>
      <c r="DI6" s="589"/>
      <c r="DJ6" s="589"/>
      <c r="DK6" s="589"/>
      <c r="DL6" s="589"/>
      <c r="DM6" s="589"/>
      <c r="DN6" s="589"/>
      <c r="DO6" s="589"/>
      <c r="DP6" s="590"/>
      <c r="DQ6" s="594">
        <v>238558</v>
      </c>
      <c r="DR6" s="589"/>
      <c r="DS6" s="589"/>
      <c r="DT6" s="589"/>
      <c r="DU6" s="589"/>
      <c r="DV6" s="589"/>
      <c r="DW6" s="589"/>
      <c r="DX6" s="589"/>
      <c r="DY6" s="589"/>
      <c r="DZ6" s="589"/>
      <c r="EA6" s="589"/>
      <c r="EB6" s="589"/>
      <c r="EC6" s="624"/>
    </row>
    <row r="7" spans="2:143" ht="11.25" customHeight="1">
      <c r="B7" s="585" t="s">
        <v>217</v>
      </c>
      <c r="C7" s="586"/>
      <c r="D7" s="586"/>
      <c r="E7" s="586"/>
      <c r="F7" s="586"/>
      <c r="G7" s="586"/>
      <c r="H7" s="586"/>
      <c r="I7" s="586"/>
      <c r="J7" s="586"/>
      <c r="K7" s="586"/>
      <c r="L7" s="586"/>
      <c r="M7" s="586"/>
      <c r="N7" s="586"/>
      <c r="O7" s="586"/>
      <c r="P7" s="586"/>
      <c r="Q7" s="587"/>
      <c r="R7" s="588">
        <v>15401</v>
      </c>
      <c r="S7" s="589"/>
      <c r="T7" s="589"/>
      <c r="U7" s="589"/>
      <c r="V7" s="589"/>
      <c r="W7" s="589"/>
      <c r="X7" s="589"/>
      <c r="Y7" s="590"/>
      <c r="Z7" s="641">
        <v>0.1</v>
      </c>
      <c r="AA7" s="641"/>
      <c r="AB7" s="641"/>
      <c r="AC7" s="641"/>
      <c r="AD7" s="642">
        <v>15401</v>
      </c>
      <c r="AE7" s="642"/>
      <c r="AF7" s="642"/>
      <c r="AG7" s="642"/>
      <c r="AH7" s="642"/>
      <c r="AI7" s="642"/>
      <c r="AJ7" s="642"/>
      <c r="AK7" s="642"/>
      <c r="AL7" s="611">
        <v>0.1</v>
      </c>
      <c r="AM7" s="643"/>
      <c r="AN7" s="643"/>
      <c r="AO7" s="644"/>
      <c r="AP7" s="585" t="s">
        <v>218</v>
      </c>
      <c r="AQ7" s="586"/>
      <c r="AR7" s="586"/>
      <c r="AS7" s="586"/>
      <c r="AT7" s="586"/>
      <c r="AU7" s="586"/>
      <c r="AV7" s="586"/>
      <c r="AW7" s="586"/>
      <c r="AX7" s="586"/>
      <c r="AY7" s="586"/>
      <c r="AZ7" s="586"/>
      <c r="BA7" s="586"/>
      <c r="BB7" s="586"/>
      <c r="BC7" s="586"/>
      <c r="BD7" s="586"/>
      <c r="BE7" s="586"/>
      <c r="BF7" s="587"/>
      <c r="BG7" s="588">
        <v>4564981</v>
      </c>
      <c r="BH7" s="589"/>
      <c r="BI7" s="589"/>
      <c r="BJ7" s="589"/>
      <c r="BK7" s="589"/>
      <c r="BL7" s="589"/>
      <c r="BM7" s="589"/>
      <c r="BN7" s="590"/>
      <c r="BO7" s="641">
        <v>46.5</v>
      </c>
      <c r="BP7" s="641"/>
      <c r="BQ7" s="641"/>
      <c r="BR7" s="641"/>
      <c r="BS7" s="642" t="s">
        <v>215</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3192325</v>
      </c>
      <c r="CS7" s="589"/>
      <c r="CT7" s="589"/>
      <c r="CU7" s="589"/>
      <c r="CV7" s="589"/>
      <c r="CW7" s="589"/>
      <c r="CX7" s="589"/>
      <c r="CY7" s="590"/>
      <c r="CZ7" s="641">
        <v>14.9</v>
      </c>
      <c r="DA7" s="641"/>
      <c r="DB7" s="641"/>
      <c r="DC7" s="641"/>
      <c r="DD7" s="594">
        <v>114914</v>
      </c>
      <c r="DE7" s="589"/>
      <c r="DF7" s="589"/>
      <c r="DG7" s="589"/>
      <c r="DH7" s="589"/>
      <c r="DI7" s="589"/>
      <c r="DJ7" s="589"/>
      <c r="DK7" s="589"/>
      <c r="DL7" s="589"/>
      <c r="DM7" s="589"/>
      <c r="DN7" s="589"/>
      <c r="DO7" s="589"/>
      <c r="DP7" s="590"/>
      <c r="DQ7" s="594">
        <v>2930813</v>
      </c>
      <c r="DR7" s="589"/>
      <c r="DS7" s="589"/>
      <c r="DT7" s="589"/>
      <c r="DU7" s="589"/>
      <c r="DV7" s="589"/>
      <c r="DW7" s="589"/>
      <c r="DX7" s="589"/>
      <c r="DY7" s="589"/>
      <c r="DZ7" s="589"/>
      <c r="EA7" s="589"/>
      <c r="EB7" s="589"/>
      <c r="EC7" s="624"/>
    </row>
    <row r="8" spans="2:143" ht="11.25" customHeight="1">
      <c r="B8" s="585" t="s">
        <v>220</v>
      </c>
      <c r="C8" s="586"/>
      <c r="D8" s="586"/>
      <c r="E8" s="586"/>
      <c r="F8" s="586"/>
      <c r="G8" s="586"/>
      <c r="H8" s="586"/>
      <c r="I8" s="586"/>
      <c r="J8" s="586"/>
      <c r="K8" s="586"/>
      <c r="L8" s="586"/>
      <c r="M8" s="586"/>
      <c r="N8" s="586"/>
      <c r="O8" s="586"/>
      <c r="P8" s="586"/>
      <c r="Q8" s="587"/>
      <c r="R8" s="588">
        <v>54013</v>
      </c>
      <c r="S8" s="589"/>
      <c r="T8" s="589"/>
      <c r="U8" s="589"/>
      <c r="V8" s="589"/>
      <c r="W8" s="589"/>
      <c r="X8" s="589"/>
      <c r="Y8" s="590"/>
      <c r="Z8" s="641">
        <v>0.2</v>
      </c>
      <c r="AA8" s="641"/>
      <c r="AB8" s="641"/>
      <c r="AC8" s="641"/>
      <c r="AD8" s="642">
        <v>54013</v>
      </c>
      <c r="AE8" s="642"/>
      <c r="AF8" s="642"/>
      <c r="AG8" s="642"/>
      <c r="AH8" s="642"/>
      <c r="AI8" s="642"/>
      <c r="AJ8" s="642"/>
      <c r="AK8" s="642"/>
      <c r="AL8" s="611">
        <v>0.4</v>
      </c>
      <c r="AM8" s="643"/>
      <c r="AN8" s="643"/>
      <c r="AO8" s="644"/>
      <c r="AP8" s="585" t="s">
        <v>221</v>
      </c>
      <c r="AQ8" s="586"/>
      <c r="AR8" s="586"/>
      <c r="AS8" s="586"/>
      <c r="AT8" s="586"/>
      <c r="AU8" s="586"/>
      <c r="AV8" s="586"/>
      <c r="AW8" s="586"/>
      <c r="AX8" s="586"/>
      <c r="AY8" s="586"/>
      <c r="AZ8" s="586"/>
      <c r="BA8" s="586"/>
      <c r="BB8" s="586"/>
      <c r="BC8" s="586"/>
      <c r="BD8" s="586"/>
      <c r="BE8" s="586"/>
      <c r="BF8" s="587"/>
      <c r="BG8" s="588">
        <v>81642</v>
      </c>
      <c r="BH8" s="589"/>
      <c r="BI8" s="589"/>
      <c r="BJ8" s="589"/>
      <c r="BK8" s="589"/>
      <c r="BL8" s="589"/>
      <c r="BM8" s="589"/>
      <c r="BN8" s="590"/>
      <c r="BO8" s="641">
        <v>0.8</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6453827</v>
      </c>
      <c r="CS8" s="589"/>
      <c r="CT8" s="589"/>
      <c r="CU8" s="589"/>
      <c r="CV8" s="589"/>
      <c r="CW8" s="589"/>
      <c r="CX8" s="589"/>
      <c r="CY8" s="590"/>
      <c r="CZ8" s="641">
        <v>30.1</v>
      </c>
      <c r="DA8" s="641"/>
      <c r="DB8" s="641"/>
      <c r="DC8" s="641"/>
      <c r="DD8" s="594">
        <v>455936</v>
      </c>
      <c r="DE8" s="589"/>
      <c r="DF8" s="589"/>
      <c r="DG8" s="589"/>
      <c r="DH8" s="589"/>
      <c r="DI8" s="589"/>
      <c r="DJ8" s="589"/>
      <c r="DK8" s="589"/>
      <c r="DL8" s="589"/>
      <c r="DM8" s="589"/>
      <c r="DN8" s="589"/>
      <c r="DO8" s="589"/>
      <c r="DP8" s="590"/>
      <c r="DQ8" s="594">
        <v>3861073</v>
      </c>
      <c r="DR8" s="589"/>
      <c r="DS8" s="589"/>
      <c r="DT8" s="589"/>
      <c r="DU8" s="589"/>
      <c r="DV8" s="589"/>
      <c r="DW8" s="589"/>
      <c r="DX8" s="589"/>
      <c r="DY8" s="589"/>
      <c r="DZ8" s="589"/>
      <c r="EA8" s="589"/>
      <c r="EB8" s="589"/>
      <c r="EC8" s="624"/>
    </row>
    <row r="9" spans="2:143" ht="11.25" customHeight="1">
      <c r="B9" s="585" t="s">
        <v>224</v>
      </c>
      <c r="C9" s="586"/>
      <c r="D9" s="586"/>
      <c r="E9" s="586"/>
      <c r="F9" s="586"/>
      <c r="G9" s="586"/>
      <c r="H9" s="586"/>
      <c r="I9" s="586"/>
      <c r="J9" s="586"/>
      <c r="K9" s="586"/>
      <c r="L9" s="586"/>
      <c r="M9" s="586"/>
      <c r="N9" s="586"/>
      <c r="O9" s="586"/>
      <c r="P9" s="586"/>
      <c r="Q9" s="587"/>
      <c r="R9" s="588">
        <v>30976</v>
      </c>
      <c r="S9" s="589"/>
      <c r="T9" s="589"/>
      <c r="U9" s="589"/>
      <c r="V9" s="589"/>
      <c r="W9" s="589"/>
      <c r="X9" s="589"/>
      <c r="Y9" s="590"/>
      <c r="Z9" s="641">
        <v>0.1</v>
      </c>
      <c r="AA9" s="641"/>
      <c r="AB9" s="641"/>
      <c r="AC9" s="641"/>
      <c r="AD9" s="642">
        <v>30976</v>
      </c>
      <c r="AE9" s="642"/>
      <c r="AF9" s="642"/>
      <c r="AG9" s="642"/>
      <c r="AH9" s="642"/>
      <c r="AI9" s="642"/>
      <c r="AJ9" s="642"/>
      <c r="AK9" s="642"/>
      <c r="AL9" s="611">
        <v>0.2</v>
      </c>
      <c r="AM9" s="643"/>
      <c r="AN9" s="643"/>
      <c r="AO9" s="644"/>
      <c r="AP9" s="585" t="s">
        <v>225</v>
      </c>
      <c r="AQ9" s="586"/>
      <c r="AR9" s="586"/>
      <c r="AS9" s="586"/>
      <c r="AT9" s="586"/>
      <c r="AU9" s="586"/>
      <c r="AV9" s="586"/>
      <c r="AW9" s="586"/>
      <c r="AX9" s="586"/>
      <c r="AY9" s="586"/>
      <c r="AZ9" s="586"/>
      <c r="BA9" s="586"/>
      <c r="BB9" s="586"/>
      <c r="BC9" s="586"/>
      <c r="BD9" s="586"/>
      <c r="BE9" s="586"/>
      <c r="BF9" s="587"/>
      <c r="BG9" s="588">
        <v>2306409</v>
      </c>
      <c r="BH9" s="589"/>
      <c r="BI9" s="589"/>
      <c r="BJ9" s="589"/>
      <c r="BK9" s="589"/>
      <c r="BL9" s="589"/>
      <c r="BM9" s="589"/>
      <c r="BN9" s="590"/>
      <c r="BO9" s="641">
        <v>23.5</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1236993</v>
      </c>
      <c r="CS9" s="589"/>
      <c r="CT9" s="589"/>
      <c r="CU9" s="589"/>
      <c r="CV9" s="589"/>
      <c r="CW9" s="589"/>
      <c r="CX9" s="589"/>
      <c r="CY9" s="590"/>
      <c r="CZ9" s="641">
        <v>5.8</v>
      </c>
      <c r="DA9" s="641"/>
      <c r="DB9" s="641"/>
      <c r="DC9" s="641"/>
      <c r="DD9" s="594">
        <v>7992</v>
      </c>
      <c r="DE9" s="589"/>
      <c r="DF9" s="589"/>
      <c r="DG9" s="589"/>
      <c r="DH9" s="589"/>
      <c r="DI9" s="589"/>
      <c r="DJ9" s="589"/>
      <c r="DK9" s="589"/>
      <c r="DL9" s="589"/>
      <c r="DM9" s="589"/>
      <c r="DN9" s="589"/>
      <c r="DO9" s="589"/>
      <c r="DP9" s="590"/>
      <c r="DQ9" s="594">
        <v>1121093</v>
      </c>
      <c r="DR9" s="589"/>
      <c r="DS9" s="589"/>
      <c r="DT9" s="589"/>
      <c r="DU9" s="589"/>
      <c r="DV9" s="589"/>
      <c r="DW9" s="589"/>
      <c r="DX9" s="589"/>
      <c r="DY9" s="589"/>
      <c r="DZ9" s="589"/>
      <c r="EA9" s="589"/>
      <c r="EB9" s="589"/>
      <c r="EC9" s="624"/>
    </row>
    <row r="10" spans="2:143" ht="11.25" customHeight="1">
      <c r="B10" s="585" t="s">
        <v>227</v>
      </c>
      <c r="C10" s="586"/>
      <c r="D10" s="586"/>
      <c r="E10" s="586"/>
      <c r="F10" s="586"/>
      <c r="G10" s="586"/>
      <c r="H10" s="586"/>
      <c r="I10" s="586"/>
      <c r="J10" s="586"/>
      <c r="K10" s="586"/>
      <c r="L10" s="586"/>
      <c r="M10" s="586"/>
      <c r="N10" s="586"/>
      <c r="O10" s="586"/>
      <c r="P10" s="586"/>
      <c r="Q10" s="587"/>
      <c r="R10" s="588">
        <v>578041</v>
      </c>
      <c r="S10" s="589"/>
      <c r="T10" s="589"/>
      <c r="U10" s="589"/>
      <c r="V10" s="589"/>
      <c r="W10" s="589"/>
      <c r="X10" s="589"/>
      <c r="Y10" s="590"/>
      <c r="Z10" s="641">
        <v>2.5</v>
      </c>
      <c r="AA10" s="641"/>
      <c r="AB10" s="641"/>
      <c r="AC10" s="641"/>
      <c r="AD10" s="642">
        <v>578041</v>
      </c>
      <c r="AE10" s="642"/>
      <c r="AF10" s="642"/>
      <c r="AG10" s="642"/>
      <c r="AH10" s="642"/>
      <c r="AI10" s="642"/>
      <c r="AJ10" s="642"/>
      <c r="AK10" s="642"/>
      <c r="AL10" s="611">
        <v>4</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136082</v>
      </c>
      <c r="BH10" s="589"/>
      <c r="BI10" s="589"/>
      <c r="BJ10" s="589"/>
      <c r="BK10" s="589"/>
      <c r="BL10" s="589"/>
      <c r="BM10" s="589"/>
      <c r="BN10" s="590"/>
      <c r="BO10" s="641">
        <v>1.4</v>
      </c>
      <c r="BP10" s="641"/>
      <c r="BQ10" s="641"/>
      <c r="BR10" s="641"/>
      <c r="BS10" s="594" t="s">
        <v>222</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t="s">
        <v>222</v>
      </c>
      <c r="CS10" s="589"/>
      <c r="CT10" s="589"/>
      <c r="CU10" s="589"/>
      <c r="CV10" s="589"/>
      <c r="CW10" s="589"/>
      <c r="CX10" s="589"/>
      <c r="CY10" s="590"/>
      <c r="CZ10" s="641" t="s">
        <v>222</v>
      </c>
      <c r="DA10" s="641"/>
      <c r="DB10" s="641"/>
      <c r="DC10" s="641"/>
      <c r="DD10" s="594" t="s">
        <v>222</v>
      </c>
      <c r="DE10" s="589"/>
      <c r="DF10" s="589"/>
      <c r="DG10" s="589"/>
      <c r="DH10" s="589"/>
      <c r="DI10" s="589"/>
      <c r="DJ10" s="589"/>
      <c r="DK10" s="589"/>
      <c r="DL10" s="589"/>
      <c r="DM10" s="589"/>
      <c r="DN10" s="589"/>
      <c r="DO10" s="589"/>
      <c r="DP10" s="590"/>
      <c r="DQ10" s="594" t="s">
        <v>222</v>
      </c>
      <c r="DR10" s="589"/>
      <c r="DS10" s="589"/>
      <c r="DT10" s="589"/>
      <c r="DU10" s="589"/>
      <c r="DV10" s="589"/>
      <c r="DW10" s="589"/>
      <c r="DX10" s="589"/>
      <c r="DY10" s="589"/>
      <c r="DZ10" s="589"/>
      <c r="EA10" s="589"/>
      <c r="EB10" s="589"/>
      <c r="EC10" s="624"/>
    </row>
    <row r="11" spans="2:143" ht="11.25" customHeight="1">
      <c r="B11" s="585" t="s">
        <v>230</v>
      </c>
      <c r="C11" s="586"/>
      <c r="D11" s="586"/>
      <c r="E11" s="586"/>
      <c r="F11" s="586"/>
      <c r="G11" s="586"/>
      <c r="H11" s="586"/>
      <c r="I11" s="586"/>
      <c r="J11" s="586"/>
      <c r="K11" s="586"/>
      <c r="L11" s="586"/>
      <c r="M11" s="586"/>
      <c r="N11" s="586"/>
      <c r="O11" s="586"/>
      <c r="P11" s="586"/>
      <c r="Q11" s="587"/>
      <c r="R11" s="588">
        <v>150990</v>
      </c>
      <c r="S11" s="589"/>
      <c r="T11" s="589"/>
      <c r="U11" s="589"/>
      <c r="V11" s="589"/>
      <c r="W11" s="589"/>
      <c r="X11" s="589"/>
      <c r="Y11" s="590"/>
      <c r="Z11" s="641">
        <v>0.6</v>
      </c>
      <c r="AA11" s="641"/>
      <c r="AB11" s="641"/>
      <c r="AC11" s="641"/>
      <c r="AD11" s="642">
        <v>150990</v>
      </c>
      <c r="AE11" s="642"/>
      <c r="AF11" s="642"/>
      <c r="AG11" s="642"/>
      <c r="AH11" s="642"/>
      <c r="AI11" s="642"/>
      <c r="AJ11" s="642"/>
      <c r="AK11" s="642"/>
      <c r="AL11" s="611">
        <v>1</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2040848</v>
      </c>
      <c r="BH11" s="589"/>
      <c r="BI11" s="589"/>
      <c r="BJ11" s="589"/>
      <c r="BK11" s="589"/>
      <c r="BL11" s="589"/>
      <c r="BM11" s="589"/>
      <c r="BN11" s="590"/>
      <c r="BO11" s="641">
        <v>20.8</v>
      </c>
      <c r="BP11" s="641"/>
      <c r="BQ11" s="641"/>
      <c r="BR11" s="641"/>
      <c r="BS11" s="594" t="s">
        <v>222</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779299</v>
      </c>
      <c r="CS11" s="589"/>
      <c r="CT11" s="589"/>
      <c r="CU11" s="589"/>
      <c r="CV11" s="589"/>
      <c r="CW11" s="589"/>
      <c r="CX11" s="589"/>
      <c r="CY11" s="590"/>
      <c r="CZ11" s="641">
        <v>3.6</v>
      </c>
      <c r="DA11" s="641"/>
      <c r="DB11" s="641"/>
      <c r="DC11" s="641"/>
      <c r="DD11" s="594">
        <v>83618</v>
      </c>
      <c r="DE11" s="589"/>
      <c r="DF11" s="589"/>
      <c r="DG11" s="589"/>
      <c r="DH11" s="589"/>
      <c r="DI11" s="589"/>
      <c r="DJ11" s="589"/>
      <c r="DK11" s="589"/>
      <c r="DL11" s="589"/>
      <c r="DM11" s="589"/>
      <c r="DN11" s="589"/>
      <c r="DO11" s="589"/>
      <c r="DP11" s="590"/>
      <c r="DQ11" s="594">
        <v>510411</v>
      </c>
      <c r="DR11" s="589"/>
      <c r="DS11" s="589"/>
      <c r="DT11" s="589"/>
      <c r="DU11" s="589"/>
      <c r="DV11" s="589"/>
      <c r="DW11" s="589"/>
      <c r="DX11" s="589"/>
      <c r="DY11" s="589"/>
      <c r="DZ11" s="589"/>
      <c r="EA11" s="589"/>
      <c r="EB11" s="589"/>
      <c r="EC11" s="624"/>
    </row>
    <row r="12" spans="2:143" ht="11.25" customHeight="1">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4779119</v>
      </c>
      <c r="BH12" s="589"/>
      <c r="BI12" s="589"/>
      <c r="BJ12" s="589"/>
      <c r="BK12" s="589"/>
      <c r="BL12" s="589"/>
      <c r="BM12" s="589"/>
      <c r="BN12" s="590"/>
      <c r="BO12" s="641">
        <v>48.7</v>
      </c>
      <c r="BP12" s="641"/>
      <c r="BQ12" s="641"/>
      <c r="BR12" s="641"/>
      <c r="BS12" s="594" t="s">
        <v>222</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165823</v>
      </c>
      <c r="CS12" s="589"/>
      <c r="CT12" s="589"/>
      <c r="CU12" s="589"/>
      <c r="CV12" s="589"/>
      <c r="CW12" s="589"/>
      <c r="CX12" s="589"/>
      <c r="CY12" s="590"/>
      <c r="CZ12" s="641">
        <v>0.8</v>
      </c>
      <c r="DA12" s="641"/>
      <c r="DB12" s="641"/>
      <c r="DC12" s="641"/>
      <c r="DD12" s="594">
        <v>38824</v>
      </c>
      <c r="DE12" s="589"/>
      <c r="DF12" s="589"/>
      <c r="DG12" s="589"/>
      <c r="DH12" s="589"/>
      <c r="DI12" s="589"/>
      <c r="DJ12" s="589"/>
      <c r="DK12" s="589"/>
      <c r="DL12" s="589"/>
      <c r="DM12" s="589"/>
      <c r="DN12" s="589"/>
      <c r="DO12" s="589"/>
      <c r="DP12" s="590"/>
      <c r="DQ12" s="594">
        <v>122948</v>
      </c>
      <c r="DR12" s="589"/>
      <c r="DS12" s="589"/>
      <c r="DT12" s="589"/>
      <c r="DU12" s="589"/>
      <c r="DV12" s="589"/>
      <c r="DW12" s="589"/>
      <c r="DX12" s="589"/>
      <c r="DY12" s="589"/>
      <c r="DZ12" s="589"/>
      <c r="EA12" s="589"/>
      <c r="EB12" s="589"/>
      <c r="EC12" s="624"/>
    </row>
    <row r="13" spans="2:143" ht="11.25" customHeight="1">
      <c r="B13" s="585" t="s">
        <v>236</v>
      </c>
      <c r="C13" s="586"/>
      <c r="D13" s="586"/>
      <c r="E13" s="586"/>
      <c r="F13" s="586"/>
      <c r="G13" s="586"/>
      <c r="H13" s="586"/>
      <c r="I13" s="586"/>
      <c r="J13" s="586"/>
      <c r="K13" s="586"/>
      <c r="L13" s="586"/>
      <c r="M13" s="586"/>
      <c r="N13" s="586"/>
      <c r="O13" s="586"/>
      <c r="P13" s="586"/>
      <c r="Q13" s="587"/>
      <c r="R13" s="588">
        <v>40408</v>
      </c>
      <c r="S13" s="589"/>
      <c r="T13" s="589"/>
      <c r="U13" s="589"/>
      <c r="V13" s="589"/>
      <c r="W13" s="589"/>
      <c r="X13" s="589"/>
      <c r="Y13" s="590"/>
      <c r="Z13" s="641">
        <v>0.2</v>
      </c>
      <c r="AA13" s="641"/>
      <c r="AB13" s="641"/>
      <c r="AC13" s="641"/>
      <c r="AD13" s="642">
        <v>40408</v>
      </c>
      <c r="AE13" s="642"/>
      <c r="AF13" s="642"/>
      <c r="AG13" s="642"/>
      <c r="AH13" s="642"/>
      <c r="AI13" s="642"/>
      <c r="AJ13" s="642"/>
      <c r="AK13" s="642"/>
      <c r="AL13" s="611">
        <v>0.3</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4777365</v>
      </c>
      <c r="BH13" s="589"/>
      <c r="BI13" s="589"/>
      <c r="BJ13" s="589"/>
      <c r="BK13" s="589"/>
      <c r="BL13" s="589"/>
      <c r="BM13" s="589"/>
      <c r="BN13" s="590"/>
      <c r="BO13" s="641">
        <v>48.7</v>
      </c>
      <c r="BP13" s="641"/>
      <c r="BQ13" s="641"/>
      <c r="BR13" s="641"/>
      <c r="BS13" s="594" t="s">
        <v>222</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1809426</v>
      </c>
      <c r="CS13" s="589"/>
      <c r="CT13" s="589"/>
      <c r="CU13" s="589"/>
      <c r="CV13" s="589"/>
      <c r="CW13" s="589"/>
      <c r="CX13" s="589"/>
      <c r="CY13" s="590"/>
      <c r="CZ13" s="641">
        <v>8.4</v>
      </c>
      <c r="DA13" s="641"/>
      <c r="DB13" s="641"/>
      <c r="DC13" s="641"/>
      <c r="DD13" s="594">
        <v>538177</v>
      </c>
      <c r="DE13" s="589"/>
      <c r="DF13" s="589"/>
      <c r="DG13" s="589"/>
      <c r="DH13" s="589"/>
      <c r="DI13" s="589"/>
      <c r="DJ13" s="589"/>
      <c r="DK13" s="589"/>
      <c r="DL13" s="589"/>
      <c r="DM13" s="589"/>
      <c r="DN13" s="589"/>
      <c r="DO13" s="589"/>
      <c r="DP13" s="590"/>
      <c r="DQ13" s="594">
        <v>1548047</v>
      </c>
      <c r="DR13" s="589"/>
      <c r="DS13" s="589"/>
      <c r="DT13" s="589"/>
      <c r="DU13" s="589"/>
      <c r="DV13" s="589"/>
      <c r="DW13" s="589"/>
      <c r="DX13" s="589"/>
      <c r="DY13" s="589"/>
      <c r="DZ13" s="589"/>
      <c r="EA13" s="589"/>
      <c r="EB13" s="589"/>
      <c r="EC13" s="624"/>
    </row>
    <row r="14" spans="2:143" ht="11.25" customHeight="1">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123267</v>
      </c>
      <c r="BH14" s="589"/>
      <c r="BI14" s="589"/>
      <c r="BJ14" s="589"/>
      <c r="BK14" s="589"/>
      <c r="BL14" s="589"/>
      <c r="BM14" s="589"/>
      <c r="BN14" s="590"/>
      <c r="BO14" s="641">
        <v>1.3</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893745</v>
      </c>
      <c r="CS14" s="589"/>
      <c r="CT14" s="589"/>
      <c r="CU14" s="589"/>
      <c r="CV14" s="589"/>
      <c r="CW14" s="589"/>
      <c r="CX14" s="589"/>
      <c r="CY14" s="590"/>
      <c r="CZ14" s="641">
        <v>4.2</v>
      </c>
      <c r="DA14" s="641"/>
      <c r="DB14" s="641"/>
      <c r="DC14" s="641"/>
      <c r="DD14" s="594">
        <v>171921</v>
      </c>
      <c r="DE14" s="589"/>
      <c r="DF14" s="589"/>
      <c r="DG14" s="589"/>
      <c r="DH14" s="589"/>
      <c r="DI14" s="589"/>
      <c r="DJ14" s="589"/>
      <c r="DK14" s="589"/>
      <c r="DL14" s="589"/>
      <c r="DM14" s="589"/>
      <c r="DN14" s="589"/>
      <c r="DO14" s="589"/>
      <c r="DP14" s="590"/>
      <c r="DQ14" s="594">
        <v>717218</v>
      </c>
      <c r="DR14" s="589"/>
      <c r="DS14" s="589"/>
      <c r="DT14" s="589"/>
      <c r="DU14" s="589"/>
      <c r="DV14" s="589"/>
      <c r="DW14" s="589"/>
      <c r="DX14" s="589"/>
      <c r="DY14" s="589"/>
      <c r="DZ14" s="589"/>
      <c r="EA14" s="589"/>
      <c r="EB14" s="589"/>
      <c r="EC14" s="624"/>
    </row>
    <row r="15" spans="2:143" ht="11.25" customHeight="1">
      <c r="B15" s="585" t="s">
        <v>242</v>
      </c>
      <c r="C15" s="586"/>
      <c r="D15" s="586"/>
      <c r="E15" s="586"/>
      <c r="F15" s="586"/>
      <c r="G15" s="586"/>
      <c r="H15" s="586"/>
      <c r="I15" s="586"/>
      <c r="J15" s="586"/>
      <c r="K15" s="586"/>
      <c r="L15" s="586"/>
      <c r="M15" s="586"/>
      <c r="N15" s="586"/>
      <c r="O15" s="586"/>
      <c r="P15" s="586"/>
      <c r="Q15" s="587"/>
      <c r="R15" s="588">
        <v>27026</v>
      </c>
      <c r="S15" s="589"/>
      <c r="T15" s="589"/>
      <c r="U15" s="589"/>
      <c r="V15" s="589"/>
      <c r="W15" s="589"/>
      <c r="X15" s="589"/>
      <c r="Y15" s="590"/>
      <c r="Z15" s="641">
        <v>0.1</v>
      </c>
      <c r="AA15" s="641"/>
      <c r="AB15" s="641"/>
      <c r="AC15" s="641"/>
      <c r="AD15" s="642">
        <v>27026</v>
      </c>
      <c r="AE15" s="642"/>
      <c r="AF15" s="642"/>
      <c r="AG15" s="642"/>
      <c r="AH15" s="642"/>
      <c r="AI15" s="642"/>
      <c r="AJ15" s="642"/>
      <c r="AK15" s="642"/>
      <c r="AL15" s="611">
        <v>0.2</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330428</v>
      </c>
      <c r="BH15" s="589"/>
      <c r="BI15" s="589"/>
      <c r="BJ15" s="589"/>
      <c r="BK15" s="589"/>
      <c r="BL15" s="589"/>
      <c r="BM15" s="589"/>
      <c r="BN15" s="590"/>
      <c r="BO15" s="641">
        <v>3.4</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2324233</v>
      </c>
      <c r="CS15" s="589"/>
      <c r="CT15" s="589"/>
      <c r="CU15" s="589"/>
      <c r="CV15" s="589"/>
      <c r="CW15" s="589"/>
      <c r="CX15" s="589"/>
      <c r="CY15" s="590"/>
      <c r="CZ15" s="641">
        <v>10.8</v>
      </c>
      <c r="DA15" s="641"/>
      <c r="DB15" s="641"/>
      <c r="DC15" s="641"/>
      <c r="DD15" s="594">
        <v>904166</v>
      </c>
      <c r="DE15" s="589"/>
      <c r="DF15" s="589"/>
      <c r="DG15" s="589"/>
      <c r="DH15" s="589"/>
      <c r="DI15" s="589"/>
      <c r="DJ15" s="589"/>
      <c r="DK15" s="589"/>
      <c r="DL15" s="589"/>
      <c r="DM15" s="589"/>
      <c r="DN15" s="589"/>
      <c r="DO15" s="589"/>
      <c r="DP15" s="590"/>
      <c r="DQ15" s="594">
        <v>2158066</v>
      </c>
      <c r="DR15" s="589"/>
      <c r="DS15" s="589"/>
      <c r="DT15" s="589"/>
      <c r="DU15" s="589"/>
      <c r="DV15" s="589"/>
      <c r="DW15" s="589"/>
      <c r="DX15" s="589"/>
      <c r="DY15" s="589"/>
      <c r="DZ15" s="589"/>
      <c r="EA15" s="589"/>
      <c r="EB15" s="589"/>
      <c r="EC15" s="624"/>
    </row>
    <row r="16" spans="2:143" ht="11.25" customHeight="1">
      <c r="B16" s="585" t="s">
        <v>245</v>
      </c>
      <c r="C16" s="586"/>
      <c r="D16" s="586"/>
      <c r="E16" s="586"/>
      <c r="F16" s="586"/>
      <c r="G16" s="586"/>
      <c r="H16" s="586"/>
      <c r="I16" s="586"/>
      <c r="J16" s="586"/>
      <c r="K16" s="586"/>
      <c r="L16" s="586"/>
      <c r="M16" s="586"/>
      <c r="N16" s="586"/>
      <c r="O16" s="586"/>
      <c r="P16" s="586"/>
      <c r="Q16" s="587"/>
      <c r="R16" s="588">
        <v>3892522</v>
      </c>
      <c r="S16" s="589"/>
      <c r="T16" s="589"/>
      <c r="U16" s="589"/>
      <c r="V16" s="589"/>
      <c r="W16" s="589"/>
      <c r="X16" s="589"/>
      <c r="Y16" s="590"/>
      <c r="Z16" s="641">
        <v>16.600000000000001</v>
      </c>
      <c r="AA16" s="641"/>
      <c r="AB16" s="641"/>
      <c r="AC16" s="641"/>
      <c r="AD16" s="642">
        <v>3499528</v>
      </c>
      <c r="AE16" s="642"/>
      <c r="AF16" s="642"/>
      <c r="AG16" s="642"/>
      <c r="AH16" s="642"/>
      <c r="AI16" s="642"/>
      <c r="AJ16" s="642"/>
      <c r="AK16" s="642"/>
      <c r="AL16" s="611">
        <v>24.2</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v>9446</v>
      </c>
      <c r="BH16" s="589"/>
      <c r="BI16" s="589"/>
      <c r="BJ16" s="589"/>
      <c r="BK16" s="589"/>
      <c r="BL16" s="589"/>
      <c r="BM16" s="589"/>
      <c r="BN16" s="590"/>
      <c r="BO16" s="641">
        <v>0.1</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107674</v>
      </c>
      <c r="CS16" s="589"/>
      <c r="CT16" s="589"/>
      <c r="CU16" s="589"/>
      <c r="CV16" s="589"/>
      <c r="CW16" s="589"/>
      <c r="CX16" s="589"/>
      <c r="CY16" s="590"/>
      <c r="CZ16" s="641">
        <v>0.5</v>
      </c>
      <c r="DA16" s="641"/>
      <c r="DB16" s="641"/>
      <c r="DC16" s="641"/>
      <c r="DD16" s="594" t="s">
        <v>222</v>
      </c>
      <c r="DE16" s="589"/>
      <c r="DF16" s="589"/>
      <c r="DG16" s="589"/>
      <c r="DH16" s="589"/>
      <c r="DI16" s="589"/>
      <c r="DJ16" s="589"/>
      <c r="DK16" s="589"/>
      <c r="DL16" s="589"/>
      <c r="DM16" s="589"/>
      <c r="DN16" s="589"/>
      <c r="DO16" s="589"/>
      <c r="DP16" s="590"/>
      <c r="DQ16" s="594">
        <v>28545</v>
      </c>
      <c r="DR16" s="589"/>
      <c r="DS16" s="589"/>
      <c r="DT16" s="589"/>
      <c r="DU16" s="589"/>
      <c r="DV16" s="589"/>
      <c r="DW16" s="589"/>
      <c r="DX16" s="589"/>
      <c r="DY16" s="589"/>
      <c r="DZ16" s="589"/>
      <c r="EA16" s="589"/>
      <c r="EB16" s="589"/>
      <c r="EC16" s="624"/>
    </row>
    <row r="17" spans="2:133" ht="11.25" customHeight="1">
      <c r="B17" s="585" t="s">
        <v>248</v>
      </c>
      <c r="C17" s="586"/>
      <c r="D17" s="586"/>
      <c r="E17" s="586"/>
      <c r="F17" s="586"/>
      <c r="G17" s="586"/>
      <c r="H17" s="586"/>
      <c r="I17" s="586"/>
      <c r="J17" s="586"/>
      <c r="K17" s="586"/>
      <c r="L17" s="586"/>
      <c r="M17" s="586"/>
      <c r="N17" s="586"/>
      <c r="O17" s="586"/>
      <c r="P17" s="586"/>
      <c r="Q17" s="587"/>
      <c r="R17" s="588">
        <v>3499528</v>
      </c>
      <c r="S17" s="589"/>
      <c r="T17" s="589"/>
      <c r="U17" s="589"/>
      <c r="V17" s="589"/>
      <c r="W17" s="589"/>
      <c r="X17" s="589"/>
      <c r="Y17" s="590"/>
      <c r="Z17" s="641">
        <v>14.9</v>
      </c>
      <c r="AA17" s="641"/>
      <c r="AB17" s="641"/>
      <c r="AC17" s="641"/>
      <c r="AD17" s="642">
        <v>3499528</v>
      </c>
      <c r="AE17" s="642"/>
      <c r="AF17" s="642"/>
      <c r="AG17" s="642"/>
      <c r="AH17" s="642"/>
      <c r="AI17" s="642"/>
      <c r="AJ17" s="642"/>
      <c r="AK17" s="642"/>
      <c r="AL17" s="611">
        <v>24.2</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4237140</v>
      </c>
      <c r="CS17" s="589"/>
      <c r="CT17" s="589"/>
      <c r="CU17" s="589"/>
      <c r="CV17" s="589"/>
      <c r="CW17" s="589"/>
      <c r="CX17" s="589"/>
      <c r="CY17" s="590"/>
      <c r="CZ17" s="641">
        <v>19.8</v>
      </c>
      <c r="DA17" s="641"/>
      <c r="DB17" s="641"/>
      <c r="DC17" s="641"/>
      <c r="DD17" s="594" t="s">
        <v>222</v>
      </c>
      <c r="DE17" s="589"/>
      <c r="DF17" s="589"/>
      <c r="DG17" s="589"/>
      <c r="DH17" s="589"/>
      <c r="DI17" s="589"/>
      <c r="DJ17" s="589"/>
      <c r="DK17" s="589"/>
      <c r="DL17" s="589"/>
      <c r="DM17" s="589"/>
      <c r="DN17" s="589"/>
      <c r="DO17" s="589"/>
      <c r="DP17" s="590"/>
      <c r="DQ17" s="594">
        <v>4229294</v>
      </c>
      <c r="DR17" s="589"/>
      <c r="DS17" s="589"/>
      <c r="DT17" s="589"/>
      <c r="DU17" s="589"/>
      <c r="DV17" s="589"/>
      <c r="DW17" s="589"/>
      <c r="DX17" s="589"/>
      <c r="DY17" s="589"/>
      <c r="DZ17" s="589"/>
      <c r="EA17" s="589"/>
      <c r="EB17" s="589"/>
      <c r="EC17" s="624"/>
    </row>
    <row r="18" spans="2:133" ht="11.25" customHeight="1">
      <c r="B18" s="585" t="s">
        <v>251</v>
      </c>
      <c r="C18" s="586"/>
      <c r="D18" s="586"/>
      <c r="E18" s="586"/>
      <c r="F18" s="586"/>
      <c r="G18" s="586"/>
      <c r="H18" s="586"/>
      <c r="I18" s="586"/>
      <c r="J18" s="586"/>
      <c r="K18" s="586"/>
      <c r="L18" s="586"/>
      <c r="M18" s="586"/>
      <c r="N18" s="586"/>
      <c r="O18" s="586"/>
      <c r="P18" s="586"/>
      <c r="Q18" s="587"/>
      <c r="R18" s="588">
        <v>392988</v>
      </c>
      <c r="S18" s="589"/>
      <c r="T18" s="589"/>
      <c r="U18" s="589"/>
      <c r="V18" s="589"/>
      <c r="W18" s="589"/>
      <c r="X18" s="589"/>
      <c r="Y18" s="590"/>
      <c r="Z18" s="641">
        <v>1.7</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c r="B19" s="585" t="s">
        <v>254</v>
      </c>
      <c r="C19" s="586"/>
      <c r="D19" s="586"/>
      <c r="E19" s="586"/>
      <c r="F19" s="586"/>
      <c r="G19" s="586"/>
      <c r="H19" s="586"/>
      <c r="I19" s="586"/>
      <c r="J19" s="586"/>
      <c r="K19" s="586"/>
      <c r="L19" s="586"/>
      <c r="M19" s="586"/>
      <c r="N19" s="586"/>
      <c r="O19" s="586"/>
      <c r="P19" s="586"/>
      <c r="Q19" s="587"/>
      <c r="R19" s="588">
        <v>6</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t="s">
        <v>222</v>
      </c>
      <c r="BH19" s="589"/>
      <c r="BI19" s="589"/>
      <c r="BJ19" s="589"/>
      <c r="BK19" s="589"/>
      <c r="BL19" s="589"/>
      <c r="BM19" s="589"/>
      <c r="BN19" s="590"/>
      <c r="BO19" s="641" t="s">
        <v>222</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c r="B20" s="585" t="s">
        <v>257</v>
      </c>
      <c r="C20" s="586"/>
      <c r="D20" s="586"/>
      <c r="E20" s="586"/>
      <c r="F20" s="586"/>
      <c r="G20" s="586"/>
      <c r="H20" s="586"/>
      <c r="I20" s="586"/>
      <c r="J20" s="586"/>
      <c r="K20" s="586"/>
      <c r="L20" s="586"/>
      <c r="M20" s="586"/>
      <c r="N20" s="586"/>
      <c r="O20" s="586"/>
      <c r="P20" s="586"/>
      <c r="Q20" s="587"/>
      <c r="R20" s="588">
        <v>14856061</v>
      </c>
      <c r="S20" s="589"/>
      <c r="T20" s="589"/>
      <c r="U20" s="589"/>
      <c r="V20" s="589"/>
      <c r="W20" s="589"/>
      <c r="X20" s="589"/>
      <c r="Y20" s="590"/>
      <c r="Z20" s="641">
        <v>63.2</v>
      </c>
      <c r="AA20" s="641"/>
      <c r="AB20" s="641"/>
      <c r="AC20" s="641"/>
      <c r="AD20" s="642">
        <v>14463067</v>
      </c>
      <c r="AE20" s="642"/>
      <c r="AF20" s="642"/>
      <c r="AG20" s="642"/>
      <c r="AH20" s="642"/>
      <c r="AI20" s="642"/>
      <c r="AJ20" s="642"/>
      <c r="AK20" s="642"/>
      <c r="AL20" s="611">
        <v>100</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t="s">
        <v>222</v>
      </c>
      <c r="BH20" s="589"/>
      <c r="BI20" s="589"/>
      <c r="BJ20" s="589"/>
      <c r="BK20" s="589"/>
      <c r="BL20" s="589"/>
      <c r="BM20" s="589"/>
      <c r="BN20" s="590"/>
      <c r="BO20" s="641" t="s">
        <v>222</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21439043</v>
      </c>
      <c r="CS20" s="589"/>
      <c r="CT20" s="589"/>
      <c r="CU20" s="589"/>
      <c r="CV20" s="589"/>
      <c r="CW20" s="589"/>
      <c r="CX20" s="589"/>
      <c r="CY20" s="590"/>
      <c r="CZ20" s="641">
        <v>100</v>
      </c>
      <c r="DA20" s="641"/>
      <c r="DB20" s="641"/>
      <c r="DC20" s="641"/>
      <c r="DD20" s="594">
        <v>2315548</v>
      </c>
      <c r="DE20" s="589"/>
      <c r="DF20" s="589"/>
      <c r="DG20" s="589"/>
      <c r="DH20" s="589"/>
      <c r="DI20" s="589"/>
      <c r="DJ20" s="589"/>
      <c r="DK20" s="589"/>
      <c r="DL20" s="589"/>
      <c r="DM20" s="589"/>
      <c r="DN20" s="589"/>
      <c r="DO20" s="589"/>
      <c r="DP20" s="590"/>
      <c r="DQ20" s="594">
        <v>17466066</v>
      </c>
      <c r="DR20" s="589"/>
      <c r="DS20" s="589"/>
      <c r="DT20" s="589"/>
      <c r="DU20" s="589"/>
      <c r="DV20" s="589"/>
      <c r="DW20" s="589"/>
      <c r="DX20" s="589"/>
      <c r="DY20" s="589"/>
      <c r="DZ20" s="589"/>
      <c r="EA20" s="589"/>
      <c r="EB20" s="589"/>
      <c r="EC20" s="624"/>
    </row>
    <row r="21" spans="2:133" ht="11.25" customHeight="1">
      <c r="B21" s="585" t="s">
        <v>260</v>
      </c>
      <c r="C21" s="586"/>
      <c r="D21" s="586"/>
      <c r="E21" s="586"/>
      <c r="F21" s="586"/>
      <c r="G21" s="586"/>
      <c r="H21" s="586"/>
      <c r="I21" s="586"/>
      <c r="J21" s="586"/>
      <c r="K21" s="586"/>
      <c r="L21" s="586"/>
      <c r="M21" s="586"/>
      <c r="N21" s="586"/>
      <c r="O21" s="586"/>
      <c r="P21" s="586"/>
      <c r="Q21" s="587"/>
      <c r="R21" s="588">
        <v>5772</v>
      </c>
      <c r="S21" s="589"/>
      <c r="T21" s="589"/>
      <c r="U21" s="589"/>
      <c r="V21" s="589"/>
      <c r="W21" s="589"/>
      <c r="X21" s="589"/>
      <c r="Y21" s="590"/>
      <c r="Z21" s="641">
        <v>0</v>
      </c>
      <c r="AA21" s="641"/>
      <c r="AB21" s="641"/>
      <c r="AC21" s="641"/>
      <c r="AD21" s="642">
        <v>5772</v>
      </c>
      <c r="AE21" s="642"/>
      <c r="AF21" s="642"/>
      <c r="AG21" s="642"/>
      <c r="AH21" s="642"/>
      <c r="AI21" s="642"/>
      <c r="AJ21" s="642"/>
      <c r="AK21" s="642"/>
      <c r="AL21" s="611">
        <v>0</v>
      </c>
      <c r="AM21" s="643"/>
      <c r="AN21" s="643"/>
      <c r="AO21" s="644"/>
      <c r="AP21" s="679" t="s">
        <v>261</v>
      </c>
      <c r="AQ21" s="689"/>
      <c r="AR21" s="689"/>
      <c r="AS21" s="689"/>
      <c r="AT21" s="689"/>
      <c r="AU21" s="689"/>
      <c r="AV21" s="689"/>
      <c r="AW21" s="689"/>
      <c r="AX21" s="689"/>
      <c r="AY21" s="689"/>
      <c r="AZ21" s="689"/>
      <c r="BA21" s="689"/>
      <c r="BB21" s="689"/>
      <c r="BC21" s="689"/>
      <c r="BD21" s="689"/>
      <c r="BE21" s="689"/>
      <c r="BF21" s="681"/>
      <c r="BG21" s="588" t="s">
        <v>222</v>
      </c>
      <c r="BH21" s="589"/>
      <c r="BI21" s="589"/>
      <c r="BJ21" s="589"/>
      <c r="BK21" s="589"/>
      <c r="BL21" s="589"/>
      <c r="BM21" s="589"/>
      <c r="BN21" s="590"/>
      <c r="BO21" s="641" t="s">
        <v>222</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262</v>
      </c>
      <c r="C22" s="586"/>
      <c r="D22" s="586"/>
      <c r="E22" s="586"/>
      <c r="F22" s="586"/>
      <c r="G22" s="586"/>
      <c r="H22" s="586"/>
      <c r="I22" s="586"/>
      <c r="J22" s="586"/>
      <c r="K22" s="586"/>
      <c r="L22" s="586"/>
      <c r="M22" s="586"/>
      <c r="N22" s="586"/>
      <c r="O22" s="586"/>
      <c r="P22" s="586"/>
      <c r="Q22" s="587"/>
      <c r="R22" s="588">
        <v>18408</v>
      </c>
      <c r="S22" s="589"/>
      <c r="T22" s="589"/>
      <c r="U22" s="589"/>
      <c r="V22" s="589"/>
      <c r="W22" s="589"/>
      <c r="X22" s="589"/>
      <c r="Y22" s="590"/>
      <c r="Z22" s="641">
        <v>0.1</v>
      </c>
      <c r="AA22" s="641"/>
      <c r="AB22" s="641"/>
      <c r="AC22" s="641"/>
      <c r="AD22" s="642" t="s">
        <v>222</v>
      </c>
      <c r="AE22" s="642"/>
      <c r="AF22" s="642"/>
      <c r="AG22" s="642"/>
      <c r="AH22" s="642"/>
      <c r="AI22" s="642"/>
      <c r="AJ22" s="642"/>
      <c r="AK22" s="642"/>
      <c r="AL22" s="611" t="s">
        <v>222</v>
      </c>
      <c r="AM22" s="643"/>
      <c r="AN22" s="643"/>
      <c r="AO22" s="644"/>
      <c r="AP22" s="679" t="s">
        <v>263</v>
      </c>
      <c r="AQ22" s="689"/>
      <c r="AR22" s="689"/>
      <c r="AS22" s="689"/>
      <c r="AT22" s="689"/>
      <c r="AU22" s="689"/>
      <c r="AV22" s="689"/>
      <c r="AW22" s="689"/>
      <c r="AX22" s="689"/>
      <c r="AY22" s="689"/>
      <c r="AZ22" s="689"/>
      <c r="BA22" s="689"/>
      <c r="BB22" s="689"/>
      <c r="BC22" s="689"/>
      <c r="BD22" s="689"/>
      <c r="BE22" s="689"/>
      <c r="BF22" s="681"/>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265</v>
      </c>
      <c r="C23" s="586"/>
      <c r="D23" s="586"/>
      <c r="E23" s="586"/>
      <c r="F23" s="586"/>
      <c r="G23" s="586"/>
      <c r="H23" s="586"/>
      <c r="I23" s="586"/>
      <c r="J23" s="586"/>
      <c r="K23" s="586"/>
      <c r="L23" s="586"/>
      <c r="M23" s="586"/>
      <c r="N23" s="586"/>
      <c r="O23" s="586"/>
      <c r="P23" s="586"/>
      <c r="Q23" s="587"/>
      <c r="R23" s="588">
        <v>379214</v>
      </c>
      <c r="S23" s="589"/>
      <c r="T23" s="589"/>
      <c r="U23" s="589"/>
      <c r="V23" s="589"/>
      <c r="W23" s="589"/>
      <c r="X23" s="589"/>
      <c r="Y23" s="590"/>
      <c r="Z23" s="641">
        <v>1.6</v>
      </c>
      <c r="AA23" s="641"/>
      <c r="AB23" s="641"/>
      <c r="AC23" s="641"/>
      <c r="AD23" s="642" t="s">
        <v>222</v>
      </c>
      <c r="AE23" s="642"/>
      <c r="AF23" s="642"/>
      <c r="AG23" s="642"/>
      <c r="AH23" s="642"/>
      <c r="AI23" s="642"/>
      <c r="AJ23" s="642"/>
      <c r="AK23" s="642"/>
      <c r="AL23" s="611" t="s">
        <v>222</v>
      </c>
      <c r="AM23" s="643"/>
      <c r="AN23" s="643"/>
      <c r="AO23" s="644"/>
      <c r="AP23" s="679" t="s">
        <v>266</v>
      </c>
      <c r="AQ23" s="689"/>
      <c r="AR23" s="689"/>
      <c r="AS23" s="689"/>
      <c r="AT23" s="689"/>
      <c r="AU23" s="689"/>
      <c r="AV23" s="689"/>
      <c r="AW23" s="689"/>
      <c r="AX23" s="689"/>
      <c r="AY23" s="689"/>
      <c r="AZ23" s="689"/>
      <c r="BA23" s="689"/>
      <c r="BB23" s="689"/>
      <c r="BC23" s="689"/>
      <c r="BD23" s="689"/>
      <c r="BE23" s="689"/>
      <c r="BF23" s="681"/>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203</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c r="B24" s="585" t="s">
        <v>272</v>
      </c>
      <c r="C24" s="586"/>
      <c r="D24" s="586"/>
      <c r="E24" s="586"/>
      <c r="F24" s="586"/>
      <c r="G24" s="586"/>
      <c r="H24" s="586"/>
      <c r="I24" s="586"/>
      <c r="J24" s="586"/>
      <c r="K24" s="586"/>
      <c r="L24" s="586"/>
      <c r="M24" s="586"/>
      <c r="N24" s="586"/>
      <c r="O24" s="586"/>
      <c r="P24" s="586"/>
      <c r="Q24" s="587"/>
      <c r="R24" s="588">
        <v>70514</v>
      </c>
      <c r="S24" s="589"/>
      <c r="T24" s="589"/>
      <c r="U24" s="589"/>
      <c r="V24" s="589"/>
      <c r="W24" s="589"/>
      <c r="X24" s="589"/>
      <c r="Y24" s="590"/>
      <c r="Z24" s="641">
        <v>0.3</v>
      </c>
      <c r="AA24" s="641"/>
      <c r="AB24" s="641"/>
      <c r="AC24" s="641"/>
      <c r="AD24" s="642" t="s">
        <v>222</v>
      </c>
      <c r="AE24" s="642"/>
      <c r="AF24" s="642"/>
      <c r="AG24" s="642"/>
      <c r="AH24" s="642"/>
      <c r="AI24" s="642"/>
      <c r="AJ24" s="642"/>
      <c r="AK24" s="642"/>
      <c r="AL24" s="611" t="s">
        <v>222</v>
      </c>
      <c r="AM24" s="643"/>
      <c r="AN24" s="643"/>
      <c r="AO24" s="644"/>
      <c r="AP24" s="679" t="s">
        <v>273</v>
      </c>
      <c r="AQ24" s="689"/>
      <c r="AR24" s="689"/>
      <c r="AS24" s="689"/>
      <c r="AT24" s="689"/>
      <c r="AU24" s="689"/>
      <c r="AV24" s="689"/>
      <c r="AW24" s="689"/>
      <c r="AX24" s="689"/>
      <c r="AY24" s="689"/>
      <c r="AZ24" s="689"/>
      <c r="BA24" s="689"/>
      <c r="BB24" s="689"/>
      <c r="BC24" s="689"/>
      <c r="BD24" s="689"/>
      <c r="BE24" s="689"/>
      <c r="BF24" s="681"/>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9901648</v>
      </c>
      <c r="CS24" s="639"/>
      <c r="CT24" s="639"/>
      <c r="CU24" s="639"/>
      <c r="CV24" s="639"/>
      <c r="CW24" s="639"/>
      <c r="CX24" s="639"/>
      <c r="CY24" s="686"/>
      <c r="CZ24" s="690">
        <v>46.2</v>
      </c>
      <c r="DA24" s="691"/>
      <c r="DB24" s="691"/>
      <c r="DC24" s="692"/>
      <c r="DD24" s="685">
        <v>7878247</v>
      </c>
      <c r="DE24" s="639"/>
      <c r="DF24" s="639"/>
      <c r="DG24" s="639"/>
      <c r="DH24" s="639"/>
      <c r="DI24" s="639"/>
      <c r="DJ24" s="639"/>
      <c r="DK24" s="686"/>
      <c r="DL24" s="685">
        <v>7812629</v>
      </c>
      <c r="DM24" s="639"/>
      <c r="DN24" s="639"/>
      <c r="DO24" s="639"/>
      <c r="DP24" s="639"/>
      <c r="DQ24" s="639"/>
      <c r="DR24" s="639"/>
      <c r="DS24" s="639"/>
      <c r="DT24" s="639"/>
      <c r="DU24" s="639"/>
      <c r="DV24" s="686"/>
      <c r="DW24" s="687">
        <v>49.5</v>
      </c>
      <c r="DX24" s="656"/>
      <c r="DY24" s="656"/>
      <c r="DZ24" s="656"/>
      <c r="EA24" s="656"/>
      <c r="EB24" s="656"/>
      <c r="EC24" s="688"/>
    </row>
    <row r="25" spans="2:133" ht="11.25" customHeight="1">
      <c r="B25" s="585" t="s">
        <v>275</v>
      </c>
      <c r="C25" s="586"/>
      <c r="D25" s="586"/>
      <c r="E25" s="586"/>
      <c r="F25" s="586"/>
      <c r="G25" s="586"/>
      <c r="H25" s="586"/>
      <c r="I25" s="586"/>
      <c r="J25" s="586"/>
      <c r="K25" s="586"/>
      <c r="L25" s="586"/>
      <c r="M25" s="586"/>
      <c r="N25" s="586"/>
      <c r="O25" s="586"/>
      <c r="P25" s="586"/>
      <c r="Q25" s="587"/>
      <c r="R25" s="588">
        <v>1867670</v>
      </c>
      <c r="S25" s="589"/>
      <c r="T25" s="589"/>
      <c r="U25" s="589"/>
      <c r="V25" s="589"/>
      <c r="W25" s="589"/>
      <c r="X25" s="589"/>
      <c r="Y25" s="590"/>
      <c r="Z25" s="641">
        <v>7.9</v>
      </c>
      <c r="AA25" s="641"/>
      <c r="AB25" s="641"/>
      <c r="AC25" s="641"/>
      <c r="AD25" s="642" t="s">
        <v>222</v>
      </c>
      <c r="AE25" s="642"/>
      <c r="AF25" s="642"/>
      <c r="AG25" s="642"/>
      <c r="AH25" s="642"/>
      <c r="AI25" s="642"/>
      <c r="AJ25" s="642"/>
      <c r="AK25" s="642"/>
      <c r="AL25" s="611" t="s">
        <v>222</v>
      </c>
      <c r="AM25" s="643"/>
      <c r="AN25" s="643"/>
      <c r="AO25" s="644"/>
      <c r="AP25" s="679" t="s">
        <v>276</v>
      </c>
      <c r="AQ25" s="689"/>
      <c r="AR25" s="689"/>
      <c r="AS25" s="689"/>
      <c r="AT25" s="689"/>
      <c r="AU25" s="689"/>
      <c r="AV25" s="689"/>
      <c r="AW25" s="689"/>
      <c r="AX25" s="689"/>
      <c r="AY25" s="689"/>
      <c r="AZ25" s="689"/>
      <c r="BA25" s="689"/>
      <c r="BB25" s="689"/>
      <c r="BC25" s="689"/>
      <c r="BD25" s="689"/>
      <c r="BE25" s="689"/>
      <c r="BF25" s="681"/>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2882633</v>
      </c>
      <c r="CS25" s="607"/>
      <c r="CT25" s="607"/>
      <c r="CU25" s="607"/>
      <c r="CV25" s="607"/>
      <c r="CW25" s="607"/>
      <c r="CX25" s="607"/>
      <c r="CY25" s="608"/>
      <c r="CZ25" s="591">
        <v>13.4</v>
      </c>
      <c r="DA25" s="609"/>
      <c r="DB25" s="609"/>
      <c r="DC25" s="610"/>
      <c r="DD25" s="594">
        <v>2691924</v>
      </c>
      <c r="DE25" s="607"/>
      <c r="DF25" s="607"/>
      <c r="DG25" s="607"/>
      <c r="DH25" s="607"/>
      <c r="DI25" s="607"/>
      <c r="DJ25" s="607"/>
      <c r="DK25" s="608"/>
      <c r="DL25" s="594">
        <v>2627206</v>
      </c>
      <c r="DM25" s="607"/>
      <c r="DN25" s="607"/>
      <c r="DO25" s="607"/>
      <c r="DP25" s="607"/>
      <c r="DQ25" s="607"/>
      <c r="DR25" s="607"/>
      <c r="DS25" s="607"/>
      <c r="DT25" s="607"/>
      <c r="DU25" s="607"/>
      <c r="DV25" s="608"/>
      <c r="DW25" s="611">
        <v>16.600000000000001</v>
      </c>
      <c r="DX25" s="612"/>
      <c r="DY25" s="612"/>
      <c r="DZ25" s="612"/>
      <c r="EA25" s="612"/>
      <c r="EB25" s="612"/>
      <c r="EC25" s="613"/>
    </row>
    <row r="26" spans="2:133" ht="11.25" customHeight="1">
      <c r="B26" s="682" t="s">
        <v>278</v>
      </c>
      <c r="C26" s="683"/>
      <c r="D26" s="683"/>
      <c r="E26" s="683"/>
      <c r="F26" s="683"/>
      <c r="G26" s="683"/>
      <c r="H26" s="683"/>
      <c r="I26" s="683"/>
      <c r="J26" s="683"/>
      <c r="K26" s="683"/>
      <c r="L26" s="683"/>
      <c r="M26" s="683"/>
      <c r="N26" s="683"/>
      <c r="O26" s="683"/>
      <c r="P26" s="683"/>
      <c r="Q26" s="684"/>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79" t="s">
        <v>279</v>
      </c>
      <c r="AQ26" s="680"/>
      <c r="AR26" s="680"/>
      <c r="AS26" s="680"/>
      <c r="AT26" s="680"/>
      <c r="AU26" s="680"/>
      <c r="AV26" s="680"/>
      <c r="AW26" s="680"/>
      <c r="AX26" s="680"/>
      <c r="AY26" s="680"/>
      <c r="AZ26" s="680"/>
      <c r="BA26" s="680"/>
      <c r="BB26" s="680"/>
      <c r="BC26" s="680"/>
      <c r="BD26" s="680"/>
      <c r="BE26" s="680"/>
      <c r="BF26" s="681"/>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1940800</v>
      </c>
      <c r="CS26" s="589"/>
      <c r="CT26" s="589"/>
      <c r="CU26" s="589"/>
      <c r="CV26" s="589"/>
      <c r="CW26" s="589"/>
      <c r="CX26" s="589"/>
      <c r="CY26" s="590"/>
      <c r="CZ26" s="591">
        <v>9.1</v>
      </c>
      <c r="DA26" s="609"/>
      <c r="DB26" s="609"/>
      <c r="DC26" s="610"/>
      <c r="DD26" s="594">
        <v>1759985</v>
      </c>
      <c r="DE26" s="589"/>
      <c r="DF26" s="589"/>
      <c r="DG26" s="589"/>
      <c r="DH26" s="589"/>
      <c r="DI26" s="589"/>
      <c r="DJ26" s="589"/>
      <c r="DK26" s="590"/>
      <c r="DL26" s="594" t="s">
        <v>215</v>
      </c>
      <c r="DM26" s="589"/>
      <c r="DN26" s="589"/>
      <c r="DO26" s="589"/>
      <c r="DP26" s="589"/>
      <c r="DQ26" s="589"/>
      <c r="DR26" s="589"/>
      <c r="DS26" s="589"/>
      <c r="DT26" s="589"/>
      <c r="DU26" s="589"/>
      <c r="DV26" s="590"/>
      <c r="DW26" s="611" t="s">
        <v>215</v>
      </c>
      <c r="DX26" s="612"/>
      <c r="DY26" s="612"/>
      <c r="DZ26" s="612"/>
      <c r="EA26" s="612"/>
      <c r="EB26" s="612"/>
      <c r="EC26" s="613"/>
    </row>
    <row r="27" spans="2:133" ht="11.25" customHeight="1">
      <c r="B27" s="585" t="s">
        <v>281</v>
      </c>
      <c r="C27" s="586"/>
      <c r="D27" s="586"/>
      <c r="E27" s="586"/>
      <c r="F27" s="586"/>
      <c r="G27" s="586"/>
      <c r="H27" s="586"/>
      <c r="I27" s="586"/>
      <c r="J27" s="586"/>
      <c r="K27" s="586"/>
      <c r="L27" s="586"/>
      <c r="M27" s="586"/>
      <c r="N27" s="586"/>
      <c r="O27" s="586"/>
      <c r="P27" s="586"/>
      <c r="Q27" s="587"/>
      <c r="R27" s="588">
        <v>946322</v>
      </c>
      <c r="S27" s="589"/>
      <c r="T27" s="589"/>
      <c r="U27" s="589"/>
      <c r="V27" s="589"/>
      <c r="W27" s="589"/>
      <c r="X27" s="589"/>
      <c r="Y27" s="590"/>
      <c r="Z27" s="641">
        <v>4</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9807241</v>
      </c>
      <c r="BH27" s="589"/>
      <c r="BI27" s="589"/>
      <c r="BJ27" s="589"/>
      <c r="BK27" s="589"/>
      <c r="BL27" s="589"/>
      <c r="BM27" s="589"/>
      <c r="BN27" s="590"/>
      <c r="BO27" s="641">
        <v>100</v>
      </c>
      <c r="BP27" s="641"/>
      <c r="BQ27" s="641"/>
      <c r="BR27" s="641"/>
      <c r="BS27" s="594" t="s">
        <v>222</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2781875</v>
      </c>
      <c r="CS27" s="607"/>
      <c r="CT27" s="607"/>
      <c r="CU27" s="607"/>
      <c r="CV27" s="607"/>
      <c r="CW27" s="607"/>
      <c r="CX27" s="607"/>
      <c r="CY27" s="608"/>
      <c r="CZ27" s="591">
        <v>13</v>
      </c>
      <c r="DA27" s="609"/>
      <c r="DB27" s="609"/>
      <c r="DC27" s="610"/>
      <c r="DD27" s="594">
        <v>957029</v>
      </c>
      <c r="DE27" s="607"/>
      <c r="DF27" s="607"/>
      <c r="DG27" s="607"/>
      <c r="DH27" s="607"/>
      <c r="DI27" s="607"/>
      <c r="DJ27" s="607"/>
      <c r="DK27" s="608"/>
      <c r="DL27" s="594">
        <v>956129</v>
      </c>
      <c r="DM27" s="607"/>
      <c r="DN27" s="607"/>
      <c r="DO27" s="607"/>
      <c r="DP27" s="607"/>
      <c r="DQ27" s="607"/>
      <c r="DR27" s="607"/>
      <c r="DS27" s="607"/>
      <c r="DT27" s="607"/>
      <c r="DU27" s="607"/>
      <c r="DV27" s="608"/>
      <c r="DW27" s="611">
        <v>6.1</v>
      </c>
      <c r="DX27" s="612"/>
      <c r="DY27" s="612"/>
      <c r="DZ27" s="612"/>
      <c r="EA27" s="612"/>
      <c r="EB27" s="612"/>
      <c r="EC27" s="613"/>
    </row>
    <row r="28" spans="2:133" ht="11.25" customHeight="1">
      <c r="B28" s="585" t="s">
        <v>284</v>
      </c>
      <c r="C28" s="586"/>
      <c r="D28" s="586"/>
      <c r="E28" s="586"/>
      <c r="F28" s="586"/>
      <c r="G28" s="586"/>
      <c r="H28" s="586"/>
      <c r="I28" s="586"/>
      <c r="J28" s="586"/>
      <c r="K28" s="586"/>
      <c r="L28" s="586"/>
      <c r="M28" s="586"/>
      <c r="N28" s="586"/>
      <c r="O28" s="586"/>
      <c r="P28" s="586"/>
      <c r="Q28" s="587"/>
      <c r="R28" s="588">
        <v>49245</v>
      </c>
      <c r="S28" s="589"/>
      <c r="T28" s="589"/>
      <c r="U28" s="589"/>
      <c r="V28" s="589"/>
      <c r="W28" s="589"/>
      <c r="X28" s="589"/>
      <c r="Y28" s="590"/>
      <c r="Z28" s="641">
        <v>0.2</v>
      </c>
      <c r="AA28" s="641"/>
      <c r="AB28" s="641"/>
      <c r="AC28" s="641"/>
      <c r="AD28" s="642" t="s">
        <v>222</v>
      </c>
      <c r="AE28" s="642"/>
      <c r="AF28" s="642"/>
      <c r="AG28" s="642"/>
      <c r="AH28" s="642"/>
      <c r="AI28" s="642"/>
      <c r="AJ28" s="642"/>
      <c r="AK28" s="642"/>
      <c r="AL28" s="611" t="s">
        <v>222</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4237140</v>
      </c>
      <c r="CS28" s="589"/>
      <c r="CT28" s="589"/>
      <c r="CU28" s="589"/>
      <c r="CV28" s="589"/>
      <c r="CW28" s="589"/>
      <c r="CX28" s="589"/>
      <c r="CY28" s="590"/>
      <c r="CZ28" s="591">
        <v>19.8</v>
      </c>
      <c r="DA28" s="609"/>
      <c r="DB28" s="609"/>
      <c r="DC28" s="610"/>
      <c r="DD28" s="594">
        <v>4229294</v>
      </c>
      <c r="DE28" s="589"/>
      <c r="DF28" s="589"/>
      <c r="DG28" s="589"/>
      <c r="DH28" s="589"/>
      <c r="DI28" s="589"/>
      <c r="DJ28" s="589"/>
      <c r="DK28" s="590"/>
      <c r="DL28" s="594">
        <v>4229294</v>
      </c>
      <c r="DM28" s="589"/>
      <c r="DN28" s="589"/>
      <c r="DO28" s="589"/>
      <c r="DP28" s="589"/>
      <c r="DQ28" s="589"/>
      <c r="DR28" s="589"/>
      <c r="DS28" s="589"/>
      <c r="DT28" s="589"/>
      <c r="DU28" s="589"/>
      <c r="DV28" s="590"/>
      <c r="DW28" s="611">
        <v>26.8</v>
      </c>
      <c r="DX28" s="612"/>
      <c r="DY28" s="612"/>
      <c r="DZ28" s="612"/>
      <c r="EA28" s="612"/>
      <c r="EB28" s="612"/>
      <c r="EC28" s="613"/>
    </row>
    <row r="29" spans="2:133" ht="11.25" customHeight="1">
      <c r="B29" s="585" t="s">
        <v>286</v>
      </c>
      <c r="C29" s="586"/>
      <c r="D29" s="586"/>
      <c r="E29" s="586"/>
      <c r="F29" s="586"/>
      <c r="G29" s="586"/>
      <c r="H29" s="586"/>
      <c r="I29" s="586"/>
      <c r="J29" s="586"/>
      <c r="K29" s="586"/>
      <c r="L29" s="586"/>
      <c r="M29" s="586"/>
      <c r="N29" s="586"/>
      <c r="O29" s="586"/>
      <c r="P29" s="586"/>
      <c r="Q29" s="587"/>
      <c r="R29" s="588">
        <v>5034</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203</v>
      </c>
      <c r="AQ29" s="649"/>
      <c r="AR29" s="649"/>
      <c r="AS29" s="649"/>
      <c r="AT29" s="649"/>
      <c r="AU29" s="649"/>
      <c r="AV29" s="649"/>
      <c r="AW29" s="649"/>
      <c r="AX29" s="649"/>
      <c r="AY29" s="649"/>
      <c r="AZ29" s="649"/>
      <c r="BA29" s="649"/>
      <c r="BB29" s="649"/>
      <c r="BC29" s="649"/>
      <c r="BD29" s="649"/>
      <c r="BE29" s="649"/>
      <c r="BF29" s="650"/>
      <c r="BG29" s="648" t="s">
        <v>287</v>
      </c>
      <c r="BH29" s="664"/>
      <c r="BI29" s="664"/>
      <c r="BJ29" s="664"/>
      <c r="BK29" s="664"/>
      <c r="BL29" s="664"/>
      <c r="BM29" s="664"/>
      <c r="BN29" s="664"/>
      <c r="BO29" s="664"/>
      <c r="BP29" s="664"/>
      <c r="BQ29" s="665"/>
      <c r="BR29" s="648" t="s">
        <v>288</v>
      </c>
      <c r="BS29" s="664"/>
      <c r="BT29" s="664"/>
      <c r="BU29" s="664"/>
      <c r="BV29" s="664"/>
      <c r="BW29" s="664"/>
      <c r="BX29" s="664"/>
      <c r="BY29" s="664"/>
      <c r="BZ29" s="664"/>
      <c r="CA29" s="664"/>
      <c r="CB29" s="665"/>
      <c r="CD29" s="658" t="s">
        <v>289</v>
      </c>
      <c r="CE29" s="659"/>
      <c r="CF29" s="625" t="s">
        <v>290</v>
      </c>
      <c r="CG29" s="622"/>
      <c r="CH29" s="622"/>
      <c r="CI29" s="622"/>
      <c r="CJ29" s="622"/>
      <c r="CK29" s="622"/>
      <c r="CL29" s="622"/>
      <c r="CM29" s="622"/>
      <c r="CN29" s="622"/>
      <c r="CO29" s="622"/>
      <c r="CP29" s="622"/>
      <c r="CQ29" s="623"/>
      <c r="CR29" s="588">
        <v>4237140</v>
      </c>
      <c r="CS29" s="607"/>
      <c r="CT29" s="607"/>
      <c r="CU29" s="607"/>
      <c r="CV29" s="607"/>
      <c r="CW29" s="607"/>
      <c r="CX29" s="607"/>
      <c r="CY29" s="608"/>
      <c r="CZ29" s="591">
        <v>19.8</v>
      </c>
      <c r="DA29" s="609"/>
      <c r="DB29" s="609"/>
      <c r="DC29" s="610"/>
      <c r="DD29" s="594">
        <v>4229294</v>
      </c>
      <c r="DE29" s="607"/>
      <c r="DF29" s="607"/>
      <c r="DG29" s="607"/>
      <c r="DH29" s="607"/>
      <c r="DI29" s="607"/>
      <c r="DJ29" s="607"/>
      <c r="DK29" s="608"/>
      <c r="DL29" s="594">
        <v>4229294</v>
      </c>
      <c r="DM29" s="607"/>
      <c r="DN29" s="607"/>
      <c r="DO29" s="607"/>
      <c r="DP29" s="607"/>
      <c r="DQ29" s="607"/>
      <c r="DR29" s="607"/>
      <c r="DS29" s="607"/>
      <c r="DT29" s="607"/>
      <c r="DU29" s="607"/>
      <c r="DV29" s="608"/>
      <c r="DW29" s="611">
        <v>26.8</v>
      </c>
      <c r="DX29" s="612"/>
      <c r="DY29" s="612"/>
      <c r="DZ29" s="612"/>
      <c r="EA29" s="612"/>
      <c r="EB29" s="612"/>
      <c r="EC29" s="613"/>
    </row>
    <row r="30" spans="2:133" ht="11.25" customHeight="1">
      <c r="B30" s="585" t="s">
        <v>291</v>
      </c>
      <c r="C30" s="586"/>
      <c r="D30" s="586"/>
      <c r="E30" s="586"/>
      <c r="F30" s="586"/>
      <c r="G30" s="586"/>
      <c r="H30" s="586"/>
      <c r="I30" s="586"/>
      <c r="J30" s="586"/>
      <c r="K30" s="586"/>
      <c r="L30" s="586"/>
      <c r="M30" s="586"/>
      <c r="N30" s="586"/>
      <c r="O30" s="586"/>
      <c r="P30" s="586"/>
      <c r="Q30" s="587"/>
      <c r="R30" s="588">
        <v>1450457</v>
      </c>
      <c r="S30" s="589"/>
      <c r="T30" s="589"/>
      <c r="U30" s="589"/>
      <c r="V30" s="589"/>
      <c r="W30" s="589"/>
      <c r="X30" s="589"/>
      <c r="Y30" s="590"/>
      <c r="Z30" s="641">
        <v>6.2</v>
      </c>
      <c r="AA30" s="641"/>
      <c r="AB30" s="641"/>
      <c r="AC30" s="641"/>
      <c r="AD30" s="642" t="s">
        <v>222</v>
      </c>
      <c r="AE30" s="642"/>
      <c r="AF30" s="642"/>
      <c r="AG30" s="642"/>
      <c r="AH30" s="642"/>
      <c r="AI30" s="642"/>
      <c r="AJ30" s="642"/>
      <c r="AK30" s="642"/>
      <c r="AL30" s="611" t="s">
        <v>222</v>
      </c>
      <c r="AM30" s="643"/>
      <c r="AN30" s="643"/>
      <c r="AO30" s="644"/>
      <c r="AP30" s="666" t="s">
        <v>292</v>
      </c>
      <c r="AQ30" s="667"/>
      <c r="AR30" s="667"/>
      <c r="AS30" s="667"/>
      <c r="AT30" s="672" t="s">
        <v>293</v>
      </c>
      <c r="AU30" s="182"/>
      <c r="AV30" s="182"/>
      <c r="AW30" s="182"/>
      <c r="AX30" s="675" t="s">
        <v>170</v>
      </c>
      <c r="AY30" s="676"/>
      <c r="AZ30" s="676"/>
      <c r="BA30" s="676"/>
      <c r="BB30" s="676"/>
      <c r="BC30" s="676"/>
      <c r="BD30" s="676"/>
      <c r="BE30" s="676"/>
      <c r="BF30" s="677"/>
      <c r="BG30" s="654">
        <v>99.3</v>
      </c>
      <c r="BH30" s="655"/>
      <c r="BI30" s="655"/>
      <c r="BJ30" s="655"/>
      <c r="BK30" s="655"/>
      <c r="BL30" s="655"/>
      <c r="BM30" s="656">
        <v>97.7</v>
      </c>
      <c r="BN30" s="655"/>
      <c r="BO30" s="655"/>
      <c r="BP30" s="655"/>
      <c r="BQ30" s="657"/>
      <c r="BR30" s="654">
        <v>99</v>
      </c>
      <c r="BS30" s="655"/>
      <c r="BT30" s="655"/>
      <c r="BU30" s="655"/>
      <c r="BV30" s="655"/>
      <c r="BW30" s="655"/>
      <c r="BX30" s="656">
        <v>97.3</v>
      </c>
      <c r="BY30" s="655"/>
      <c r="BZ30" s="655"/>
      <c r="CA30" s="655"/>
      <c r="CB30" s="657"/>
      <c r="CD30" s="660"/>
      <c r="CE30" s="661"/>
      <c r="CF30" s="625" t="s">
        <v>294</v>
      </c>
      <c r="CG30" s="622"/>
      <c r="CH30" s="622"/>
      <c r="CI30" s="622"/>
      <c r="CJ30" s="622"/>
      <c r="CK30" s="622"/>
      <c r="CL30" s="622"/>
      <c r="CM30" s="622"/>
      <c r="CN30" s="622"/>
      <c r="CO30" s="622"/>
      <c r="CP30" s="622"/>
      <c r="CQ30" s="623"/>
      <c r="CR30" s="588">
        <v>4038575</v>
      </c>
      <c r="CS30" s="589"/>
      <c r="CT30" s="589"/>
      <c r="CU30" s="589"/>
      <c r="CV30" s="589"/>
      <c r="CW30" s="589"/>
      <c r="CX30" s="589"/>
      <c r="CY30" s="590"/>
      <c r="CZ30" s="591">
        <v>18.8</v>
      </c>
      <c r="DA30" s="609"/>
      <c r="DB30" s="609"/>
      <c r="DC30" s="610"/>
      <c r="DD30" s="594">
        <v>4031648</v>
      </c>
      <c r="DE30" s="589"/>
      <c r="DF30" s="589"/>
      <c r="DG30" s="589"/>
      <c r="DH30" s="589"/>
      <c r="DI30" s="589"/>
      <c r="DJ30" s="589"/>
      <c r="DK30" s="590"/>
      <c r="DL30" s="594">
        <v>4031648</v>
      </c>
      <c r="DM30" s="589"/>
      <c r="DN30" s="589"/>
      <c r="DO30" s="589"/>
      <c r="DP30" s="589"/>
      <c r="DQ30" s="589"/>
      <c r="DR30" s="589"/>
      <c r="DS30" s="589"/>
      <c r="DT30" s="589"/>
      <c r="DU30" s="589"/>
      <c r="DV30" s="590"/>
      <c r="DW30" s="611">
        <v>25.5</v>
      </c>
      <c r="DX30" s="612"/>
      <c r="DY30" s="612"/>
      <c r="DZ30" s="612"/>
      <c r="EA30" s="612"/>
      <c r="EB30" s="612"/>
      <c r="EC30" s="613"/>
    </row>
    <row r="31" spans="2:133" ht="11.25" customHeight="1">
      <c r="B31" s="585" t="s">
        <v>295</v>
      </c>
      <c r="C31" s="586"/>
      <c r="D31" s="586"/>
      <c r="E31" s="586"/>
      <c r="F31" s="586"/>
      <c r="G31" s="586"/>
      <c r="H31" s="586"/>
      <c r="I31" s="586"/>
      <c r="J31" s="586"/>
      <c r="K31" s="586"/>
      <c r="L31" s="586"/>
      <c r="M31" s="586"/>
      <c r="N31" s="586"/>
      <c r="O31" s="586"/>
      <c r="P31" s="586"/>
      <c r="Q31" s="587"/>
      <c r="R31" s="588">
        <v>1717804</v>
      </c>
      <c r="S31" s="589"/>
      <c r="T31" s="589"/>
      <c r="U31" s="589"/>
      <c r="V31" s="589"/>
      <c r="W31" s="589"/>
      <c r="X31" s="589"/>
      <c r="Y31" s="590"/>
      <c r="Z31" s="641">
        <v>7.3</v>
      </c>
      <c r="AA31" s="641"/>
      <c r="AB31" s="641"/>
      <c r="AC31" s="641"/>
      <c r="AD31" s="642" t="s">
        <v>222</v>
      </c>
      <c r="AE31" s="642"/>
      <c r="AF31" s="642"/>
      <c r="AG31" s="642"/>
      <c r="AH31" s="642"/>
      <c r="AI31" s="642"/>
      <c r="AJ31" s="642"/>
      <c r="AK31" s="642"/>
      <c r="AL31" s="611" t="s">
        <v>222</v>
      </c>
      <c r="AM31" s="643"/>
      <c r="AN31" s="643"/>
      <c r="AO31" s="644"/>
      <c r="AP31" s="668"/>
      <c r="AQ31" s="669"/>
      <c r="AR31" s="669"/>
      <c r="AS31" s="669"/>
      <c r="AT31" s="673"/>
      <c r="AU31" s="181" t="s">
        <v>296</v>
      </c>
      <c r="AV31" s="181"/>
      <c r="AW31" s="181"/>
      <c r="AX31" s="585" t="s">
        <v>297</v>
      </c>
      <c r="AY31" s="586"/>
      <c r="AZ31" s="586"/>
      <c r="BA31" s="586"/>
      <c r="BB31" s="586"/>
      <c r="BC31" s="586"/>
      <c r="BD31" s="586"/>
      <c r="BE31" s="586"/>
      <c r="BF31" s="587"/>
      <c r="BG31" s="652">
        <v>99.3</v>
      </c>
      <c r="BH31" s="607"/>
      <c r="BI31" s="607"/>
      <c r="BJ31" s="607"/>
      <c r="BK31" s="607"/>
      <c r="BL31" s="607"/>
      <c r="BM31" s="643">
        <v>97.8</v>
      </c>
      <c r="BN31" s="653"/>
      <c r="BO31" s="653"/>
      <c r="BP31" s="653"/>
      <c r="BQ31" s="617"/>
      <c r="BR31" s="652">
        <v>98.8</v>
      </c>
      <c r="BS31" s="607"/>
      <c r="BT31" s="607"/>
      <c r="BU31" s="607"/>
      <c r="BV31" s="607"/>
      <c r="BW31" s="607"/>
      <c r="BX31" s="643">
        <v>97.1</v>
      </c>
      <c r="BY31" s="653"/>
      <c r="BZ31" s="653"/>
      <c r="CA31" s="653"/>
      <c r="CB31" s="617"/>
      <c r="CD31" s="660"/>
      <c r="CE31" s="661"/>
      <c r="CF31" s="625" t="s">
        <v>298</v>
      </c>
      <c r="CG31" s="622"/>
      <c r="CH31" s="622"/>
      <c r="CI31" s="622"/>
      <c r="CJ31" s="622"/>
      <c r="CK31" s="622"/>
      <c r="CL31" s="622"/>
      <c r="CM31" s="622"/>
      <c r="CN31" s="622"/>
      <c r="CO31" s="622"/>
      <c r="CP31" s="622"/>
      <c r="CQ31" s="623"/>
      <c r="CR31" s="588">
        <v>198565</v>
      </c>
      <c r="CS31" s="607"/>
      <c r="CT31" s="607"/>
      <c r="CU31" s="607"/>
      <c r="CV31" s="607"/>
      <c r="CW31" s="607"/>
      <c r="CX31" s="607"/>
      <c r="CY31" s="608"/>
      <c r="CZ31" s="591">
        <v>0.9</v>
      </c>
      <c r="DA31" s="609"/>
      <c r="DB31" s="609"/>
      <c r="DC31" s="610"/>
      <c r="DD31" s="594">
        <v>197646</v>
      </c>
      <c r="DE31" s="607"/>
      <c r="DF31" s="607"/>
      <c r="DG31" s="607"/>
      <c r="DH31" s="607"/>
      <c r="DI31" s="607"/>
      <c r="DJ31" s="607"/>
      <c r="DK31" s="608"/>
      <c r="DL31" s="594">
        <v>197646</v>
      </c>
      <c r="DM31" s="607"/>
      <c r="DN31" s="607"/>
      <c r="DO31" s="607"/>
      <c r="DP31" s="607"/>
      <c r="DQ31" s="607"/>
      <c r="DR31" s="607"/>
      <c r="DS31" s="607"/>
      <c r="DT31" s="607"/>
      <c r="DU31" s="607"/>
      <c r="DV31" s="608"/>
      <c r="DW31" s="611">
        <v>1.3</v>
      </c>
      <c r="DX31" s="612"/>
      <c r="DY31" s="612"/>
      <c r="DZ31" s="612"/>
      <c r="EA31" s="612"/>
      <c r="EB31" s="612"/>
      <c r="EC31" s="613"/>
    </row>
    <row r="32" spans="2:133" ht="11.25" customHeight="1">
      <c r="B32" s="585" t="s">
        <v>299</v>
      </c>
      <c r="C32" s="586"/>
      <c r="D32" s="586"/>
      <c r="E32" s="586"/>
      <c r="F32" s="586"/>
      <c r="G32" s="586"/>
      <c r="H32" s="586"/>
      <c r="I32" s="586"/>
      <c r="J32" s="586"/>
      <c r="K32" s="586"/>
      <c r="L32" s="586"/>
      <c r="M32" s="586"/>
      <c r="N32" s="586"/>
      <c r="O32" s="586"/>
      <c r="P32" s="586"/>
      <c r="Q32" s="587"/>
      <c r="R32" s="588">
        <v>191686</v>
      </c>
      <c r="S32" s="589"/>
      <c r="T32" s="589"/>
      <c r="U32" s="589"/>
      <c r="V32" s="589"/>
      <c r="W32" s="589"/>
      <c r="X32" s="589"/>
      <c r="Y32" s="590"/>
      <c r="Z32" s="641">
        <v>0.8</v>
      </c>
      <c r="AA32" s="641"/>
      <c r="AB32" s="641"/>
      <c r="AC32" s="641"/>
      <c r="AD32" s="642">
        <v>298</v>
      </c>
      <c r="AE32" s="642"/>
      <c r="AF32" s="642"/>
      <c r="AG32" s="642"/>
      <c r="AH32" s="642"/>
      <c r="AI32" s="642"/>
      <c r="AJ32" s="642"/>
      <c r="AK32" s="642"/>
      <c r="AL32" s="611">
        <v>0</v>
      </c>
      <c r="AM32" s="643"/>
      <c r="AN32" s="643"/>
      <c r="AO32" s="644"/>
      <c r="AP32" s="670"/>
      <c r="AQ32" s="671"/>
      <c r="AR32" s="671"/>
      <c r="AS32" s="671"/>
      <c r="AT32" s="674"/>
      <c r="AU32" s="183"/>
      <c r="AV32" s="183"/>
      <c r="AW32" s="183"/>
      <c r="AX32" s="569" t="s">
        <v>300</v>
      </c>
      <c r="AY32" s="570"/>
      <c r="AZ32" s="570"/>
      <c r="BA32" s="570"/>
      <c r="BB32" s="570"/>
      <c r="BC32" s="570"/>
      <c r="BD32" s="570"/>
      <c r="BE32" s="570"/>
      <c r="BF32" s="571"/>
      <c r="BG32" s="651">
        <v>99.2</v>
      </c>
      <c r="BH32" s="573"/>
      <c r="BI32" s="573"/>
      <c r="BJ32" s="573"/>
      <c r="BK32" s="573"/>
      <c r="BL32" s="573"/>
      <c r="BM32" s="636">
        <v>97.6</v>
      </c>
      <c r="BN32" s="573"/>
      <c r="BO32" s="573"/>
      <c r="BP32" s="573"/>
      <c r="BQ32" s="630"/>
      <c r="BR32" s="651">
        <v>99.2</v>
      </c>
      <c r="BS32" s="573"/>
      <c r="BT32" s="573"/>
      <c r="BU32" s="573"/>
      <c r="BV32" s="573"/>
      <c r="BW32" s="573"/>
      <c r="BX32" s="636">
        <v>97.4</v>
      </c>
      <c r="BY32" s="573"/>
      <c r="BZ32" s="573"/>
      <c r="CA32" s="573"/>
      <c r="CB32" s="630"/>
      <c r="CD32" s="662"/>
      <c r="CE32" s="663"/>
      <c r="CF32" s="625" t="s">
        <v>301</v>
      </c>
      <c r="CG32" s="622"/>
      <c r="CH32" s="622"/>
      <c r="CI32" s="622"/>
      <c r="CJ32" s="622"/>
      <c r="CK32" s="622"/>
      <c r="CL32" s="622"/>
      <c r="CM32" s="622"/>
      <c r="CN32" s="622"/>
      <c r="CO32" s="622"/>
      <c r="CP32" s="622"/>
      <c r="CQ32" s="623"/>
      <c r="CR32" s="588" t="s">
        <v>222</v>
      </c>
      <c r="CS32" s="589"/>
      <c r="CT32" s="589"/>
      <c r="CU32" s="589"/>
      <c r="CV32" s="589"/>
      <c r="CW32" s="589"/>
      <c r="CX32" s="589"/>
      <c r="CY32" s="590"/>
      <c r="CZ32" s="591" t="s">
        <v>222</v>
      </c>
      <c r="DA32" s="609"/>
      <c r="DB32" s="609"/>
      <c r="DC32" s="610"/>
      <c r="DD32" s="594" t="s">
        <v>222</v>
      </c>
      <c r="DE32" s="589"/>
      <c r="DF32" s="589"/>
      <c r="DG32" s="589"/>
      <c r="DH32" s="589"/>
      <c r="DI32" s="589"/>
      <c r="DJ32" s="589"/>
      <c r="DK32" s="590"/>
      <c r="DL32" s="594" t="s">
        <v>222</v>
      </c>
      <c r="DM32" s="589"/>
      <c r="DN32" s="589"/>
      <c r="DO32" s="589"/>
      <c r="DP32" s="589"/>
      <c r="DQ32" s="589"/>
      <c r="DR32" s="589"/>
      <c r="DS32" s="589"/>
      <c r="DT32" s="589"/>
      <c r="DU32" s="589"/>
      <c r="DV32" s="590"/>
      <c r="DW32" s="611" t="s">
        <v>222</v>
      </c>
      <c r="DX32" s="612"/>
      <c r="DY32" s="612"/>
      <c r="DZ32" s="612"/>
      <c r="EA32" s="612"/>
      <c r="EB32" s="612"/>
      <c r="EC32" s="613"/>
    </row>
    <row r="33" spans="2:133" ht="11.25" customHeight="1">
      <c r="B33" s="585" t="s">
        <v>302</v>
      </c>
      <c r="C33" s="586"/>
      <c r="D33" s="586"/>
      <c r="E33" s="586"/>
      <c r="F33" s="586"/>
      <c r="G33" s="586"/>
      <c r="H33" s="586"/>
      <c r="I33" s="586"/>
      <c r="J33" s="586"/>
      <c r="K33" s="586"/>
      <c r="L33" s="586"/>
      <c r="M33" s="586"/>
      <c r="N33" s="586"/>
      <c r="O33" s="586"/>
      <c r="P33" s="586"/>
      <c r="Q33" s="587"/>
      <c r="R33" s="588">
        <v>1958878</v>
      </c>
      <c r="S33" s="589"/>
      <c r="T33" s="589"/>
      <c r="U33" s="589"/>
      <c r="V33" s="589"/>
      <c r="W33" s="589"/>
      <c r="X33" s="589"/>
      <c r="Y33" s="590"/>
      <c r="Z33" s="641">
        <v>8.3000000000000007</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9114173</v>
      </c>
      <c r="CS33" s="607"/>
      <c r="CT33" s="607"/>
      <c r="CU33" s="607"/>
      <c r="CV33" s="607"/>
      <c r="CW33" s="607"/>
      <c r="CX33" s="607"/>
      <c r="CY33" s="608"/>
      <c r="CZ33" s="591">
        <v>42.5</v>
      </c>
      <c r="DA33" s="609"/>
      <c r="DB33" s="609"/>
      <c r="DC33" s="610"/>
      <c r="DD33" s="594">
        <v>8032712</v>
      </c>
      <c r="DE33" s="607"/>
      <c r="DF33" s="607"/>
      <c r="DG33" s="607"/>
      <c r="DH33" s="607"/>
      <c r="DI33" s="607"/>
      <c r="DJ33" s="607"/>
      <c r="DK33" s="608"/>
      <c r="DL33" s="594">
        <v>6429090</v>
      </c>
      <c r="DM33" s="607"/>
      <c r="DN33" s="607"/>
      <c r="DO33" s="607"/>
      <c r="DP33" s="607"/>
      <c r="DQ33" s="607"/>
      <c r="DR33" s="607"/>
      <c r="DS33" s="607"/>
      <c r="DT33" s="607"/>
      <c r="DU33" s="607"/>
      <c r="DV33" s="608"/>
      <c r="DW33" s="611">
        <v>40.700000000000003</v>
      </c>
      <c r="DX33" s="612"/>
      <c r="DY33" s="612"/>
      <c r="DZ33" s="612"/>
      <c r="EA33" s="612"/>
      <c r="EB33" s="612"/>
      <c r="EC33" s="613"/>
    </row>
    <row r="34" spans="2:133" ht="11.25" customHeight="1">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3606098</v>
      </c>
      <c r="CS34" s="589"/>
      <c r="CT34" s="589"/>
      <c r="CU34" s="589"/>
      <c r="CV34" s="589"/>
      <c r="CW34" s="589"/>
      <c r="CX34" s="589"/>
      <c r="CY34" s="590"/>
      <c r="CZ34" s="591">
        <v>16.8</v>
      </c>
      <c r="DA34" s="609"/>
      <c r="DB34" s="609"/>
      <c r="DC34" s="610"/>
      <c r="DD34" s="594">
        <v>3019014</v>
      </c>
      <c r="DE34" s="589"/>
      <c r="DF34" s="589"/>
      <c r="DG34" s="589"/>
      <c r="DH34" s="589"/>
      <c r="DI34" s="589"/>
      <c r="DJ34" s="589"/>
      <c r="DK34" s="590"/>
      <c r="DL34" s="594">
        <v>2862837</v>
      </c>
      <c r="DM34" s="589"/>
      <c r="DN34" s="589"/>
      <c r="DO34" s="589"/>
      <c r="DP34" s="589"/>
      <c r="DQ34" s="589"/>
      <c r="DR34" s="589"/>
      <c r="DS34" s="589"/>
      <c r="DT34" s="589"/>
      <c r="DU34" s="589"/>
      <c r="DV34" s="590"/>
      <c r="DW34" s="611">
        <v>18.100000000000001</v>
      </c>
      <c r="DX34" s="612"/>
      <c r="DY34" s="612"/>
      <c r="DZ34" s="612"/>
      <c r="EA34" s="612"/>
      <c r="EB34" s="612"/>
      <c r="EC34" s="613"/>
    </row>
    <row r="35" spans="2:133" ht="11.25" customHeight="1">
      <c r="B35" s="585" t="s">
        <v>308</v>
      </c>
      <c r="C35" s="586"/>
      <c r="D35" s="586"/>
      <c r="E35" s="586"/>
      <c r="F35" s="586"/>
      <c r="G35" s="586"/>
      <c r="H35" s="586"/>
      <c r="I35" s="586"/>
      <c r="J35" s="586"/>
      <c r="K35" s="586"/>
      <c r="L35" s="586"/>
      <c r="M35" s="586"/>
      <c r="N35" s="586"/>
      <c r="O35" s="586"/>
      <c r="P35" s="586"/>
      <c r="Q35" s="587"/>
      <c r="R35" s="588">
        <v>1322178</v>
      </c>
      <c r="S35" s="589"/>
      <c r="T35" s="589"/>
      <c r="U35" s="589"/>
      <c r="V35" s="589"/>
      <c r="W35" s="589"/>
      <c r="X35" s="589"/>
      <c r="Y35" s="590"/>
      <c r="Z35" s="641">
        <v>5.6</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2607724</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358647</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159089</v>
      </c>
      <c r="CS35" s="607"/>
      <c r="CT35" s="607"/>
      <c r="CU35" s="607"/>
      <c r="CV35" s="607"/>
      <c r="CW35" s="607"/>
      <c r="CX35" s="607"/>
      <c r="CY35" s="608"/>
      <c r="CZ35" s="591">
        <v>0.7</v>
      </c>
      <c r="DA35" s="609"/>
      <c r="DB35" s="609"/>
      <c r="DC35" s="610"/>
      <c r="DD35" s="594">
        <v>128863</v>
      </c>
      <c r="DE35" s="607"/>
      <c r="DF35" s="607"/>
      <c r="DG35" s="607"/>
      <c r="DH35" s="607"/>
      <c r="DI35" s="607"/>
      <c r="DJ35" s="607"/>
      <c r="DK35" s="608"/>
      <c r="DL35" s="594">
        <v>98874</v>
      </c>
      <c r="DM35" s="607"/>
      <c r="DN35" s="607"/>
      <c r="DO35" s="607"/>
      <c r="DP35" s="607"/>
      <c r="DQ35" s="607"/>
      <c r="DR35" s="607"/>
      <c r="DS35" s="607"/>
      <c r="DT35" s="607"/>
      <c r="DU35" s="607"/>
      <c r="DV35" s="608"/>
      <c r="DW35" s="611">
        <v>0.6</v>
      </c>
      <c r="DX35" s="612"/>
      <c r="DY35" s="612"/>
      <c r="DZ35" s="612"/>
      <c r="EA35" s="612"/>
      <c r="EB35" s="612"/>
      <c r="EC35" s="613"/>
    </row>
    <row r="36" spans="2:133" ht="11.25" customHeight="1">
      <c r="B36" s="569" t="s">
        <v>312</v>
      </c>
      <c r="C36" s="570"/>
      <c r="D36" s="570"/>
      <c r="E36" s="570"/>
      <c r="F36" s="570"/>
      <c r="G36" s="570"/>
      <c r="H36" s="570"/>
      <c r="I36" s="570"/>
      <c r="J36" s="570"/>
      <c r="K36" s="570"/>
      <c r="L36" s="570"/>
      <c r="M36" s="570"/>
      <c r="N36" s="570"/>
      <c r="O36" s="570"/>
      <c r="P36" s="570"/>
      <c r="Q36" s="571"/>
      <c r="R36" s="572">
        <v>23517065</v>
      </c>
      <c r="S36" s="629"/>
      <c r="T36" s="629"/>
      <c r="U36" s="629"/>
      <c r="V36" s="629"/>
      <c r="W36" s="629"/>
      <c r="X36" s="629"/>
      <c r="Y36" s="632"/>
      <c r="Z36" s="633">
        <v>100</v>
      </c>
      <c r="AA36" s="633"/>
      <c r="AB36" s="633"/>
      <c r="AC36" s="633"/>
      <c r="AD36" s="634">
        <v>14469137</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1163665</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319078</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2008493</v>
      </c>
      <c r="CS36" s="589"/>
      <c r="CT36" s="589"/>
      <c r="CU36" s="589"/>
      <c r="CV36" s="589"/>
      <c r="CW36" s="589"/>
      <c r="CX36" s="589"/>
      <c r="CY36" s="590"/>
      <c r="CZ36" s="591">
        <v>9.4</v>
      </c>
      <c r="DA36" s="609"/>
      <c r="DB36" s="609"/>
      <c r="DC36" s="610"/>
      <c r="DD36" s="594">
        <v>1707068</v>
      </c>
      <c r="DE36" s="589"/>
      <c r="DF36" s="589"/>
      <c r="DG36" s="589"/>
      <c r="DH36" s="589"/>
      <c r="DI36" s="589"/>
      <c r="DJ36" s="589"/>
      <c r="DK36" s="590"/>
      <c r="DL36" s="594">
        <v>1515069</v>
      </c>
      <c r="DM36" s="589"/>
      <c r="DN36" s="589"/>
      <c r="DO36" s="589"/>
      <c r="DP36" s="589"/>
      <c r="DQ36" s="589"/>
      <c r="DR36" s="589"/>
      <c r="DS36" s="589"/>
      <c r="DT36" s="589"/>
      <c r="DU36" s="589"/>
      <c r="DV36" s="590"/>
      <c r="DW36" s="611">
        <v>9.6</v>
      </c>
      <c r="DX36" s="612"/>
      <c r="DY36" s="612"/>
      <c r="DZ36" s="612"/>
      <c r="EA36" s="612"/>
      <c r="EB36" s="612"/>
      <c r="EC36" s="613"/>
    </row>
    <row r="37" spans="2:133" ht="11.25" customHeight="1">
      <c r="AQ37" s="614" t="s">
        <v>316</v>
      </c>
      <c r="AR37" s="615"/>
      <c r="AS37" s="615"/>
      <c r="AT37" s="615"/>
      <c r="AU37" s="615"/>
      <c r="AV37" s="615"/>
      <c r="AW37" s="615"/>
      <c r="AX37" s="615"/>
      <c r="AY37" s="616"/>
      <c r="AZ37" s="588">
        <v>103631</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5937</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283817</v>
      </c>
      <c r="CS37" s="607"/>
      <c r="CT37" s="607"/>
      <c r="CU37" s="607"/>
      <c r="CV37" s="607"/>
      <c r="CW37" s="607"/>
      <c r="CX37" s="607"/>
      <c r="CY37" s="608"/>
      <c r="CZ37" s="591">
        <v>1.3</v>
      </c>
      <c r="DA37" s="609"/>
      <c r="DB37" s="609"/>
      <c r="DC37" s="610"/>
      <c r="DD37" s="594">
        <v>283446</v>
      </c>
      <c r="DE37" s="607"/>
      <c r="DF37" s="607"/>
      <c r="DG37" s="607"/>
      <c r="DH37" s="607"/>
      <c r="DI37" s="607"/>
      <c r="DJ37" s="607"/>
      <c r="DK37" s="608"/>
      <c r="DL37" s="594">
        <v>283446</v>
      </c>
      <c r="DM37" s="607"/>
      <c r="DN37" s="607"/>
      <c r="DO37" s="607"/>
      <c r="DP37" s="607"/>
      <c r="DQ37" s="607"/>
      <c r="DR37" s="607"/>
      <c r="DS37" s="607"/>
      <c r="DT37" s="607"/>
      <c r="DU37" s="607"/>
      <c r="DV37" s="608"/>
      <c r="DW37" s="611">
        <v>1.8</v>
      </c>
      <c r="DX37" s="612"/>
      <c r="DY37" s="612"/>
      <c r="DZ37" s="612"/>
      <c r="EA37" s="612"/>
      <c r="EB37" s="612"/>
      <c r="EC37" s="613"/>
    </row>
    <row r="38" spans="2:133" ht="11.25" customHeight="1">
      <c r="AQ38" s="614" t="s">
        <v>319</v>
      </c>
      <c r="AR38" s="615"/>
      <c r="AS38" s="615"/>
      <c r="AT38" s="615"/>
      <c r="AU38" s="615"/>
      <c r="AV38" s="615"/>
      <c r="AW38" s="615"/>
      <c r="AX38" s="615"/>
      <c r="AY38" s="616"/>
      <c r="AZ38" s="588" t="s">
        <v>320</v>
      </c>
      <c r="BA38" s="589"/>
      <c r="BB38" s="589"/>
      <c r="BC38" s="589"/>
      <c r="BD38" s="607"/>
      <c r="BE38" s="607"/>
      <c r="BF38" s="617"/>
      <c r="BG38" s="625" t="s">
        <v>321</v>
      </c>
      <c r="BH38" s="622"/>
      <c r="BI38" s="622"/>
      <c r="BJ38" s="622"/>
      <c r="BK38" s="622"/>
      <c r="BL38" s="622"/>
      <c r="BM38" s="622"/>
      <c r="BN38" s="622"/>
      <c r="BO38" s="622"/>
      <c r="BP38" s="622"/>
      <c r="BQ38" s="622"/>
      <c r="BR38" s="622"/>
      <c r="BS38" s="622"/>
      <c r="BT38" s="622"/>
      <c r="BU38" s="623"/>
      <c r="BV38" s="588">
        <v>10103</v>
      </c>
      <c r="BW38" s="589"/>
      <c r="BX38" s="589"/>
      <c r="BY38" s="589"/>
      <c r="BZ38" s="589"/>
      <c r="CA38" s="589"/>
      <c r="CB38" s="624"/>
      <c r="CD38" s="625" t="s">
        <v>322</v>
      </c>
      <c r="CE38" s="622"/>
      <c r="CF38" s="622"/>
      <c r="CG38" s="622"/>
      <c r="CH38" s="622"/>
      <c r="CI38" s="622"/>
      <c r="CJ38" s="622"/>
      <c r="CK38" s="622"/>
      <c r="CL38" s="622"/>
      <c r="CM38" s="622"/>
      <c r="CN38" s="622"/>
      <c r="CO38" s="622"/>
      <c r="CP38" s="622"/>
      <c r="CQ38" s="623"/>
      <c r="CR38" s="588">
        <v>2504093</v>
      </c>
      <c r="CS38" s="589"/>
      <c r="CT38" s="589"/>
      <c r="CU38" s="589"/>
      <c r="CV38" s="589"/>
      <c r="CW38" s="589"/>
      <c r="CX38" s="589"/>
      <c r="CY38" s="590"/>
      <c r="CZ38" s="591">
        <v>11.7</v>
      </c>
      <c r="DA38" s="609"/>
      <c r="DB38" s="609"/>
      <c r="DC38" s="610"/>
      <c r="DD38" s="594">
        <v>2360701</v>
      </c>
      <c r="DE38" s="589"/>
      <c r="DF38" s="589"/>
      <c r="DG38" s="589"/>
      <c r="DH38" s="589"/>
      <c r="DI38" s="589"/>
      <c r="DJ38" s="589"/>
      <c r="DK38" s="590"/>
      <c r="DL38" s="594">
        <v>1952310</v>
      </c>
      <c r="DM38" s="589"/>
      <c r="DN38" s="589"/>
      <c r="DO38" s="589"/>
      <c r="DP38" s="589"/>
      <c r="DQ38" s="589"/>
      <c r="DR38" s="589"/>
      <c r="DS38" s="589"/>
      <c r="DT38" s="589"/>
      <c r="DU38" s="589"/>
      <c r="DV38" s="590"/>
      <c r="DW38" s="611">
        <v>12.4</v>
      </c>
      <c r="DX38" s="612"/>
      <c r="DY38" s="612"/>
      <c r="DZ38" s="612"/>
      <c r="EA38" s="612"/>
      <c r="EB38" s="612"/>
      <c r="EC38" s="613"/>
    </row>
    <row r="39" spans="2:133" ht="11.25" customHeight="1">
      <c r="AQ39" s="614" t="s">
        <v>323</v>
      </c>
      <c r="AR39" s="615"/>
      <c r="AS39" s="615"/>
      <c r="AT39" s="615"/>
      <c r="AU39" s="615"/>
      <c r="AV39" s="615"/>
      <c r="AW39" s="615"/>
      <c r="AX39" s="615"/>
      <c r="AY39" s="616"/>
      <c r="AZ39" s="588" t="s">
        <v>320</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100</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833400</v>
      </c>
      <c r="CS39" s="607"/>
      <c r="CT39" s="607"/>
      <c r="CU39" s="607"/>
      <c r="CV39" s="607"/>
      <c r="CW39" s="607"/>
      <c r="CX39" s="607"/>
      <c r="CY39" s="608"/>
      <c r="CZ39" s="591">
        <v>3.9</v>
      </c>
      <c r="DA39" s="609"/>
      <c r="DB39" s="609"/>
      <c r="DC39" s="610"/>
      <c r="DD39" s="594">
        <v>817066</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251276</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84</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3000</v>
      </c>
      <c r="CS40" s="589"/>
      <c r="CT40" s="589"/>
      <c r="CU40" s="589"/>
      <c r="CV40" s="589"/>
      <c r="CW40" s="589"/>
      <c r="CX40" s="589"/>
      <c r="CY40" s="590"/>
      <c r="CZ40" s="591">
        <v>0</v>
      </c>
      <c r="DA40" s="609"/>
      <c r="DB40" s="609"/>
      <c r="DC40" s="610"/>
      <c r="DD40" s="594" t="s">
        <v>320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1089152</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319</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209</v>
      </c>
      <c r="CS41" s="607"/>
      <c r="CT41" s="607"/>
      <c r="CU41" s="607"/>
      <c r="CV41" s="607"/>
      <c r="CW41" s="607"/>
      <c r="CX41" s="607"/>
      <c r="CY41" s="608"/>
      <c r="CZ41" s="591" t="s">
        <v>209</v>
      </c>
      <c r="DA41" s="609"/>
      <c r="DB41" s="609"/>
      <c r="DC41" s="610"/>
      <c r="DD41" s="594" t="s">
        <v>209</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334</v>
      </c>
      <c r="CE42" s="586"/>
      <c r="CF42" s="586"/>
      <c r="CG42" s="586"/>
      <c r="CH42" s="586"/>
      <c r="CI42" s="586"/>
      <c r="CJ42" s="586"/>
      <c r="CK42" s="586"/>
      <c r="CL42" s="586"/>
      <c r="CM42" s="586"/>
      <c r="CN42" s="586"/>
      <c r="CO42" s="586"/>
      <c r="CP42" s="586"/>
      <c r="CQ42" s="587"/>
      <c r="CR42" s="588">
        <v>2423222</v>
      </c>
      <c r="CS42" s="589"/>
      <c r="CT42" s="589"/>
      <c r="CU42" s="589"/>
      <c r="CV42" s="589"/>
      <c r="CW42" s="589"/>
      <c r="CX42" s="589"/>
      <c r="CY42" s="590"/>
      <c r="CZ42" s="591">
        <v>11.3</v>
      </c>
      <c r="DA42" s="592"/>
      <c r="DB42" s="592"/>
      <c r="DC42" s="593"/>
      <c r="DD42" s="594">
        <v>1555107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336</v>
      </c>
      <c r="CE43" s="586"/>
      <c r="CF43" s="586"/>
      <c r="CG43" s="586"/>
      <c r="CH43" s="586"/>
      <c r="CI43" s="586"/>
      <c r="CJ43" s="586"/>
      <c r="CK43" s="586"/>
      <c r="CL43" s="586"/>
      <c r="CM43" s="586"/>
      <c r="CN43" s="586"/>
      <c r="CO43" s="586"/>
      <c r="CP43" s="586"/>
      <c r="CQ43" s="587"/>
      <c r="CR43" s="588">
        <v>46748</v>
      </c>
      <c r="CS43" s="607"/>
      <c r="CT43" s="607"/>
      <c r="CU43" s="607"/>
      <c r="CV43" s="607"/>
      <c r="CW43" s="607"/>
      <c r="CX43" s="607"/>
      <c r="CY43" s="608"/>
      <c r="CZ43" s="591">
        <v>0.2</v>
      </c>
      <c r="DA43" s="609"/>
      <c r="DB43" s="609"/>
      <c r="DC43" s="610"/>
      <c r="DD43" s="594">
        <v>46748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337</v>
      </c>
      <c r="CD44" s="601" t="s">
        <v>289</v>
      </c>
      <c r="CE44" s="602"/>
      <c r="CF44" s="585" t="s">
        <v>338</v>
      </c>
      <c r="CG44" s="586"/>
      <c r="CH44" s="586"/>
      <c r="CI44" s="586"/>
      <c r="CJ44" s="586"/>
      <c r="CK44" s="586"/>
      <c r="CL44" s="586"/>
      <c r="CM44" s="586"/>
      <c r="CN44" s="586"/>
      <c r="CO44" s="586"/>
      <c r="CP44" s="586"/>
      <c r="CQ44" s="587"/>
      <c r="CR44" s="588">
        <v>2315548</v>
      </c>
      <c r="CS44" s="589"/>
      <c r="CT44" s="589"/>
      <c r="CU44" s="589"/>
      <c r="CV44" s="589"/>
      <c r="CW44" s="589"/>
      <c r="CX44" s="589"/>
      <c r="CY44" s="590"/>
      <c r="CZ44" s="591">
        <v>10.8</v>
      </c>
      <c r="DA44" s="592"/>
      <c r="DB44" s="592"/>
      <c r="DC44" s="593"/>
      <c r="DD44" s="594">
        <v>1526562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339</v>
      </c>
      <c r="CG45" s="586"/>
      <c r="CH45" s="586"/>
      <c r="CI45" s="586"/>
      <c r="CJ45" s="586"/>
      <c r="CK45" s="586"/>
      <c r="CL45" s="586"/>
      <c r="CM45" s="586"/>
      <c r="CN45" s="586"/>
      <c r="CO45" s="586"/>
      <c r="CP45" s="586"/>
      <c r="CQ45" s="587"/>
      <c r="CR45" s="588">
        <v>581899</v>
      </c>
      <c r="CS45" s="607"/>
      <c r="CT45" s="607"/>
      <c r="CU45" s="607"/>
      <c r="CV45" s="607"/>
      <c r="CW45" s="607"/>
      <c r="CX45" s="607"/>
      <c r="CY45" s="608"/>
      <c r="CZ45" s="591">
        <v>2.7</v>
      </c>
      <c r="DA45" s="609"/>
      <c r="DB45" s="609"/>
      <c r="DC45" s="610"/>
      <c r="DD45" s="594">
        <v>161476</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340</v>
      </c>
      <c r="CG46" s="586"/>
      <c r="CH46" s="586"/>
      <c r="CI46" s="586"/>
      <c r="CJ46" s="586"/>
      <c r="CK46" s="586"/>
      <c r="CL46" s="586"/>
      <c r="CM46" s="586"/>
      <c r="CN46" s="586"/>
      <c r="CO46" s="586"/>
      <c r="CP46" s="586"/>
      <c r="CQ46" s="587"/>
      <c r="CR46" s="588">
        <v>1732626</v>
      </c>
      <c r="CS46" s="589"/>
      <c r="CT46" s="589"/>
      <c r="CU46" s="589"/>
      <c r="CV46" s="589"/>
      <c r="CW46" s="589"/>
      <c r="CX46" s="589"/>
      <c r="CY46" s="590"/>
      <c r="CZ46" s="591">
        <v>8.1</v>
      </c>
      <c r="DA46" s="592"/>
      <c r="DB46" s="592"/>
      <c r="DC46" s="593"/>
      <c r="DD46" s="594">
        <v>1364963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341</v>
      </c>
      <c r="CG47" s="586"/>
      <c r="CH47" s="586"/>
      <c r="CI47" s="586"/>
      <c r="CJ47" s="586"/>
      <c r="CK47" s="586"/>
      <c r="CL47" s="586"/>
      <c r="CM47" s="586"/>
      <c r="CN47" s="586"/>
      <c r="CO47" s="586"/>
      <c r="CP47" s="586"/>
      <c r="CQ47" s="587"/>
      <c r="CR47" s="588">
        <v>107674</v>
      </c>
      <c r="CS47" s="607"/>
      <c r="CT47" s="607"/>
      <c r="CU47" s="607"/>
      <c r="CV47" s="607"/>
      <c r="CW47" s="607"/>
      <c r="CX47" s="607"/>
      <c r="CY47" s="608"/>
      <c r="CZ47" s="591">
        <v>0.5</v>
      </c>
      <c r="DA47" s="609"/>
      <c r="DB47" s="609"/>
      <c r="DC47" s="610"/>
      <c r="DD47" s="594">
        <v>28545</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342</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343</v>
      </c>
      <c r="CE49" s="570"/>
      <c r="CF49" s="570"/>
      <c r="CG49" s="570"/>
      <c r="CH49" s="570"/>
      <c r="CI49" s="570"/>
      <c r="CJ49" s="570"/>
      <c r="CK49" s="570"/>
      <c r="CL49" s="570"/>
      <c r="CM49" s="570"/>
      <c r="CN49" s="570"/>
      <c r="CO49" s="570"/>
      <c r="CP49" s="570"/>
      <c r="CQ49" s="571"/>
      <c r="CR49" s="572">
        <v>21439043</v>
      </c>
      <c r="CS49" s="573"/>
      <c r="CT49" s="573"/>
      <c r="CU49" s="573"/>
      <c r="CV49" s="573"/>
      <c r="CW49" s="573"/>
      <c r="CX49" s="573"/>
      <c r="CY49" s="574"/>
      <c r="CZ49" s="575">
        <v>100</v>
      </c>
      <c r="DA49" s="576"/>
      <c r="DB49" s="576"/>
      <c r="DC49" s="577"/>
      <c r="DD49" s="578">
        <v>17466066</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70" zoomScale="70" zoomScaleNormal="25" zoomScaleSheetLayoutView="70" workbookViewId="0">
      <selection activeCell="AZ88" sqref="AZ88:BD8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345</v>
      </c>
      <c r="DK2" s="1107"/>
      <c r="DL2" s="1107"/>
      <c r="DM2" s="1107"/>
      <c r="DN2" s="1107"/>
      <c r="DO2" s="1108"/>
      <c r="DP2" s="200"/>
      <c r="DQ2" s="1106" t="s">
        <v>346</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347</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349</v>
      </c>
      <c r="B5" s="992"/>
      <c r="C5" s="992"/>
      <c r="D5" s="992"/>
      <c r="E5" s="992"/>
      <c r="F5" s="992"/>
      <c r="G5" s="992"/>
      <c r="H5" s="992"/>
      <c r="I5" s="992"/>
      <c r="J5" s="992"/>
      <c r="K5" s="992"/>
      <c r="L5" s="992"/>
      <c r="M5" s="992"/>
      <c r="N5" s="992"/>
      <c r="O5" s="992"/>
      <c r="P5" s="993"/>
      <c r="Q5" s="997" t="s">
        <v>350</v>
      </c>
      <c r="R5" s="998"/>
      <c r="S5" s="998"/>
      <c r="T5" s="998"/>
      <c r="U5" s="999"/>
      <c r="V5" s="997" t="s">
        <v>351</v>
      </c>
      <c r="W5" s="998"/>
      <c r="X5" s="998"/>
      <c r="Y5" s="998"/>
      <c r="Z5" s="999"/>
      <c r="AA5" s="997" t="s">
        <v>352</v>
      </c>
      <c r="AB5" s="998"/>
      <c r="AC5" s="998"/>
      <c r="AD5" s="998"/>
      <c r="AE5" s="998"/>
      <c r="AF5" s="1109" t="s">
        <v>353</v>
      </c>
      <c r="AG5" s="998"/>
      <c r="AH5" s="998"/>
      <c r="AI5" s="998"/>
      <c r="AJ5" s="1013"/>
      <c r="AK5" s="998" t="s">
        <v>354</v>
      </c>
      <c r="AL5" s="998"/>
      <c r="AM5" s="998"/>
      <c r="AN5" s="998"/>
      <c r="AO5" s="999"/>
      <c r="AP5" s="997" t="s">
        <v>355</v>
      </c>
      <c r="AQ5" s="998"/>
      <c r="AR5" s="998"/>
      <c r="AS5" s="998"/>
      <c r="AT5" s="999"/>
      <c r="AU5" s="997" t="s">
        <v>356</v>
      </c>
      <c r="AV5" s="998"/>
      <c r="AW5" s="998"/>
      <c r="AX5" s="998"/>
      <c r="AY5" s="1013"/>
      <c r="AZ5" s="207"/>
      <c r="BA5" s="207"/>
      <c r="BB5" s="207"/>
      <c r="BC5" s="207"/>
      <c r="BD5" s="207"/>
      <c r="BE5" s="208"/>
      <c r="BF5" s="208"/>
      <c r="BG5" s="208"/>
      <c r="BH5" s="208"/>
      <c r="BI5" s="208"/>
      <c r="BJ5" s="208"/>
      <c r="BK5" s="208"/>
      <c r="BL5" s="208"/>
      <c r="BM5" s="208"/>
      <c r="BN5" s="208"/>
      <c r="BO5" s="208"/>
      <c r="BP5" s="208"/>
      <c r="BQ5" s="991" t="s">
        <v>357</v>
      </c>
      <c r="BR5" s="992"/>
      <c r="BS5" s="992"/>
      <c r="BT5" s="992"/>
      <c r="BU5" s="992"/>
      <c r="BV5" s="992"/>
      <c r="BW5" s="992"/>
      <c r="BX5" s="992"/>
      <c r="BY5" s="992"/>
      <c r="BZ5" s="992"/>
      <c r="CA5" s="992"/>
      <c r="CB5" s="992"/>
      <c r="CC5" s="992"/>
      <c r="CD5" s="992"/>
      <c r="CE5" s="992"/>
      <c r="CF5" s="992"/>
      <c r="CG5" s="993"/>
      <c r="CH5" s="997" t="s">
        <v>358</v>
      </c>
      <c r="CI5" s="998"/>
      <c r="CJ5" s="998"/>
      <c r="CK5" s="998"/>
      <c r="CL5" s="999"/>
      <c r="CM5" s="997" t="s">
        <v>359</v>
      </c>
      <c r="CN5" s="998"/>
      <c r="CO5" s="998"/>
      <c r="CP5" s="998"/>
      <c r="CQ5" s="999"/>
      <c r="CR5" s="997" t="s">
        <v>360</v>
      </c>
      <c r="CS5" s="998"/>
      <c r="CT5" s="998"/>
      <c r="CU5" s="998"/>
      <c r="CV5" s="999"/>
      <c r="CW5" s="997" t="s">
        <v>361</v>
      </c>
      <c r="CX5" s="998"/>
      <c r="CY5" s="998"/>
      <c r="CZ5" s="998"/>
      <c r="DA5" s="999"/>
      <c r="DB5" s="997" t="s">
        <v>362</v>
      </c>
      <c r="DC5" s="998"/>
      <c r="DD5" s="998"/>
      <c r="DE5" s="998"/>
      <c r="DF5" s="999"/>
      <c r="DG5" s="1094" t="s">
        <v>363</v>
      </c>
      <c r="DH5" s="1095"/>
      <c r="DI5" s="1095"/>
      <c r="DJ5" s="1095"/>
      <c r="DK5" s="1096"/>
      <c r="DL5" s="1094" t="s">
        <v>364</v>
      </c>
      <c r="DM5" s="1095"/>
      <c r="DN5" s="1095"/>
      <c r="DO5" s="1095"/>
      <c r="DP5" s="1096"/>
      <c r="DQ5" s="997" t="s">
        <v>365</v>
      </c>
      <c r="DR5" s="998"/>
      <c r="DS5" s="998"/>
      <c r="DT5" s="998"/>
      <c r="DU5" s="999"/>
      <c r="DV5" s="997" t="s">
        <v>356</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366</v>
      </c>
      <c r="C7" s="1047"/>
      <c r="D7" s="1047"/>
      <c r="E7" s="1047"/>
      <c r="F7" s="1047"/>
      <c r="G7" s="1047"/>
      <c r="H7" s="1047"/>
      <c r="I7" s="1047"/>
      <c r="J7" s="1047"/>
      <c r="K7" s="1047"/>
      <c r="L7" s="1047"/>
      <c r="M7" s="1047"/>
      <c r="N7" s="1047"/>
      <c r="O7" s="1047"/>
      <c r="P7" s="1048"/>
      <c r="Q7" s="1100">
        <v>23311</v>
      </c>
      <c r="R7" s="1101"/>
      <c r="S7" s="1101"/>
      <c r="T7" s="1101"/>
      <c r="U7" s="1101"/>
      <c r="V7" s="1101">
        <v>21259</v>
      </c>
      <c r="W7" s="1101"/>
      <c r="X7" s="1101"/>
      <c r="Y7" s="1101"/>
      <c r="Z7" s="1101"/>
      <c r="AA7" s="1101">
        <v>2051</v>
      </c>
      <c r="AB7" s="1101"/>
      <c r="AC7" s="1101"/>
      <c r="AD7" s="1101"/>
      <c r="AE7" s="1102"/>
      <c r="AF7" s="1103">
        <v>1922</v>
      </c>
      <c r="AG7" s="1104"/>
      <c r="AH7" s="1104"/>
      <c r="AI7" s="1104"/>
      <c r="AJ7" s="1105"/>
      <c r="AK7" s="1087">
        <v>1404</v>
      </c>
      <c r="AL7" s="1088"/>
      <c r="AM7" s="1088"/>
      <c r="AN7" s="1088"/>
      <c r="AO7" s="1088"/>
      <c r="AP7" s="1088">
        <v>18680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548</v>
      </c>
      <c r="BT7" s="1092"/>
      <c r="BU7" s="1092"/>
      <c r="BV7" s="1092"/>
      <c r="BW7" s="1092"/>
      <c r="BX7" s="1092"/>
      <c r="BY7" s="1092"/>
      <c r="BZ7" s="1092"/>
      <c r="CA7" s="1092"/>
      <c r="CB7" s="1092"/>
      <c r="CC7" s="1092"/>
      <c r="CD7" s="1092"/>
      <c r="CE7" s="1092"/>
      <c r="CF7" s="1092"/>
      <c r="CG7" s="1093"/>
      <c r="CH7" s="1084">
        <v>15</v>
      </c>
      <c r="CI7" s="1085"/>
      <c r="CJ7" s="1085"/>
      <c r="CK7" s="1085"/>
      <c r="CL7" s="1086"/>
      <c r="CM7" s="1084">
        <v>119</v>
      </c>
      <c r="CN7" s="1085"/>
      <c r="CO7" s="1085"/>
      <c r="CP7" s="1085"/>
      <c r="CQ7" s="1086"/>
      <c r="CR7" s="1084">
        <v>20</v>
      </c>
      <c r="CS7" s="1085"/>
      <c r="CT7" s="1085"/>
      <c r="CU7" s="1085"/>
      <c r="CV7" s="1086"/>
      <c r="CW7" s="1084" t="s">
        <v>551</v>
      </c>
      <c r="CX7" s="1085"/>
      <c r="CY7" s="1085"/>
      <c r="CZ7" s="1085"/>
      <c r="DA7" s="1086"/>
      <c r="DB7" s="1084" t="s">
        <v>551</v>
      </c>
      <c r="DC7" s="1085"/>
      <c r="DD7" s="1085"/>
      <c r="DE7" s="1085"/>
      <c r="DF7" s="1086"/>
      <c r="DG7" s="1084" t="s">
        <v>551</v>
      </c>
      <c r="DH7" s="1085"/>
      <c r="DI7" s="1085"/>
      <c r="DJ7" s="1085"/>
      <c r="DK7" s="1086"/>
      <c r="DL7" s="1084" t="s">
        <v>551</v>
      </c>
      <c r="DM7" s="1085"/>
      <c r="DN7" s="1085"/>
      <c r="DO7" s="1085"/>
      <c r="DP7" s="1086"/>
      <c r="DQ7" s="1084" t="s">
        <v>551</v>
      </c>
      <c r="DR7" s="1085"/>
      <c r="DS7" s="1085"/>
      <c r="DT7" s="1085"/>
      <c r="DU7" s="1086"/>
      <c r="DV7" s="1111"/>
      <c r="DW7" s="1112"/>
      <c r="DX7" s="1112"/>
      <c r="DY7" s="1112"/>
      <c r="DZ7" s="1113"/>
      <c r="EA7" s="205"/>
    </row>
    <row r="8" spans="1:131" s="206" customFormat="1" ht="26.25" customHeight="1">
      <c r="A8" s="212">
        <v>2</v>
      </c>
      <c r="B8" s="1033" t="s">
        <v>367</v>
      </c>
      <c r="C8" s="1034"/>
      <c r="D8" s="1034"/>
      <c r="E8" s="1034"/>
      <c r="F8" s="1034"/>
      <c r="G8" s="1034"/>
      <c r="H8" s="1034"/>
      <c r="I8" s="1034"/>
      <c r="J8" s="1034"/>
      <c r="K8" s="1034"/>
      <c r="L8" s="1034"/>
      <c r="M8" s="1034"/>
      <c r="N8" s="1034"/>
      <c r="O8" s="1034"/>
      <c r="P8" s="1035"/>
      <c r="Q8" s="1039">
        <v>208</v>
      </c>
      <c r="R8" s="1040"/>
      <c r="S8" s="1040"/>
      <c r="T8" s="1040"/>
      <c r="U8" s="1040"/>
      <c r="V8" s="1040">
        <v>181</v>
      </c>
      <c r="W8" s="1040"/>
      <c r="X8" s="1040"/>
      <c r="Y8" s="1040"/>
      <c r="Z8" s="1040"/>
      <c r="AA8" s="1040">
        <v>27</v>
      </c>
      <c r="AB8" s="1040"/>
      <c r="AC8" s="1040"/>
      <c r="AD8" s="1040"/>
      <c r="AE8" s="1041"/>
      <c r="AF8" s="1015">
        <v>27</v>
      </c>
      <c r="AG8" s="1016"/>
      <c r="AH8" s="1016"/>
      <c r="AI8" s="1016"/>
      <c r="AJ8" s="1017"/>
      <c r="AK8" s="1082">
        <v>48</v>
      </c>
      <c r="AL8" s="1083"/>
      <c r="AM8" s="1083"/>
      <c r="AN8" s="1083"/>
      <c r="AO8" s="1083"/>
      <c r="AP8" s="1083">
        <v>148</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550</v>
      </c>
      <c r="BS8" s="1010" t="s">
        <v>549</v>
      </c>
      <c r="BT8" s="1011"/>
      <c r="BU8" s="1011"/>
      <c r="BV8" s="1011"/>
      <c r="BW8" s="1011"/>
      <c r="BX8" s="1011"/>
      <c r="BY8" s="1011"/>
      <c r="BZ8" s="1011"/>
      <c r="CA8" s="1011"/>
      <c r="CB8" s="1011"/>
      <c r="CC8" s="1011"/>
      <c r="CD8" s="1011"/>
      <c r="CE8" s="1011"/>
      <c r="CF8" s="1011"/>
      <c r="CG8" s="1012"/>
      <c r="CH8" s="985">
        <v>-17</v>
      </c>
      <c r="CI8" s="986"/>
      <c r="CJ8" s="986"/>
      <c r="CK8" s="986"/>
      <c r="CL8" s="987"/>
      <c r="CM8" s="985">
        <v>1694</v>
      </c>
      <c r="CN8" s="986"/>
      <c r="CO8" s="986"/>
      <c r="CP8" s="986"/>
      <c r="CQ8" s="987"/>
      <c r="CR8" s="985">
        <v>20</v>
      </c>
      <c r="CS8" s="986"/>
      <c r="CT8" s="986"/>
      <c r="CU8" s="986"/>
      <c r="CV8" s="987"/>
      <c r="CW8" s="985" t="s">
        <v>551</v>
      </c>
      <c r="CX8" s="986"/>
      <c r="CY8" s="986"/>
      <c r="CZ8" s="986"/>
      <c r="DA8" s="987"/>
      <c r="DB8" s="985" t="s">
        <v>551</v>
      </c>
      <c r="DC8" s="986"/>
      <c r="DD8" s="986"/>
      <c r="DE8" s="986"/>
      <c r="DF8" s="987"/>
      <c r="DG8" s="985" t="s">
        <v>551</v>
      </c>
      <c r="DH8" s="986"/>
      <c r="DI8" s="986"/>
      <c r="DJ8" s="986"/>
      <c r="DK8" s="987"/>
      <c r="DL8" s="985" t="s">
        <v>551</v>
      </c>
      <c r="DM8" s="986"/>
      <c r="DN8" s="986"/>
      <c r="DO8" s="986"/>
      <c r="DP8" s="987"/>
      <c r="DQ8" s="985" t="s">
        <v>551</v>
      </c>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368</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369</v>
      </c>
      <c r="B23" s="940" t="s">
        <v>370</v>
      </c>
      <c r="C23" s="941"/>
      <c r="D23" s="941"/>
      <c r="E23" s="941"/>
      <c r="F23" s="941"/>
      <c r="G23" s="941"/>
      <c r="H23" s="941"/>
      <c r="I23" s="941"/>
      <c r="J23" s="941"/>
      <c r="K23" s="941"/>
      <c r="L23" s="941"/>
      <c r="M23" s="941"/>
      <c r="N23" s="941"/>
      <c r="O23" s="941"/>
      <c r="P23" s="942"/>
      <c r="Q23" s="1064">
        <v>23518</v>
      </c>
      <c r="R23" s="1065"/>
      <c r="S23" s="1065"/>
      <c r="T23" s="1065"/>
      <c r="U23" s="1065"/>
      <c r="V23" s="1065">
        <v>21440</v>
      </c>
      <c r="W23" s="1065"/>
      <c r="X23" s="1065"/>
      <c r="Y23" s="1065"/>
      <c r="Z23" s="1065"/>
      <c r="AA23" s="1065">
        <v>2078</v>
      </c>
      <c r="AB23" s="1065"/>
      <c r="AC23" s="1065"/>
      <c r="AD23" s="1065"/>
      <c r="AE23" s="1066"/>
      <c r="AF23" s="1067">
        <v>1949</v>
      </c>
      <c r="AG23" s="1065"/>
      <c r="AH23" s="1065"/>
      <c r="AI23" s="1065"/>
      <c r="AJ23" s="1068"/>
      <c r="AK23" s="1069"/>
      <c r="AL23" s="1070"/>
      <c r="AM23" s="1070"/>
      <c r="AN23" s="1070"/>
      <c r="AO23" s="1070"/>
      <c r="AP23" s="1065">
        <v>18828</v>
      </c>
      <c r="AQ23" s="1065"/>
      <c r="AR23" s="1065"/>
      <c r="AS23" s="1065"/>
      <c r="AT23" s="1065"/>
      <c r="AU23" s="1071"/>
      <c r="AV23" s="1071"/>
      <c r="AW23" s="1071"/>
      <c r="AX23" s="1071"/>
      <c r="AY23" s="1072"/>
      <c r="AZ23" s="1061" t="s">
        <v>112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349</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356</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5212</v>
      </c>
      <c r="R28" s="1050"/>
      <c r="S28" s="1050"/>
      <c r="T28" s="1050"/>
      <c r="U28" s="1050"/>
      <c r="V28" s="1050">
        <v>4854</v>
      </c>
      <c r="W28" s="1050"/>
      <c r="X28" s="1050"/>
      <c r="Y28" s="1050"/>
      <c r="Z28" s="1050"/>
      <c r="AA28" s="1050">
        <v>359</v>
      </c>
      <c r="AB28" s="1050"/>
      <c r="AC28" s="1050"/>
      <c r="AD28" s="1050"/>
      <c r="AE28" s="1051"/>
      <c r="AF28" s="1052">
        <v>359</v>
      </c>
      <c r="AG28" s="1050"/>
      <c r="AH28" s="1050"/>
      <c r="AI28" s="1050"/>
      <c r="AJ28" s="1053"/>
      <c r="AK28" s="1054">
        <v>251</v>
      </c>
      <c r="AL28" s="1042"/>
      <c r="AM28" s="1042"/>
      <c r="AN28" s="1042"/>
      <c r="AO28" s="1042"/>
      <c r="AP28" s="1042" t="s">
        <v>532</v>
      </c>
      <c r="AQ28" s="1042"/>
      <c r="AR28" s="1042"/>
      <c r="AS28" s="1042"/>
      <c r="AT28" s="1042"/>
      <c r="AU28" s="1042" t="s">
        <v>532</v>
      </c>
      <c r="AV28" s="1042"/>
      <c r="AW28" s="1042"/>
      <c r="AX28" s="1042"/>
      <c r="AY28" s="1042"/>
      <c r="AZ28" s="1043" t="s">
        <v>532</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382</v>
      </c>
      <c r="C29" s="1034"/>
      <c r="D29" s="1034"/>
      <c r="E29" s="1034"/>
      <c r="F29" s="1034"/>
      <c r="G29" s="1034"/>
      <c r="H29" s="1034"/>
      <c r="I29" s="1034"/>
      <c r="J29" s="1034"/>
      <c r="K29" s="1034"/>
      <c r="L29" s="1034"/>
      <c r="M29" s="1034"/>
      <c r="N29" s="1034"/>
      <c r="O29" s="1034"/>
      <c r="P29" s="1035"/>
      <c r="Q29" s="1039">
        <v>833</v>
      </c>
      <c r="R29" s="1040"/>
      <c r="S29" s="1040"/>
      <c r="T29" s="1040"/>
      <c r="U29" s="1040"/>
      <c r="V29" s="1040">
        <v>829</v>
      </c>
      <c r="W29" s="1040"/>
      <c r="X29" s="1040"/>
      <c r="Y29" s="1040"/>
      <c r="Z29" s="1040"/>
      <c r="AA29" s="1040">
        <v>4</v>
      </c>
      <c r="AB29" s="1040"/>
      <c r="AC29" s="1040"/>
      <c r="AD29" s="1040"/>
      <c r="AE29" s="1041"/>
      <c r="AF29" s="1015">
        <v>4</v>
      </c>
      <c r="AG29" s="1016"/>
      <c r="AH29" s="1016"/>
      <c r="AI29" s="1016"/>
      <c r="AJ29" s="1017"/>
      <c r="AK29" s="976">
        <v>511</v>
      </c>
      <c r="AL29" s="967"/>
      <c r="AM29" s="967"/>
      <c r="AN29" s="967"/>
      <c r="AO29" s="967"/>
      <c r="AP29" s="967" t="s">
        <v>533</v>
      </c>
      <c r="AQ29" s="967"/>
      <c r="AR29" s="967"/>
      <c r="AS29" s="967"/>
      <c r="AT29" s="967"/>
      <c r="AU29" s="967" t="s">
        <v>532</v>
      </c>
      <c r="AV29" s="967"/>
      <c r="AW29" s="967"/>
      <c r="AX29" s="967"/>
      <c r="AY29" s="967"/>
      <c r="AZ29" s="1038" t="s">
        <v>532</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383</v>
      </c>
      <c r="C30" s="1034"/>
      <c r="D30" s="1034"/>
      <c r="E30" s="1034"/>
      <c r="F30" s="1034"/>
      <c r="G30" s="1034"/>
      <c r="H30" s="1034"/>
      <c r="I30" s="1034"/>
      <c r="J30" s="1034"/>
      <c r="K30" s="1034"/>
      <c r="L30" s="1034"/>
      <c r="M30" s="1034"/>
      <c r="N30" s="1034"/>
      <c r="O30" s="1034"/>
      <c r="P30" s="1035"/>
      <c r="Q30" s="1039">
        <v>3225</v>
      </c>
      <c r="R30" s="1040"/>
      <c r="S30" s="1040"/>
      <c r="T30" s="1040"/>
      <c r="U30" s="1040"/>
      <c r="V30" s="1040">
        <v>3107</v>
      </c>
      <c r="W30" s="1040"/>
      <c r="X30" s="1040"/>
      <c r="Y30" s="1040"/>
      <c r="Z30" s="1040"/>
      <c r="AA30" s="1040">
        <v>118</v>
      </c>
      <c r="AB30" s="1040"/>
      <c r="AC30" s="1040"/>
      <c r="AD30" s="1040"/>
      <c r="AE30" s="1041"/>
      <c r="AF30" s="1015">
        <v>118</v>
      </c>
      <c r="AG30" s="1016"/>
      <c r="AH30" s="1016"/>
      <c r="AI30" s="1016"/>
      <c r="AJ30" s="1017"/>
      <c r="AK30" s="976">
        <v>666</v>
      </c>
      <c r="AL30" s="967"/>
      <c r="AM30" s="967"/>
      <c r="AN30" s="967"/>
      <c r="AO30" s="967"/>
      <c r="AP30" s="967" t="s">
        <v>532</v>
      </c>
      <c r="AQ30" s="967"/>
      <c r="AR30" s="967"/>
      <c r="AS30" s="967"/>
      <c r="AT30" s="967"/>
      <c r="AU30" s="967" t="s">
        <v>532</v>
      </c>
      <c r="AV30" s="967"/>
      <c r="AW30" s="967"/>
      <c r="AX30" s="967"/>
      <c r="AY30" s="967"/>
      <c r="AZ30" s="1038" t="s">
        <v>533</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384</v>
      </c>
      <c r="C31" s="1034"/>
      <c r="D31" s="1034"/>
      <c r="E31" s="1034"/>
      <c r="F31" s="1034"/>
      <c r="G31" s="1034"/>
      <c r="H31" s="1034"/>
      <c r="I31" s="1034"/>
      <c r="J31" s="1034"/>
      <c r="K31" s="1034"/>
      <c r="L31" s="1034"/>
      <c r="M31" s="1034"/>
      <c r="N31" s="1034"/>
      <c r="O31" s="1034"/>
      <c r="P31" s="1035"/>
      <c r="Q31" s="1039">
        <v>971</v>
      </c>
      <c r="R31" s="1040"/>
      <c r="S31" s="1040"/>
      <c r="T31" s="1040"/>
      <c r="U31" s="1040"/>
      <c r="V31" s="1040">
        <v>897</v>
      </c>
      <c r="W31" s="1040"/>
      <c r="X31" s="1040"/>
      <c r="Y31" s="1040"/>
      <c r="Z31" s="1040"/>
      <c r="AA31" s="1040">
        <v>74</v>
      </c>
      <c r="AB31" s="1040"/>
      <c r="AC31" s="1040"/>
      <c r="AD31" s="1040"/>
      <c r="AE31" s="1041"/>
      <c r="AF31" s="1015">
        <v>2477</v>
      </c>
      <c r="AG31" s="1016"/>
      <c r="AH31" s="1016"/>
      <c r="AI31" s="1016"/>
      <c r="AJ31" s="1017"/>
      <c r="AK31" s="976">
        <v>138</v>
      </c>
      <c r="AL31" s="967"/>
      <c r="AM31" s="967"/>
      <c r="AN31" s="967"/>
      <c r="AO31" s="967"/>
      <c r="AP31" s="967">
        <v>4004</v>
      </c>
      <c r="AQ31" s="967"/>
      <c r="AR31" s="967"/>
      <c r="AS31" s="967"/>
      <c r="AT31" s="967"/>
      <c r="AU31" s="967">
        <v>841</v>
      </c>
      <c r="AV31" s="967"/>
      <c r="AW31" s="967"/>
      <c r="AX31" s="967"/>
      <c r="AY31" s="967"/>
      <c r="AZ31" s="1038" t="s">
        <v>532</v>
      </c>
      <c r="BA31" s="1038"/>
      <c r="BB31" s="1038"/>
      <c r="BC31" s="1038"/>
      <c r="BD31" s="1038"/>
      <c r="BE31" s="1028" t="s">
        <v>385</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386</v>
      </c>
      <c r="C32" s="1034"/>
      <c r="D32" s="1034"/>
      <c r="E32" s="1034"/>
      <c r="F32" s="1034"/>
      <c r="G32" s="1034"/>
      <c r="H32" s="1034"/>
      <c r="I32" s="1034"/>
      <c r="J32" s="1034"/>
      <c r="K32" s="1034"/>
      <c r="L32" s="1034"/>
      <c r="M32" s="1034"/>
      <c r="N32" s="1034"/>
      <c r="O32" s="1034"/>
      <c r="P32" s="1035"/>
      <c r="Q32" s="1039">
        <v>1612</v>
      </c>
      <c r="R32" s="1040"/>
      <c r="S32" s="1040"/>
      <c r="T32" s="1040"/>
      <c r="U32" s="1040"/>
      <c r="V32" s="1040">
        <v>1525</v>
      </c>
      <c r="W32" s="1040"/>
      <c r="X32" s="1040"/>
      <c r="Y32" s="1040"/>
      <c r="Z32" s="1040"/>
      <c r="AA32" s="1040">
        <v>86</v>
      </c>
      <c r="AB32" s="1040"/>
      <c r="AC32" s="1040"/>
      <c r="AD32" s="1040"/>
      <c r="AE32" s="1041"/>
      <c r="AF32" s="1015">
        <v>86</v>
      </c>
      <c r="AG32" s="1016"/>
      <c r="AH32" s="1016"/>
      <c r="AI32" s="1016"/>
      <c r="AJ32" s="1017"/>
      <c r="AK32" s="976">
        <v>944</v>
      </c>
      <c r="AL32" s="967"/>
      <c r="AM32" s="967"/>
      <c r="AN32" s="967"/>
      <c r="AO32" s="967"/>
      <c r="AP32" s="967">
        <v>11223</v>
      </c>
      <c r="AQ32" s="967"/>
      <c r="AR32" s="967"/>
      <c r="AS32" s="967"/>
      <c r="AT32" s="967"/>
      <c r="AU32" s="967">
        <v>9449</v>
      </c>
      <c r="AV32" s="967"/>
      <c r="AW32" s="967"/>
      <c r="AX32" s="967"/>
      <c r="AY32" s="967"/>
      <c r="AZ32" s="1038" t="s">
        <v>533</v>
      </c>
      <c r="BA32" s="1038"/>
      <c r="BB32" s="1038"/>
      <c r="BC32" s="1038"/>
      <c r="BD32" s="1038"/>
      <c r="BE32" s="1028" t="s">
        <v>387</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388</v>
      </c>
      <c r="C33" s="1034"/>
      <c r="D33" s="1034"/>
      <c r="E33" s="1034"/>
      <c r="F33" s="1034"/>
      <c r="G33" s="1034"/>
      <c r="H33" s="1034"/>
      <c r="I33" s="1034"/>
      <c r="J33" s="1034"/>
      <c r="K33" s="1034"/>
      <c r="L33" s="1034"/>
      <c r="M33" s="1034"/>
      <c r="N33" s="1034"/>
      <c r="O33" s="1034"/>
      <c r="P33" s="1035"/>
      <c r="Q33" s="1039">
        <v>347</v>
      </c>
      <c r="R33" s="1040"/>
      <c r="S33" s="1040"/>
      <c r="T33" s="1040"/>
      <c r="U33" s="1040"/>
      <c r="V33" s="1040">
        <v>308</v>
      </c>
      <c r="W33" s="1040"/>
      <c r="X33" s="1040"/>
      <c r="Y33" s="1040"/>
      <c r="Z33" s="1040"/>
      <c r="AA33" s="1040">
        <v>39</v>
      </c>
      <c r="AB33" s="1040"/>
      <c r="AC33" s="1040"/>
      <c r="AD33" s="1040"/>
      <c r="AE33" s="1041"/>
      <c r="AF33" s="1015">
        <v>39</v>
      </c>
      <c r="AG33" s="1016"/>
      <c r="AH33" s="1016"/>
      <c r="AI33" s="1016"/>
      <c r="AJ33" s="1017"/>
      <c r="AK33" s="976">
        <v>219</v>
      </c>
      <c r="AL33" s="967"/>
      <c r="AM33" s="967"/>
      <c r="AN33" s="967"/>
      <c r="AO33" s="967"/>
      <c r="AP33" s="967">
        <v>1295</v>
      </c>
      <c r="AQ33" s="967"/>
      <c r="AR33" s="967"/>
      <c r="AS33" s="967"/>
      <c r="AT33" s="967"/>
      <c r="AU33" s="967">
        <v>1295</v>
      </c>
      <c r="AV33" s="967"/>
      <c r="AW33" s="967"/>
      <c r="AX33" s="967"/>
      <c r="AY33" s="967"/>
      <c r="AZ33" s="1038" t="s">
        <v>532</v>
      </c>
      <c r="BA33" s="1038"/>
      <c r="BB33" s="1038"/>
      <c r="BC33" s="1038"/>
      <c r="BD33" s="1038"/>
      <c r="BE33" s="1028" t="s">
        <v>387</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369</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3083</v>
      </c>
      <c r="AG63" s="955"/>
      <c r="AH63" s="955"/>
      <c r="AI63" s="955"/>
      <c r="AJ63" s="1026"/>
      <c r="AK63" s="1027"/>
      <c r="AL63" s="959"/>
      <c r="AM63" s="959"/>
      <c r="AN63" s="959"/>
      <c r="AO63" s="959"/>
      <c r="AP63" s="955">
        <v>16521</v>
      </c>
      <c r="AQ63" s="955"/>
      <c r="AR63" s="955"/>
      <c r="AS63" s="955"/>
      <c r="AT63" s="955"/>
      <c r="AU63" s="955">
        <v>11585</v>
      </c>
      <c r="AV63" s="955"/>
      <c r="AW63" s="955"/>
      <c r="AX63" s="955"/>
      <c r="AY63" s="955"/>
      <c r="AZ63" s="1021"/>
      <c r="BA63" s="1021"/>
      <c r="BB63" s="1021"/>
      <c r="BC63" s="1021"/>
      <c r="BD63" s="1021"/>
      <c r="BE63" s="956"/>
      <c r="BF63" s="956"/>
      <c r="BG63" s="956"/>
      <c r="BH63" s="956"/>
      <c r="BI63" s="957"/>
      <c r="BJ63" s="1022" t="s">
        <v>112</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392</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393</v>
      </c>
      <c r="AV66" s="998"/>
      <c r="AW66" s="998"/>
      <c r="AX66" s="998"/>
      <c r="AY66" s="999"/>
      <c r="AZ66" s="997" t="s">
        <v>356</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534</v>
      </c>
      <c r="C68" s="982"/>
      <c r="D68" s="982"/>
      <c r="E68" s="982"/>
      <c r="F68" s="982"/>
      <c r="G68" s="982"/>
      <c r="H68" s="982"/>
      <c r="I68" s="982"/>
      <c r="J68" s="982"/>
      <c r="K68" s="982"/>
      <c r="L68" s="982"/>
      <c r="M68" s="982"/>
      <c r="N68" s="982"/>
      <c r="O68" s="982"/>
      <c r="P68" s="983"/>
      <c r="Q68" s="984">
        <v>420</v>
      </c>
      <c r="R68" s="978"/>
      <c r="S68" s="978"/>
      <c r="T68" s="978"/>
      <c r="U68" s="978"/>
      <c r="V68" s="978">
        <v>405</v>
      </c>
      <c r="W68" s="978"/>
      <c r="X68" s="978"/>
      <c r="Y68" s="978"/>
      <c r="Z68" s="978"/>
      <c r="AA68" s="978">
        <v>14</v>
      </c>
      <c r="AB68" s="978"/>
      <c r="AC68" s="978"/>
      <c r="AD68" s="978"/>
      <c r="AE68" s="978"/>
      <c r="AF68" s="978">
        <v>14</v>
      </c>
      <c r="AG68" s="978"/>
      <c r="AH68" s="978"/>
      <c r="AI68" s="978"/>
      <c r="AJ68" s="978"/>
      <c r="AK68" s="978">
        <v>82</v>
      </c>
      <c r="AL68" s="978"/>
      <c r="AM68" s="978"/>
      <c r="AN68" s="978"/>
      <c r="AO68" s="978"/>
      <c r="AP68" s="978" t="s">
        <v>533</v>
      </c>
      <c r="AQ68" s="978"/>
      <c r="AR68" s="978"/>
      <c r="AS68" s="978"/>
      <c r="AT68" s="978"/>
      <c r="AU68" s="978" t="s">
        <v>533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535</v>
      </c>
      <c r="C69" s="971"/>
      <c r="D69" s="971"/>
      <c r="E69" s="971"/>
      <c r="F69" s="971"/>
      <c r="G69" s="971"/>
      <c r="H69" s="971"/>
      <c r="I69" s="971"/>
      <c r="J69" s="971"/>
      <c r="K69" s="971"/>
      <c r="L69" s="971"/>
      <c r="M69" s="971"/>
      <c r="N69" s="971"/>
      <c r="O69" s="971"/>
      <c r="P69" s="972"/>
      <c r="Q69" s="973">
        <v>64</v>
      </c>
      <c r="R69" s="967"/>
      <c r="S69" s="967"/>
      <c r="T69" s="967"/>
      <c r="U69" s="967"/>
      <c r="V69" s="967">
        <v>64</v>
      </c>
      <c r="W69" s="967"/>
      <c r="X69" s="967"/>
      <c r="Y69" s="967"/>
      <c r="Z69" s="967"/>
      <c r="AA69" s="967">
        <v>1</v>
      </c>
      <c r="AB69" s="967"/>
      <c r="AC69" s="967"/>
      <c r="AD69" s="967"/>
      <c r="AE69" s="967"/>
      <c r="AF69" s="967">
        <v>1</v>
      </c>
      <c r="AG69" s="967"/>
      <c r="AH69" s="967"/>
      <c r="AI69" s="967"/>
      <c r="AJ69" s="967"/>
      <c r="AK69" s="967" t="s">
        <v>533</v>
      </c>
      <c r="AL69" s="967"/>
      <c r="AM69" s="967"/>
      <c r="AN69" s="967"/>
      <c r="AO69" s="967"/>
      <c r="AP69" s="967" t="s">
        <v>533</v>
      </c>
      <c r="AQ69" s="967"/>
      <c r="AR69" s="967"/>
      <c r="AS69" s="967"/>
      <c r="AT69" s="967"/>
      <c r="AU69" s="967" t="s">
        <v>533</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536</v>
      </c>
      <c r="C70" s="971"/>
      <c r="D70" s="971"/>
      <c r="E70" s="971"/>
      <c r="F70" s="971"/>
      <c r="G70" s="971"/>
      <c r="H70" s="971"/>
      <c r="I70" s="971"/>
      <c r="J70" s="971"/>
      <c r="K70" s="971"/>
      <c r="L70" s="971"/>
      <c r="M70" s="971"/>
      <c r="N70" s="971"/>
      <c r="O70" s="971"/>
      <c r="P70" s="972"/>
      <c r="Q70" s="973">
        <v>66</v>
      </c>
      <c r="R70" s="967"/>
      <c r="S70" s="967"/>
      <c r="T70" s="967"/>
      <c r="U70" s="967"/>
      <c r="V70" s="967">
        <v>65</v>
      </c>
      <c r="W70" s="967"/>
      <c r="X70" s="967"/>
      <c r="Y70" s="967"/>
      <c r="Z70" s="967"/>
      <c r="AA70" s="967">
        <v>1</v>
      </c>
      <c r="AB70" s="967"/>
      <c r="AC70" s="967"/>
      <c r="AD70" s="967"/>
      <c r="AE70" s="967"/>
      <c r="AF70" s="967">
        <v>1</v>
      </c>
      <c r="AG70" s="967"/>
      <c r="AH70" s="967"/>
      <c r="AI70" s="967"/>
      <c r="AJ70" s="967"/>
      <c r="AK70" s="967" t="s">
        <v>532</v>
      </c>
      <c r="AL70" s="967"/>
      <c r="AM70" s="967"/>
      <c r="AN70" s="967"/>
      <c r="AO70" s="967"/>
      <c r="AP70" s="967" t="s">
        <v>533</v>
      </c>
      <c r="AQ70" s="967"/>
      <c r="AR70" s="967"/>
      <c r="AS70" s="967"/>
      <c r="AT70" s="967"/>
      <c r="AU70" s="967" t="s">
        <v>533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537</v>
      </c>
      <c r="C71" s="971"/>
      <c r="D71" s="971"/>
      <c r="E71" s="971"/>
      <c r="F71" s="971"/>
      <c r="G71" s="971"/>
      <c r="H71" s="971"/>
      <c r="I71" s="971"/>
      <c r="J71" s="971"/>
      <c r="K71" s="971"/>
      <c r="L71" s="971"/>
      <c r="M71" s="971"/>
      <c r="N71" s="971"/>
      <c r="O71" s="971"/>
      <c r="P71" s="972"/>
      <c r="Q71" s="973">
        <v>7</v>
      </c>
      <c r="R71" s="967"/>
      <c r="S71" s="967"/>
      <c r="T71" s="967"/>
      <c r="U71" s="967"/>
      <c r="V71" s="967">
        <v>5</v>
      </c>
      <c r="W71" s="967"/>
      <c r="X71" s="967"/>
      <c r="Y71" s="967"/>
      <c r="Z71" s="967"/>
      <c r="AA71" s="967">
        <v>2</v>
      </c>
      <c r="AB71" s="967"/>
      <c r="AC71" s="967"/>
      <c r="AD71" s="967"/>
      <c r="AE71" s="967"/>
      <c r="AF71" s="967">
        <v>2</v>
      </c>
      <c r="AG71" s="967"/>
      <c r="AH71" s="967"/>
      <c r="AI71" s="967"/>
      <c r="AJ71" s="967"/>
      <c r="AK71" s="967" t="s">
        <v>533</v>
      </c>
      <c r="AL71" s="967"/>
      <c r="AM71" s="967"/>
      <c r="AN71" s="967"/>
      <c r="AO71" s="967"/>
      <c r="AP71" s="967" t="s">
        <v>532</v>
      </c>
      <c r="AQ71" s="967"/>
      <c r="AR71" s="967"/>
      <c r="AS71" s="967"/>
      <c r="AT71" s="967"/>
      <c r="AU71" s="967" t="s">
        <v>532</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538</v>
      </c>
      <c r="C72" s="971"/>
      <c r="D72" s="971"/>
      <c r="E72" s="971"/>
      <c r="F72" s="971"/>
      <c r="G72" s="971"/>
      <c r="H72" s="971"/>
      <c r="I72" s="971"/>
      <c r="J72" s="971"/>
      <c r="K72" s="971"/>
      <c r="L72" s="971"/>
      <c r="M72" s="971"/>
      <c r="N72" s="971"/>
      <c r="O72" s="971"/>
      <c r="P72" s="972"/>
      <c r="Q72" s="973">
        <v>6565</v>
      </c>
      <c r="R72" s="967"/>
      <c r="S72" s="967"/>
      <c r="T72" s="967"/>
      <c r="U72" s="967"/>
      <c r="V72" s="967">
        <v>6261</v>
      </c>
      <c r="W72" s="967"/>
      <c r="X72" s="967"/>
      <c r="Y72" s="967"/>
      <c r="Z72" s="967"/>
      <c r="AA72" s="967">
        <v>304</v>
      </c>
      <c r="AB72" s="967"/>
      <c r="AC72" s="967"/>
      <c r="AD72" s="967"/>
      <c r="AE72" s="967"/>
      <c r="AF72" s="967">
        <v>304</v>
      </c>
      <c r="AG72" s="967"/>
      <c r="AH72" s="967"/>
      <c r="AI72" s="967"/>
      <c r="AJ72" s="967"/>
      <c r="AK72" s="967">
        <v>16</v>
      </c>
      <c r="AL72" s="967"/>
      <c r="AM72" s="967"/>
      <c r="AN72" s="967"/>
      <c r="AO72" s="967"/>
      <c r="AP72" s="967" t="s">
        <v>533</v>
      </c>
      <c r="AQ72" s="967"/>
      <c r="AR72" s="967"/>
      <c r="AS72" s="967"/>
      <c r="AT72" s="967"/>
      <c r="AU72" s="967" t="s">
        <v>533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539</v>
      </c>
      <c r="C73" s="971"/>
      <c r="D73" s="971"/>
      <c r="E73" s="971"/>
      <c r="F73" s="971"/>
      <c r="G73" s="971"/>
      <c r="H73" s="971"/>
      <c r="I73" s="971"/>
      <c r="J73" s="971"/>
      <c r="K73" s="971"/>
      <c r="L73" s="971"/>
      <c r="M73" s="971"/>
      <c r="N73" s="971"/>
      <c r="O73" s="971"/>
      <c r="P73" s="972"/>
      <c r="Q73" s="973">
        <v>907</v>
      </c>
      <c r="R73" s="967"/>
      <c r="S73" s="967"/>
      <c r="T73" s="967"/>
      <c r="U73" s="967"/>
      <c r="V73" s="967">
        <v>907</v>
      </c>
      <c r="W73" s="967"/>
      <c r="X73" s="967"/>
      <c r="Y73" s="967"/>
      <c r="Z73" s="967"/>
      <c r="AA73" s="967">
        <v>0</v>
      </c>
      <c r="AB73" s="967"/>
      <c r="AC73" s="967"/>
      <c r="AD73" s="967"/>
      <c r="AE73" s="967"/>
      <c r="AF73" s="967">
        <v>0</v>
      </c>
      <c r="AG73" s="967"/>
      <c r="AH73" s="967"/>
      <c r="AI73" s="967"/>
      <c r="AJ73" s="967"/>
      <c r="AK73" s="967" t="s">
        <v>532</v>
      </c>
      <c r="AL73" s="967"/>
      <c r="AM73" s="967"/>
      <c r="AN73" s="967"/>
      <c r="AO73" s="967"/>
      <c r="AP73" s="967">
        <v>1903</v>
      </c>
      <c r="AQ73" s="967"/>
      <c r="AR73" s="967"/>
      <c r="AS73" s="967"/>
      <c r="AT73" s="967"/>
      <c r="AU73" s="967">
        <v>26</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540</v>
      </c>
      <c r="C74" s="971"/>
      <c r="D74" s="971"/>
      <c r="E74" s="971"/>
      <c r="F74" s="971"/>
      <c r="G74" s="971"/>
      <c r="H74" s="971"/>
      <c r="I74" s="971"/>
      <c r="J74" s="971"/>
      <c r="K74" s="971"/>
      <c r="L74" s="971"/>
      <c r="M74" s="971"/>
      <c r="N74" s="971"/>
      <c r="O74" s="971"/>
      <c r="P74" s="972"/>
      <c r="Q74" s="973">
        <v>4</v>
      </c>
      <c r="R74" s="967"/>
      <c r="S74" s="967"/>
      <c r="T74" s="967"/>
      <c r="U74" s="967"/>
      <c r="V74" s="967">
        <v>2</v>
      </c>
      <c r="W74" s="967"/>
      <c r="X74" s="967"/>
      <c r="Y74" s="967"/>
      <c r="Z74" s="967"/>
      <c r="AA74" s="967">
        <v>3</v>
      </c>
      <c r="AB74" s="967"/>
      <c r="AC74" s="967"/>
      <c r="AD74" s="967"/>
      <c r="AE74" s="967"/>
      <c r="AF74" s="967">
        <v>3</v>
      </c>
      <c r="AG74" s="967"/>
      <c r="AH74" s="967"/>
      <c r="AI74" s="967"/>
      <c r="AJ74" s="967"/>
      <c r="AK74" s="967">
        <v>0</v>
      </c>
      <c r="AL74" s="967"/>
      <c r="AM74" s="967"/>
      <c r="AN74" s="967"/>
      <c r="AO74" s="967"/>
      <c r="AP74" s="967" t="s">
        <v>532</v>
      </c>
      <c r="AQ74" s="967"/>
      <c r="AR74" s="967"/>
      <c r="AS74" s="967"/>
      <c r="AT74" s="967"/>
      <c r="AU74" s="967" t="s">
        <v>532</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541</v>
      </c>
      <c r="C75" s="971"/>
      <c r="D75" s="971"/>
      <c r="E75" s="971"/>
      <c r="F75" s="971"/>
      <c r="G75" s="971"/>
      <c r="H75" s="971"/>
      <c r="I75" s="971"/>
      <c r="J75" s="971"/>
      <c r="K75" s="971"/>
      <c r="L75" s="971"/>
      <c r="M75" s="971"/>
      <c r="N75" s="971"/>
      <c r="O75" s="971"/>
      <c r="P75" s="972"/>
      <c r="Q75" s="974">
        <v>300</v>
      </c>
      <c r="R75" s="975"/>
      <c r="S75" s="975"/>
      <c r="T75" s="975"/>
      <c r="U75" s="976"/>
      <c r="V75" s="977">
        <v>225</v>
      </c>
      <c r="W75" s="975"/>
      <c r="X75" s="975"/>
      <c r="Y75" s="975"/>
      <c r="Z75" s="976"/>
      <c r="AA75" s="977">
        <v>75</v>
      </c>
      <c r="AB75" s="975"/>
      <c r="AC75" s="975"/>
      <c r="AD75" s="975"/>
      <c r="AE75" s="976"/>
      <c r="AF75" s="977">
        <v>75</v>
      </c>
      <c r="AG75" s="975"/>
      <c r="AH75" s="975"/>
      <c r="AI75" s="975"/>
      <c r="AJ75" s="976"/>
      <c r="AK75" s="977" t="s">
        <v>532</v>
      </c>
      <c r="AL75" s="975"/>
      <c r="AM75" s="975"/>
      <c r="AN75" s="975"/>
      <c r="AO75" s="976"/>
      <c r="AP75" s="977" t="s">
        <v>532</v>
      </c>
      <c r="AQ75" s="975"/>
      <c r="AR75" s="975"/>
      <c r="AS75" s="975"/>
      <c r="AT75" s="976"/>
      <c r="AU75" s="977" t="s">
        <v>533</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542</v>
      </c>
      <c r="C76" s="971"/>
      <c r="D76" s="971"/>
      <c r="E76" s="971"/>
      <c r="F76" s="971"/>
      <c r="G76" s="971"/>
      <c r="H76" s="971"/>
      <c r="I76" s="971"/>
      <c r="J76" s="971"/>
      <c r="K76" s="971"/>
      <c r="L76" s="971"/>
      <c r="M76" s="971"/>
      <c r="N76" s="971"/>
      <c r="O76" s="971"/>
      <c r="P76" s="972"/>
      <c r="Q76" s="974">
        <v>63</v>
      </c>
      <c r="R76" s="975"/>
      <c r="S76" s="975"/>
      <c r="T76" s="975"/>
      <c r="U76" s="976"/>
      <c r="V76" s="977">
        <v>4</v>
      </c>
      <c r="W76" s="975"/>
      <c r="X76" s="975"/>
      <c r="Y76" s="975"/>
      <c r="Z76" s="976"/>
      <c r="AA76" s="977">
        <v>59</v>
      </c>
      <c r="AB76" s="975"/>
      <c r="AC76" s="975"/>
      <c r="AD76" s="975"/>
      <c r="AE76" s="976"/>
      <c r="AF76" s="977">
        <v>59</v>
      </c>
      <c r="AG76" s="975"/>
      <c r="AH76" s="975"/>
      <c r="AI76" s="975"/>
      <c r="AJ76" s="976"/>
      <c r="AK76" s="977">
        <v>63</v>
      </c>
      <c r="AL76" s="975"/>
      <c r="AM76" s="975"/>
      <c r="AN76" s="975"/>
      <c r="AO76" s="976"/>
      <c r="AP76" s="977" t="s">
        <v>533</v>
      </c>
      <c r="AQ76" s="975"/>
      <c r="AR76" s="975"/>
      <c r="AS76" s="975"/>
      <c r="AT76" s="976"/>
      <c r="AU76" s="977" t="s">
        <v>533</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t="s">
        <v>544</v>
      </c>
      <c r="C77" s="971"/>
      <c r="D77" s="971"/>
      <c r="E77" s="971"/>
      <c r="F77" s="971"/>
      <c r="G77" s="971"/>
      <c r="H77" s="971"/>
      <c r="I77" s="971"/>
      <c r="J77" s="971"/>
      <c r="K77" s="971"/>
      <c r="L77" s="971"/>
      <c r="M77" s="971"/>
      <c r="N77" s="971"/>
      <c r="O77" s="971"/>
      <c r="P77" s="972"/>
      <c r="Q77" s="974">
        <v>169</v>
      </c>
      <c r="R77" s="975"/>
      <c r="S77" s="975"/>
      <c r="T77" s="975"/>
      <c r="U77" s="976"/>
      <c r="V77" s="977">
        <v>168</v>
      </c>
      <c r="W77" s="975"/>
      <c r="X77" s="975"/>
      <c r="Y77" s="975"/>
      <c r="Z77" s="976"/>
      <c r="AA77" s="977">
        <v>1</v>
      </c>
      <c r="AB77" s="975"/>
      <c r="AC77" s="975"/>
      <c r="AD77" s="975"/>
      <c r="AE77" s="976"/>
      <c r="AF77" s="977">
        <v>1</v>
      </c>
      <c r="AG77" s="975"/>
      <c r="AH77" s="975"/>
      <c r="AI77" s="975"/>
      <c r="AJ77" s="976"/>
      <c r="AK77" s="977">
        <v>1</v>
      </c>
      <c r="AL77" s="975"/>
      <c r="AM77" s="975"/>
      <c r="AN77" s="975"/>
      <c r="AO77" s="976"/>
      <c r="AP77" s="977" t="s">
        <v>533</v>
      </c>
      <c r="AQ77" s="975"/>
      <c r="AR77" s="975"/>
      <c r="AS77" s="975"/>
      <c r="AT77" s="976"/>
      <c r="AU77" s="977" t="s">
        <v>533</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t="s">
        <v>543</v>
      </c>
      <c r="C78" s="971"/>
      <c r="D78" s="971"/>
      <c r="E78" s="971"/>
      <c r="F78" s="971"/>
      <c r="G78" s="971"/>
      <c r="H78" s="971"/>
      <c r="I78" s="971"/>
      <c r="J78" s="971"/>
      <c r="K78" s="971"/>
      <c r="L78" s="971"/>
      <c r="M78" s="971"/>
      <c r="N78" s="971"/>
      <c r="O78" s="971"/>
      <c r="P78" s="972"/>
      <c r="Q78" s="973">
        <v>199353</v>
      </c>
      <c r="R78" s="967"/>
      <c r="S78" s="967"/>
      <c r="T78" s="967"/>
      <c r="U78" s="967"/>
      <c r="V78" s="967">
        <v>190721</v>
      </c>
      <c r="W78" s="967"/>
      <c r="X78" s="967"/>
      <c r="Y78" s="967"/>
      <c r="Z78" s="967"/>
      <c r="AA78" s="967">
        <v>8632</v>
      </c>
      <c r="AB78" s="967"/>
      <c r="AC78" s="967"/>
      <c r="AD78" s="967"/>
      <c r="AE78" s="967"/>
      <c r="AF78" s="967">
        <v>8632</v>
      </c>
      <c r="AG78" s="967"/>
      <c r="AH78" s="967"/>
      <c r="AI78" s="967"/>
      <c r="AJ78" s="967"/>
      <c r="AK78" s="967">
        <v>1404</v>
      </c>
      <c r="AL78" s="967"/>
      <c r="AM78" s="967"/>
      <c r="AN78" s="967"/>
      <c r="AO78" s="967"/>
      <c r="AP78" s="967" t="s">
        <v>533</v>
      </c>
      <c r="AQ78" s="967"/>
      <c r="AR78" s="967"/>
      <c r="AS78" s="967"/>
      <c r="AT78" s="967"/>
      <c r="AU78" s="967" t="s">
        <v>533</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t="s">
        <v>545</v>
      </c>
      <c r="C79" s="971"/>
      <c r="D79" s="971"/>
      <c r="E79" s="971"/>
      <c r="F79" s="971"/>
      <c r="G79" s="971"/>
      <c r="H79" s="971"/>
      <c r="I79" s="971"/>
      <c r="J79" s="971"/>
      <c r="K79" s="971"/>
      <c r="L79" s="971"/>
      <c r="M79" s="971"/>
      <c r="N79" s="971"/>
      <c r="O79" s="971"/>
      <c r="P79" s="972"/>
      <c r="Q79" s="973">
        <v>3303</v>
      </c>
      <c r="R79" s="967"/>
      <c r="S79" s="967"/>
      <c r="T79" s="967"/>
      <c r="U79" s="967"/>
      <c r="V79" s="967">
        <v>3123</v>
      </c>
      <c r="W79" s="967"/>
      <c r="X79" s="967"/>
      <c r="Y79" s="967"/>
      <c r="Z79" s="967"/>
      <c r="AA79" s="967">
        <v>180</v>
      </c>
      <c r="AB79" s="967"/>
      <c r="AC79" s="967"/>
      <c r="AD79" s="967"/>
      <c r="AE79" s="967"/>
      <c r="AF79" s="967">
        <v>180</v>
      </c>
      <c r="AG79" s="967"/>
      <c r="AH79" s="967"/>
      <c r="AI79" s="967"/>
      <c r="AJ79" s="967"/>
      <c r="AK79" s="967">
        <v>280</v>
      </c>
      <c r="AL79" s="967"/>
      <c r="AM79" s="967"/>
      <c r="AN79" s="967"/>
      <c r="AO79" s="967"/>
      <c r="AP79" s="967">
        <v>2982</v>
      </c>
      <c r="AQ79" s="967"/>
      <c r="AR79" s="967"/>
      <c r="AS79" s="967"/>
      <c r="AT79" s="967"/>
      <c r="AU79" s="967">
        <v>183</v>
      </c>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t="s">
        <v>546</v>
      </c>
      <c r="C80" s="971"/>
      <c r="D80" s="971"/>
      <c r="E80" s="971"/>
      <c r="F80" s="971"/>
      <c r="G80" s="971"/>
      <c r="H80" s="971"/>
      <c r="I80" s="971"/>
      <c r="J80" s="971"/>
      <c r="K80" s="971"/>
      <c r="L80" s="971"/>
      <c r="M80" s="971"/>
      <c r="N80" s="971"/>
      <c r="O80" s="971"/>
      <c r="P80" s="972"/>
      <c r="Q80" s="973">
        <v>214</v>
      </c>
      <c r="R80" s="967"/>
      <c r="S80" s="967"/>
      <c r="T80" s="967"/>
      <c r="U80" s="967"/>
      <c r="V80" s="967">
        <v>212</v>
      </c>
      <c r="W80" s="967"/>
      <c r="X80" s="967"/>
      <c r="Y80" s="967"/>
      <c r="Z80" s="967"/>
      <c r="AA80" s="967">
        <v>2</v>
      </c>
      <c r="AB80" s="967"/>
      <c r="AC80" s="967"/>
      <c r="AD80" s="967"/>
      <c r="AE80" s="967"/>
      <c r="AF80" s="967">
        <v>2</v>
      </c>
      <c r="AG80" s="967"/>
      <c r="AH80" s="967"/>
      <c r="AI80" s="967"/>
      <c r="AJ80" s="967"/>
      <c r="AK80" s="967">
        <v>206</v>
      </c>
      <c r="AL80" s="967"/>
      <c r="AM80" s="967"/>
      <c r="AN80" s="967"/>
      <c r="AO80" s="967"/>
      <c r="AP80" s="967" t="s">
        <v>533</v>
      </c>
      <c r="AQ80" s="967"/>
      <c r="AR80" s="967"/>
      <c r="AS80" s="967"/>
      <c r="AT80" s="967"/>
      <c r="AU80" s="967" t="s">
        <v>533</v>
      </c>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t="s">
        <v>547</v>
      </c>
      <c r="C81" s="971"/>
      <c r="D81" s="971"/>
      <c r="E81" s="971"/>
      <c r="F81" s="971"/>
      <c r="G81" s="971"/>
      <c r="H81" s="971"/>
      <c r="I81" s="971"/>
      <c r="J81" s="971"/>
      <c r="K81" s="971"/>
      <c r="L81" s="971"/>
      <c r="M81" s="971"/>
      <c r="N81" s="971"/>
      <c r="O81" s="971"/>
      <c r="P81" s="972"/>
      <c r="Q81" s="973">
        <v>783</v>
      </c>
      <c r="R81" s="967"/>
      <c r="S81" s="967"/>
      <c r="T81" s="967"/>
      <c r="U81" s="967"/>
      <c r="V81" s="967">
        <v>737</v>
      </c>
      <c r="W81" s="967"/>
      <c r="X81" s="967"/>
      <c r="Y81" s="967"/>
      <c r="Z81" s="967"/>
      <c r="AA81" s="967">
        <v>46</v>
      </c>
      <c r="AB81" s="967"/>
      <c r="AC81" s="967"/>
      <c r="AD81" s="967"/>
      <c r="AE81" s="967"/>
      <c r="AF81" s="967">
        <v>46</v>
      </c>
      <c r="AG81" s="967"/>
      <c r="AH81" s="967"/>
      <c r="AI81" s="967"/>
      <c r="AJ81" s="967"/>
      <c r="AK81" s="967" t="s">
        <v>533</v>
      </c>
      <c r="AL81" s="967"/>
      <c r="AM81" s="967"/>
      <c r="AN81" s="967"/>
      <c r="AO81" s="967"/>
      <c r="AP81" s="967">
        <v>1207</v>
      </c>
      <c r="AQ81" s="967"/>
      <c r="AR81" s="967"/>
      <c r="AS81" s="967"/>
      <c r="AT81" s="967"/>
      <c r="AU81" s="967">
        <v>233</v>
      </c>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369</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9319</v>
      </c>
      <c r="AG88" s="955"/>
      <c r="AH88" s="955"/>
      <c r="AI88" s="955"/>
      <c r="AJ88" s="955"/>
      <c r="AK88" s="959"/>
      <c r="AL88" s="959"/>
      <c r="AM88" s="959"/>
      <c r="AN88" s="959"/>
      <c r="AO88" s="959"/>
      <c r="AP88" s="955">
        <v>6092</v>
      </c>
      <c r="AQ88" s="955"/>
      <c r="AR88" s="955"/>
      <c r="AS88" s="955"/>
      <c r="AT88" s="955"/>
      <c r="AU88" s="955">
        <v>443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40</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288</v>
      </c>
      <c r="AG109" s="888"/>
      <c r="AH109" s="888"/>
      <c r="AI109" s="888"/>
      <c r="AJ109" s="889"/>
      <c r="AK109" s="890" t="s">
        <v>287</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288</v>
      </c>
      <c r="BW109" s="888"/>
      <c r="BX109" s="888"/>
      <c r="BY109" s="888"/>
      <c r="BZ109" s="889"/>
      <c r="CA109" s="890" t="s">
        <v>287</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288</v>
      </c>
      <c r="DM109" s="888"/>
      <c r="DN109" s="888"/>
      <c r="DO109" s="888"/>
      <c r="DP109" s="889"/>
      <c r="DQ109" s="890" t="s">
        <v>287</v>
      </c>
      <c r="DR109" s="888"/>
      <c r="DS109" s="888"/>
      <c r="DT109" s="888"/>
      <c r="DU109" s="889"/>
      <c r="DV109" s="890" t="s">
        <v>404</v>
      </c>
      <c r="DW109" s="888"/>
      <c r="DX109" s="888"/>
      <c r="DY109" s="888"/>
      <c r="DZ109" s="919"/>
    </row>
    <row r="110" spans="1:131" s="197" customFormat="1" ht="26.25" customHeight="1">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2195522</v>
      </c>
      <c r="AB110" s="873"/>
      <c r="AC110" s="873"/>
      <c r="AD110" s="873"/>
      <c r="AE110" s="874"/>
      <c r="AF110" s="875">
        <v>2991814</v>
      </c>
      <c r="AG110" s="873"/>
      <c r="AH110" s="873"/>
      <c r="AI110" s="873"/>
      <c r="AJ110" s="874"/>
      <c r="AK110" s="875">
        <v>4237140</v>
      </c>
      <c r="AL110" s="873"/>
      <c r="AM110" s="873"/>
      <c r="AN110" s="873"/>
      <c r="AO110" s="874"/>
      <c r="AP110" s="876">
        <v>37.799999999999997</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19804884</v>
      </c>
      <c r="BR110" s="800"/>
      <c r="BS110" s="800"/>
      <c r="BT110" s="800"/>
      <c r="BU110" s="800"/>
      <c r="BV110" s="800">
        <v>20907791</v>
      </c>
      <c r="BW110" s="800"/>
      <c r="BX110" s="800"/>
      <c r="BY110" s="800"/>
      <c r="BZ110" s="800"/>
      <c r="CA110" s="800">
        <v>18828095</v>
      </c>
      <c r="CB110" s="800"/>
      <c r="CC110" s="800"/>
      <c r="CD110" s="800"/>
      <c r="CE110" s="800"/>
      <c r="CF110" s="861">
        <v>168.2</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230614</v>
      </c>
      <c r="BR111" s="771"/>
      <c r="BS111" s="771"/>
      <c r="BT111" s="771"/>
      <c r="BU111" s="771"/>
      <c r="BV111" s="771">
        <v>221000</v>
      </c>
      <c r="BW111" s="771"/>
      <c r="BX111" s="771"/>
      <c r="BY111" s="771"/>
      <c r="BZ111" s="771"/>
      <c r="CA111" s="771">
        <v>1851000</v>
      </c>
      <c r="CB111" s="771"/>
      <c r="CC111" s="771"/>
      <c r="CD111" s="771"/>
      <c r="CE111" s="771"/>
      <c r="CF111" s="848">
        <v>16.5</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13423597</v>
      </c>
      <c r="BR112" s="771"/>
      <c r="BS112" s="771"/>
      <c r="BT112" s="771"/>
      <c r="BU112" s="771"/>
      <c r="BV112" s="771">
        <v>12028523</v>
      </c>
      <c r="BW112" s="771"/>
      <c r="BX112" s="771"/>
      <c r="BY112" s="771"/>
      <c r="BZ112" s="771"/>
      <c r="CA112" s="771">
        <v>11585265</v>
      </c>
      <c r="CB112" s="771"/>
      <c r="CC112" s="771"/>
      <c r="CD112" s="771"/>
      <c r="CE112" s="771"/>
      <c r="CF112" s="848">
        <v>103.5</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1003885</v>
      </c>
      <c r="AB113" s="909"/>
      <c r="AC113" s="909"/>
      <c r="AD113" s="909"/>
      <c r="AE113" s="910"/>
      <c r="AF113" s="911">
        <v>988272</v>
      </c>
      <c r="AG113" s="909"/>
      <c r="AH113" s="909"/>
      <c r="AI113" s="909"/>
      <c r="AJ113" s="910"/>
      <c r="AK113" s="911">
        <v>1029912</v>
      </c>
      <c r="AL113" s="909"/>
      <c r="AM113" s="909"/>
      <c r="AN113" s="909"/>
      <c r="AO113" s="910"/>
      <c r="AP113" s="912">
        <v>9.1999999999999993</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664739</v>
      </c>
      <c r="BR113" s="771"/>
      <c r="BS113" s="771"/>
      <c r="BT113" s="771"/>
      <c r="BU113" s="771"/>
      <c r="BV113" s="771">
        <v>554112</v>
      </c>
      <c r="BW113" s="771"/>
      <c r="BX113" s="771"/>
      <c r="BY113" s="771"/>
      <c r="BZ113" s="771"/>
      <c r="CA113" s="771">
        <v>442575</v>
      </c>
      <c r="CB113" s="771"/>
      <c r="CC113" s="771"/>
      <c r="CD113" s="771"/>
      <c r="CE113" s="771"/>
      <c r="CF113" s="848">
        <v>4</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20614</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117568</v>
      </c>
      <c r="AB114" s="784"/>
      <c r="AC114" s="784"/>
      <c r="AD114" s="784"/>
      <c r="AE114" s="785"/>
      <c r="AF114" s="786">
        <v>113287</v>
      </c>
      <c r="AG114" s="784"/>
      <c r="AH114" s="784"/>
      <c r="AI114" s="784"/>
      <c r="AJ114" s="785"/>
      <c r="AK114" s="786">
        <v>116848</v>
      </c>
      <c r="AL114" s="784"/>
      <c r="AM114" s="784"/>
      <c r="AN114" s="784"/>
      <c r="AO114" s="785"/>
      <c r="AP114" s="754">
        <v>1</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2071773</v>
      </c>
      <c r="BR114" s="771"/>
      <c r="BS114" s="771"/>
      <c r="BT114" s="771"/>
      <c r="BU114" s="771"/>
      <c r="BV114" s="771">
        <v>2025799</v>
      </c>
      <c r="BW114" s="771"/>
      <c r="BX114" s="771"/>
      <c r="BY114" s="771"/>
      <c r="BZ114" s="771"/>
      <c r="CA114" s="771">
        <v>1863915</v>
      </c>
      <c r="CB114" s="771"/>
      <c r="CC114" s="771"/>
      <c r="CD114" s="771"/>
      <c r="CE114" s="771"/>
      <c r="CF114" s="848">
        <v>16.600000000000001</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13304</v>
      </c>
      <c r="AB115" s="909"/>
      <c r="AC115" s="909"/>
      <c r="AD115" s="909"/>
      <c r="AE115" s="910"/>
      <c r="AF115" s="911">
        <v>10990</v>
      </c>
      <c r="AG115" s="909"/>
      <c r="AH115" s="909"/>
      <c r="AI115" s="909"/>
      <c r="AJ115" s="910"/>
      <c r="AK115" s="911">
        <v>5449</v>
      </c>
      <c r="AL115" s="909"/>
      <c r="AM115" s="909"/>
      <c r="AN115" s="909"/>
      <c r="AO115" s="910"/>
      <c r="AP115" s="912">
        <v>0</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v>221000</v>
      </c>
      <c r="DM115" s="784"/>
      <c r="DN115" s="784"/>
      <c r="DO115" s="784"/>
      <c r="DP115" s="785"/>
      <c r="DQ115" s="786">
        <v>1851000</v>
      </c>
      <c r="DR115" s="784"/>
      <c r="DS115" s="784"/>
      <c r="DT115" s="784"/>
      <c r="DU115" s="785"/>
      <c r="DV115" s="754">
        <v>16.5</v>
      </c>
      <c r="DW115" s="755"/>
      <c r="DX115" s="755"/>
      <c r="DY115" s="755"/>
      <c r="DZ115" s="756"/>
    </row>
    <row r="116" spans="1:130" s="197" customFormat="1" ht="26.25" customHeight="1">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112</v>
      </c>
      <c r="AB116" s="784"/>
      <c r="AC116" s="784"/>
      <c r="AD116" s="784"/>
      <c r="AE116" s="785"/>
      <c r="AF116" s="786" t="s">
        <v>112</v>
      </c>
      <c r="AG116" s="784"/>
      <c r="AH116" s="784"/>
      <c r="AI116" s="784"/>
      <c r="AJ116" s="785"/>
      <c r="AK116" s="786" t="s">
        <v>112</v>
      </c>
      <c r="AL116" s="784"/>
      <c r="AM116" s="784"/>
      <c r="AN116" s="784"/>
      <c r="AO116" s="785"/>
      <c r="AP116" s="754" t="s">
        <v>112</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112</v>
      </c>
      <c r="DH116" s="784"/>
      <c r="DI116" s="784"/>
      <c r="DJ116" s="784"/>
      <c r="DK116" s="785"/>
      <c r="DL116" s="786" t="s">
        <v>112</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170</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3330279</v>
      </c>
      <c r="AB117" s="895"/>
      <c r="AC117" s="895"/>
      <c r="AD117" s="895"/>
      <c r="AE117" s="896"/>
      <c r="AF117" s="898">
        <v>4104363</v>
      </c>
      <c r="AG117" s="895"/>
      <c r="AH117" s="895"/>
      <c r="AI117" s="895"/>
      <c r="AJ117" s="896"/>
      <c r="AK117" s="898">
        <v>5389349</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v>210000</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288</v>
      </c>
      <c r="AG118" s="888"/>
      <c r="AH118" s="888"/>
      <c r="AI118" s="888"/>
      <c r="AJ118" s="889"/>
      <c r="AK118" s="890" t="s">
        <v>287</v>
      </c>
      <c r="AL118" s="888"/>
      <c r="AM118" s="888"/>
      <c r="AN118" s="888"/>
      <c r="AO118" s="889"/>
      <c r="AP118" s="891" t="s">
        <v>404</v>
      </c>
      <c r="AQ118" s="892"/>
      <c r="AR118" s="892"/>
      <c r="AS118" s="892"/>
      <c r="AT118" s="893"/>
      <c r="AU118" s="926"/>
      <c r="AV118" s="927"/>
      <c r="AW118" s="927"/>
      <c r="AX118" s="927"/>
      <c r="AY118" s="927"/>
      <c r="AZ118" s="228" t="s">
        <v>170</v>
      </c>
      <c r="BA118" s="228"/>
      <c r="BB118" s="228"/>
      <c r="BC118" s="228"/>
      <c r="BD118" s="228"/>
      <c r="BE118" s="228"/>
      <c r="BF118" s="228"/>
      <c r="BG118" s="228"/>
      <c r="BH118" s="228"/>
      <c r="BI118" s="228"/>
      <c r="BJ118" s="228"/>
      <c r="BK118" s="228"/>
      <c r="BL118" s="228"/>
      <c r="BM118" s="228"/>
      <c r="BN118" s="228"/>
      <c r="BO118" s="837" t="s">
        <v>432</v>
      </c>
      <c r="BP118" s="838"/>
      <c r="BQ118" s="857">
        <v>36195607</v>
      </c>
      <c r="BR118" s="858"/>
      <c r="BS118" s="858"/>
      <c r="BT118" s="858"/>
      <c r="BU118" s="858"/>
      <c r="BV118" s="858">
        <v>35737225</v>
      </c>
      <c r="BW118" s="858"/>
      <c r="BX118" s="858"/>
      <c r="BY118" s="858"/>
      <c r="BZ118" s="858"/>
      <c r="CA118" s="858">
        <v>34570850</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12214769</v>
      </c>
      <c r="BR119" s="800"/>
      <c r="BS119" s="800"/>
      <c r="BT119" s="800"/>
      <c r="BU119" s="800"/>
      <c r="BV119" s="800">
        <v>13117538</v>
      </c>
      <c r="BW119" s="800"/>
      <c r="BX119" s="800"/>
      <c r="BY119" s="800"/>
      <c r="BZ119" s="800"/>
      <c r="CA119" s="800">
        <v>13334933</v>
      </c>
      <c r="CB119" s="800"/>
      <c r="CC119" s="800"/>
      <c r="CD119" s="800"/>
      <c r="CE119" s="800"/>
      <c r="CF119" s="861">
        <v>119.1</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8245</v>
      </c>
      <c r="BR120" s="771"/>
      <c r="BS120" s="771"/>
      <c r="BT120" s="771"/>
      <c r="BU120" s="771"/>
      <c r="BV120" s="771">
        <v>6153</v>
      </c>
      <c r="BW120" s="771"/>
      <c r="BX120" s="771"/>
      <c r="BY120" s="771"/>
      <c r="BZ120" s="771"/>
      <c r="CA120" s="771">
        <v>4970</v>
      </c>
      <c r="CB120" s="771"/>
      <c r="CC120" s="771"/>
      <c r="CD120" s="771"/>
      <c r="CE120" s="771"/>
      <c r="CF120" s="848">
        <v>0</v>
      </c>
      <c r="CG120" s="849"/>
      <c r="CH120" s="849"/>
      <c r="CI120" s="849"/>
      <c r="CJ120" s="849"/>
      <c r="CK120" s="850" t="s">
        <v>438</v>
      </c>
      <c r="CL120" s="810"/>
      <c r="CM120" s="810"/>
      <c r="CN120" s="810"/>
      <c r="CO120" s="811"/>
      <c r="CP120" s="854" t="s">
        <v>386</v>
      </c>
      <c r="CQ120" s="855"/>
      <c r="CR120" s="855"/>
      <c r="CS120" s="855"/>
      <c r="CT120" s="855"/>
      <c r="CU120" s="855"/>
      <c r="CV120" s="855"/>
      <c r="CW120" s="855"/>
      <c r="CX120" s="855"/>
      <c r="CY120" s="855"/>
      <c r="CZ120" s="855"/>
      <c r="DA120" s="855"/>
      <c r="DB120" s="855"/>
      <c r="DC120" s="855"/>
      <c r="DD120" s="855"/>
      <c r="DE120" s="855"/>
      <c r="DF120" s="856"/>
      <c r="DG120" s="799">
        <v>10817141</v>
      </c>
      <c r="DH120" s="800"/>
      <c r="DI120" s="800"/>
      <c r="DJ120" s="800"/>
      <c r="DK120" s="800"/>
      <c r="DL120" s="800">
        <v>9803860</v>
      </c>
      <c r="DM120" s="800"/>
      <c r="DN120" s="800"/>
      <c r="DO120" s="800"/>
      <c r="DP120" s="800"/>
      <c r="DQ120" s="800">
        <v>9449359</v>
      </c>
      <c r="DR120" s="800"/>
      <c r="DS120" s="800"/>
      <c r="DT120" s="800"/>
      <c r="DU120" s="800"/>
      <c r="DV120" s="801">
        <v>84.4</v>
      </c>
      <c r="DW120" s="801"/>
      <c r="DX120" s="801"/>
      <c r="DY120" s="801"/>
      <c r="DZ120" s="802"/>
    </row>
    <row r="121" spans="1:130" s="197" customFormat="1" ht="26.25" customHeight="1">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25798343</v>
      </c>
      <c r="BR121" s="858"/>
      <c r="BS121" s="858"/>
      <c r="BT121" s="858"/>
      <c r="BU121" s="858"/>
      <c r="BV121" s="858">
        <v>26447641</v>
      </c>
      <c r="BW121" s="858"/>
      <c r="BX121" s="858"/>
      <c r="BY121" s="858"/>
      <c r="BZ121" s="858"/>
      <c r="CA121" s="858">
        <v>25510510</v>
      </c>
      <c r="CB121" s="858"/>
      <c r="CC121" s="858"/>
      <c r="CD121" s="858"/>
      <c r="CE121" s="858"/>
      <c r="CF121" s="859">
        <v>227.8</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1425990</v>
      </c>
      <c r="DH121" s="771"/>
      <c r="DI121" s="771"/>
      <c r="DJ121" s="771"/>
      <c r="DK121" s="771"/>
      <c r="DL121" s="771">
        <v>1275236</v>
      </c>
      <c r="DM121" s="771"/>
      <c r="DN121" s="771"/>
      <c r="DO121" s="771"/>
      <c r="DP121" s="771"/>
      <c r="DQ121" s="771">
        <v>1295156</v>
      </c>
      <c r="DR121" s="771"/>
      <c r="DS121" s="771"/>
      <c r="DT121" s="771"/>
      <c r="DU121" s="771"/>
      <c r="DV121" s="823">
        <v>11.6</v>
      </c>
      <c r="DW121" s="823"/>
      <c r="DX121" s="823"/>
      <c r="DY121" s="823"/>
      <c r="DZ121" s="824"/>
    </row>
    <row r="122" spans="1:130" s="197" customFormat="1" ht="26.25" customHeight="1">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170</v>
      </c>
      <c r="BA122" s="228"/>
      <c r="BB122" s="228"/>
      <c r="BC122" s="228"/>
      <c r="BD122" s="228"/>
      <c r="BE122" s="228"/>
      <c r="BF122" s="228"/>
      <c r="BG122" s="228"/>
      <c r="BH122" s="228"/>
      <c r="BI122" s="228"/>
      <c r="BJ122" s="228"/>
      <c r="BK122" s="228"/>
      <c r="BL122" s="228"/>
      <c r="BM122" s="228"/>
      <c r="BN122" s="228"/>
      <c r="BO122" s="837" t="s">
        <v>441</v>
      </c>
      <c r="BP122" s="838"/>
      <c r="BQ122" s="839">
        <v>38021357</v>
      </c>
      <c r="BR122" s="840"/>
      <c r="BS122" s="840"/>
      <c r="BT122" s="840"/>
      <c r="BU122" s="840"/>
      <c r="BV122" s="840">
        <v>39571332</v>
      </c>
      <c r="BW122" s="840"/>
      <c r="BX122" s="840"/>
      <c r="BY122" s="840"/>
      <c r="BZ122" s="840"/>
      <c r="CA122" s="840">
        <v>38850413</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1180466</v>
      </c>
      <c r="DH122" s="771"/>
      <c r="DI122" s="771"/>
      <c r="DJ122" s="771"/>
      <c r="DK122" s="771"/>
      <c r="DL122" s="771">
        <v>949427</v>
      </c>
      <c r="DM122" s="771"/>
      <c r="DN122" s="771"/>
      <c r="DO122" s="771"/>
      <c r="DP122" s="771"/>
      <c r="DQ122" s="771">
        <v>840750</v>
      </c>
      <c r="DR122" s="771"/>
      <c r="DS122" s="771"/>
      <c r="DT122" s="771"/>
      <c r="DU122" s="771"/>
      <c r="DV122" s="823">
        <v>7.5</v>
      </c>
      <c r="DW122" s="823"/>
      <c r="DX122" s="823"/>
      <c r="DY122" s="823"/>
      <c r="DZ122" s="824"/>
    </row>
    <row r="123" spans="1:130" s="197" customFormat="1" ht="26.25" customHeight="1" thickBot="1">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112</v>
      </c>
      <c r="AB123" s="784"/>
      <c r="AC123" s="784"/>
      <c r="AD123" s="784"/>
      <c r="AE123" s="785"/>
      <c r="AF123" s="786" t="s">
        <v>112</v>
      </c>
      <c r="AG123" s="784"/>
      <c r="AH123" s="784"/>
      <c r="AI123" s="784"/>
      <c r="AJ123" s="785"/>
      <c r="AK123" s="786" t="s">
        <v>112</v>
      </c>
      <c r="AL123" s="784"/>
      <c r="AM123" s="784"/>
      <c r="AN123" s="784"/>
      <c r="AO123" s="785"/>
      <c r="AP123" s="754" t="s">
        <v>112</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112</v>
      </c>
      <c r="BR123" s="832"/>
      <c r="BS123" s="832"/>
      <c r="BT123" s="832"/>
      <c r="BU123" s="832"/>
      <c r="BV123" s="832" t="s">
        <v>112</v>
      </c>
      <c r="BW123" s="832"/>
      <c r="BX123" s="832"/>
      <c r="BY123" s="832"/>
      <c r="BZ123" s="832"/>
      <c r="CA123" s="832" t="s">
        <v>112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112</v>
      </c>
      <c r="AB124" s="784"/>
      <c r="AC124" s="784"/>
      <c r="AD124" s="784"/>
      <c r="AE124" s="785"/>
      <c r="AF124" s="786" t="s">
        <v>112</v>
      </c>
      <c r="AG124" s="784"/>
      <c r="AH124" s="784"/>
      <c r="AI124" s="784"/>
      <c r="AJ124" s="785"/>
      <c r="AK124" s="786" t="s">
        <v>112</v>
      </c>
      <c r="AL124" s="784"/>
      <c r="AM124" s="784"/>
      <c r="AN124" s="784"/>
      <c r="AO124" s="785"/>
      <c r="AP124" s="754" t="s">
        <v>112</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t="s">
        <v>112</v>
      </c>
      <c r="DH124" s="717"/>
      <c r="DI124" s="717"/>
      <c r="DJ124" s="717"/>
      <c r="DK124" s="718"/>
      <c r="DL124" s="719" t="s">
        <v>112</v>
      </c>
      <c r="DM124" s="717"/>
      <c r="DN124" s="717"/>
      <c r="DO124" s="717"/>
      <c r="DP124" s="718"/>
      <c r="DQ124" s="719" t="s">
        <v>112</v>
      </c>
      <c r="DR124" s="717"/>
      <c r="DS124" s="717"/>
      <c r="DT124" s="717"/>
      <c r="DU124" s="718"/>
      <c r="DV124" s="807" t="s">
        <v>112</v>
      </c>
      <c r="DW124" s="808"/>
      <c r="DX124" s="808"/>
      <c r="DY124" s="808"/>
      <c r="DZ124" s="809"/>
    </row>
    <row r="125" spans="1:130" s="197" customFormat="1" ht="26.25" customHeight="1" thickBot="1">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112</v>
      </c>
      <c r="AB125" s="784"/>
      <c r="AC125" s="784"/>
      <c r="AD125" s="784"/>
      <c r="AE125" s="785"/>
      <c r="AF125" s="786" t="s">
        <v>112</v>
      </c>
      <c r="AG125" s="784"/>
      <c r="AH125" s="784"/>
      <c r="AI125" s="784"/>
      <c r="AJ125" s="785"/>
      <c r="AK125" s="786" t="s">
        <v>112</v>
      </c>
      <c r="AL125" s="784"/>
      <c r="AM125" s="784"/>
      <c r="AN125" s="784"/>
      <c r="AO125" s="785"/>
      <c r="AP125" s="754" t="s">
        <v>112</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112</v>
      </c>
      <c r="DH125" s="800"/>
      <c r="DI125" s="800"/>
      <c r="DJ125" s="800"/>
      <c r="DK125" s="800"/>
      <c r="DL125" s="800" t="s">
        <v>112</v>
      </c>
      <c r="DM125" s="800"/>
      <c r="DN125" s="800"/>
      <c r="DO125" s="800"/>
      <c r="DP125" s="800"/>
      <c r="DQ125" s="800" t="s">
        <v>112</v>
      </c>
      <c r="DR125" s="800"/>
      <c r="DS125" s="800"/>
      <c r="DT125" s="800"/>
      <c r="DU125" s="800"/>
      <c r="DV125" s="801" t="s">
        <v>112</v>
      </c>
      <c r="DW125" s="801"/>
      <c r="DX125" s="801"/>
      <c r="DY125" s="801"/>
      <c r="DZ125" s="802"/>
    </row>
    <row r="126" spans="1:130" s="197" customFormat="1" ht="26.25" customHeight="1">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112</v>
      </c>
      <c r="AB126" s="784"/>
      <c r="AC126" s="784"/>
      <c r="AD126" s="784"/>
      <c r="AE126" s="785"/>
      <c r="AF126" s="786" t="s">
        <v>112</v>
      </c>
      <c r="AG126" s="784"/>
      <c r="AH126" s="784"/>
      <c r="AI126" s="784"/>
      <c r="AJ126" s="785"/>
      <c r="AK126" s="786" t="s">
        <v>112</v>
      </c>
      <c r="AL126" s="784"/>
      <c r="AM126" s="784"/>
      <c r="AN126" s="784"/>
      <c r="AO126" s="785"/>
      <c r="AP126" s="754" t="s">
        <v>112</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112</v>
      </c>
      <c r="DH126" s="771"/>
      <c r="DI126" s="771"/>
      <c r="DJ126" s="771"/>
      <c r="DK126" s="771"/>
      <c r="DL126" s="771" t="s">
        <v>112</v>
      </c>
      <c r="DM126" s="771"/>
      <c r="DN126" s="771"/>
      <c r="DO126" s="771"/>
      <c r="DP126" s="771"/>
      <c r="DQ126" s="771" t="s">
        <v>112</v>
      </c>
      <c r="DR126" s="771"/>
      <c r="DS126" s="771"/>
      <c r="DT126" s="771"/>
      <c r="DU126" s="771"/>
      <c r="DV126" s="823" t="s">
        <v>112</v>
      </c>
      <c r="DW126" s="823"/>
      <c r="DX126" s="823"/>
      <c r="DY126" s="823"/>
      <c r="DZ126" s="824"/>
    </row>
    <row r="127" spans="1:130" s="197" customFormat="1" ht="26.25" customHeight="1" thickBot="1">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13304</v>
      </c>
      <c r="AB127" s="784"/>
      <c r="AC127" s="784"/>
      <c r="AD127" s="784"/>
      <c r="AE127" s="785"/>
      <c r="AF127" s="786">
        <v>10990</v>
      </c>
      <c r="AG127" s="784"/>
      <c r="AH127" s="784"/>
      <c r="AI127" s="784"/>
      <c r="AJ127" s="785"/>
      <c r="AK127" s="786">
        <v>5449</v>
      </c>
      <c r="AL127" s="784"/>
      <c r="AM127" s="784"/>
      <c r="AN127" s="784"/>
      <c r="AO127" s="785"/>
      <c r="AP127" s="754">
        <v>0</v>
      </c>
      <c r="AQ127" s="755"/>
      <c r="AR127" s="755"/>
      <c r="AS127" s="755"/>
      <c r="AT127" s="756"/>
      <c r="AU127" s="233"/>
      <c r="AV127" s="233"/>
      <c r="AW127" s="233"/>
      <c r="AX127" s="757" t="s">
        <v>452</v>
      </c>
      <c r="AY127" s="758"/>
      <c r="AZ127" s="758"/>
      <c r="BA127" s="758"/>
      <c r="BB127" s="758"/>
      <c r="BC127" s="758"/>
      <c r="BD127" s="758"/>
      <c r="BE127" s="759"/>
      <c r="BF127" s="760" t="s">
        <v>112</v>
      </c>
      <c r="BG127" s="761"/>
      <c r="BH127" s="761"/>
      <c r="BI127" s="761"/>
      <c r="BJ127" s="761"/>
      <c r="BK127" s="761"/>
      <c r="BL127" s="762"/>
      <c r="BM127" s="760">
        <v>12.77</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t="s">
        <v>112</v>
      </c>
      <c r="DH127" s="820"/>
      <c r="DI127" s="820"/>
      <c r="DJ127" s="820"/>
      <c r="DK127" s="820"/>
      <c r="DL127" s="820" t="s">
        <v>112</v>
      </c>
      <c r="DM127" s="820"/>
      <c r="DN127" s="820"/>
      <c r="DO127" s="820"/>
      <c r="DP127" s="820"/>
      <c r="DQ127" s="820" t="s">
        <v>112</v>
      </c>
      <c r="DR127" s="820"/>
      <c r="DS127" s="820"/>
      <c r="DT127" s="820"/>
      <c r="DU127" s="820"/>
      <c r="DV127" s="821" t="s">
        <v>112</v>
      </c>
      <c r="DW127" s="821"/>
      <c r="DX127" s="821"/>
      <c r="DY127" s="821"/>
      <c r="DZ127" s="822"/>
    </row>
    <row r="128" spans="1:130" s="197" customFormat="1" ht="26.25" customHeight="1">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5050</v>
      </c>
      <c r="AB128" s="724"/>
      <c r="AC128" s="724"/>
      <c r="AD128" s="724"/>
      <c r="AE128" s="725"/>
      <c r="AF128" s="726">
        <v>12210</v>
      </c>
      <c r="AG128" s="724"/>
      <c r="AH128" s="724"/>
      <c r="AI128" s="724"/>
      <c r="AJ128" s="725"/>
      <c r="AK128" s="726">
        <v>6148</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112</v>
      </c>
      <c r="BG128" s="791"/>
      <c r="BH128" s="791"/>
      <c r="BI128" s="791"/>
      <c r="BJ128" s="791"/>
      <c r="BK128" s="791"/>
      <c r="BL128" s="792"/>
      <c r="BM128" s="790">
        <v>17.77</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13663242</v>
      </c>
      <c r="AB129" s="784"/>
      <c r="AC129" s="784"/>
      <c r="AD129" s="784"/>
      <c r="AE129" s="785"/>
      <c r="AF129" s="786">
        <v>14538940</v>
      </c>
      <c r="AG129" s="784"/>
      <c r="AH129" s="784"/>
      <c r="AI129" s="784"/>
      <c r="AJ129" s="785"/>
      <c r="AK129" s="786">
        <v>15081848</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10.1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2503787</v>
      </c>
      <c r="AB130" s="784"/>
      <c r="AC130" s="784"/>
      <c r="AD130" s="784"/>
      <c r="AE130" s="785"/>
      <c r="AF130" s="786">
        <v>2975981</v>
      </c>
      <c r="AG130" s="784"/>
      <c r="AH130" s="784"/>
      <c r="AI130" s="784"/>
      <c r="AJ130" s="785"/>
      <c r="AK130" s="786">
        <v>3885120</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t="s">
        <v>112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11159455</v>
      </c>
      <c r="AB131" s="717"/>
      <c r="AC131" s="717"/>
      <c r="AD131" s="717"/>
      <c r="AE131" s="718"/>
      <c r="AF131" s="719">
        <v>11562959</v>
      </c>
      <c r="AG131" s="717"/>
      <c r="AH131" s="717"/>
      <c r="AI131" s="717"/>
      <c r="AJ131" s="718"/>
      <c r="AK131" s="719">
        <v>11196728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7.360950871</v>
      </c>
      <c r="AB132" s="740"/>
      <c r="AC132" s="740"/>
      <c r="AD132" s="740"/>
      <c r="AE132" s="741"/>
      <c r="AF132" s="742">
        <v>9.6529962620000003</v>
      </c>
      <c r="AG132" s="740"/>
      <c r="AH132" s="740"/>
      <c r="AI132" s="740"/>
      <c r="AJ132" s="741"/>
      <c r="AK132" s="742">
        <v>13.379631979999999</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8.9</v>
      </c>
      <c r="AB133" s="749"/>
      <c r="AC133" s="749"/>
      <c r="AD133" s="749"/>
      <c r="AE133" s="750"/>
      <c r="AF133" s="748">
        <v>8.8000000000000007</v>
      </c>
      <c r="AG133" s="749"/>
      <c r="AH133" s="749"/>
      <c r="AI133" s="749"/>
      <c r="AJ133" s="750"/>
      <c r="AK133" s="748">
        <v>10.1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G7" zoomScale="75" zoomScaleNormal="85" zoomScaleSheetLayoutView="75" workbookViewId="0">
      <selection activeCell="R32" sqref="R3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J3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10" workbookViewId="0">
      <selection activeCell="G12" sqref="G12:J12"/>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9" t="s">
        <v>468</v>
      </c>
      <c r="L7" s="254"/>
      <c r="M7" s="255" t="s">
        <v>469</v>
      </c>
      <c r="N7" s="256"/>
    </row>
    <row r="8" spans="1:16">
      <c r="A8" s="248"/>
      <c r="B8" s="244"/>
      <c r="C8" s="244"/>
      <c r="D8" s="244"/>
      <c r="E8" s="244"/>
      <c r="F8" s="244"/>
      <c r="G8" s="257"/>
      <c r="H8" s="258"/>
      <c r="I8" s="258"/>
      <c r="J8" s="259"/>
      <c r="K8" s="1120"/>
      <c r="L8" s="260" t="s">
        <v>470</v>
      </c>
      <c r="M8" s="261" t="s">
        <v>471</v>
      </c>
      <c r="N8" s="262" t="s">
        <v>472</v>
      </c>
    </row>
    <row r="9" spans="1:16">
      <c r="A9" s="248"/>
      <c r="B9" s="244"/>
      <c r="C9" s="244"/>
      <c r="D9" s="244"/>
      <c r="E9" s="244"/>
      <c r="F9" s="244"/>
      <c r="G9" s="1133" t="s">
        <v>473</v>
      </c>
      <c r="H9" s="1134"/>
      <c r="I9" s="1134"/>
      <c r="J9" s="1135"/>
      <c r="K9" s="263">
        <v>2882633</v>
      </c>
      <c r="L9" s="264">
        <v>62334</v>
      </c>
      <c r="M9" s="265">
        <v>67340</v>
      </c>
      <c r="N9" s="266">
        <v>-7.4</v>
      </c>
    </row>
    <row r="10" spans="1:16">
      <c r="A10" s="248"/>
      <c r="B10" s="244"/>
      <c r="C10" s="244"/>
      <c r="D10" s="244"/>
      <c r="E10" s="244"/>
      <c r="F10" s="244"/>
      <c r="G10" s="1133" t="s">
        <v>474</v>
      </c>
      <c r="H10" s="1134"/>
      <c r="I10" s="1134"/>
      <c r="J10" s="1135"/>
      <c r="K10" s="267">
        <v>599554</v>
      </c>
      <c r="L10" s="268">
        <v>12965</v>
      </c>
      <c r="M10" s="269">
        <v>6173</v>
      </c>
      <c r="N10" s="270">
        <v>110</v>
      </c>
    </row>
    <row r="11" spans="1:16" ht="13.5" customHeight="1">
      <c r="A11" s="248"/>
      <c r="B11" s="244"/>
      <c r="C11" s="244"/>
      <c r="D11" s="244"/>
      <c r="E11" s="244"/>
      <c r="F11" s="244"/>
      <c r="G11" s="1133" t="s">
        <v>475</v>
      </c>
      <c r="H11" s="1134"/>
      <c r="I11" s="1134"/>
      <c r="J11" s="1135"/>
      <c r="K11" s="267">
        <v>26584</v>
      </c>
      <c r="L11" s="268">
        <v>575</v>
      </c>
      <c r="M11" s="269">
        <v>5892</v>
      </c>
      <c r="N11" s="270">
        <v>-90.2</v>
      </c>
    </row>
    <row r="12" spans="1:16" ht="13.5" customHeight="1">
      <c r="A12" s="248"/>
      <c r="B12" s="244"/>
      <c r="C12" s="244"/>
      <c r="D12" s="244"/>
      <c r="E12" s="244"/>
      <c r="F12" s="244"/>
      <c r="G12" s="1133" t="s">
        <v>476</v>
      </c>
      <c r="H12" s="1134"/>
      <c r="I12" s="1134"/>
      <c r="J12" s="1135"/>
      <c r="K12" s="267">
        <v>20225</v>
      </c>
      <c r="L12" s="268">
        <v>437</v>
      </c>
      <c r="M12" s="269">
        <v>683</v>
      </c>
      <c r="N12" s="270">
        <v>-36</v>
      </c>
    </row>
    <row r="13" spans="1:16" ht="13.5" customHeight="1">
      <c r="A13" s="248"/>
      <c r="B13" s="244"/>
      <c r="C13" s="244"/>
      <c r="D13" s="244"/>
      <c r="E13" s="244"/>
      <c r="F13" s="244"/>
      <c r="G13" s="1133" t="s">
        <v>477</v>
      </c>
      <c r="H13" s="1134"/>
      <c r="I13" s="1134"/>
      <c r="J13" s="1135"/>
      <c r="K13" s="267" t="s">
        <v>478</v>
      </c>
      <c r="L13" s="268" t="s">
        <v>478</v>
      </c>
      <c r="M13" s="269">
        <v>78</v>
      </c>
      <c r="N13" s="270" t="s">
        <v>478</v>
      </c>
    </row>
    <row r="14" spans="1:16" ht="13.5" customHeight="1">
      <c r="A14" s="248"/>
      <c r="B14" s="244"/>
      <c r="C14" s="244"/>
      <c r="D14" s="244"/>
      <c r="E14" s="244"/>
      <c r="F14" s="244"/>
      <c r="G14" s="1133" t="s">
        <v>479</v>
      </c>
      <c r="H14" s="1134"/>
      <c r="I14" s="1134"/>
      <c r="J14" s="1135"/>
      <c r="K14" s="267">
        <v>154579</v>
      </c>
      <c r="L14" s="268">
        <v>3343</v>
      </c>
      <c r="M14" s="269">
        <v>3064</v>
      </c>
      <c r="N14" s="270">
        <v>9.1</v>
      </c>
    </row>
    <row r="15" spans="1:16" ht="13.5" customHeight="1">
      <c r="A15" s="248"/>
      <c r="B15" s="244"/>
      <c r="C15" s="244"/>
      <c r="D15" s="244"/>
      <c r="E15" s="244"/>
      <c r="F15" s="244"/>
      <c r="G15" s="1133" t="s">
        <v>480</v>
      </c>
      <c r="H15" s="1134"/>
      <c r="I15" s="1134"/>
      <c r="J15" s="1135"/>
      <c r="K15" s="267">
        <v>46748</v>
      </c>
      <c r="L15" s="268">
        <v>1011</v>
      </c>
      <c r="M15" s="269">
        <v>1328</v>
      </c>
      <c r="N15" s="270">
        <v>-23.9</v>
      </c>
    </row>
    <row r="16" spans="1:16">
      <c r="A16" s="248"/>
      <c r="B16" s="244"/>
      <c r="C16" s="244"/>
      <c r="D16" s="244"/>
      <c r="E16" s="244"/>
      <c r="F16" s="244"/>
      <c r="G16" s="1136" t="s">
        <v>481</v>
      </c>
      <c r="H16" s="1137"/>
      <c r="I16" s="1137"/>
      <c r="J16" s="1138"/>
      <c r="K16" s="268">
        <v>-242679</v>
      </c>
      <c r="L16" s="268">
        <v>-5248</v>
      </c>
      <c r="M16" s="269">
        <v>-7375</v>
      </c>
      <c r="N16" s="270">
        <v>-28.8</v>
      </c>
    </row>
    <row r="17" spans="1:16">
      <c r="A17" s="248"/>
      <c r="B17" s="244"/>
      <c r="C17" s="244"/>
      <c r="D17" s="244"/>
      <c r="E17" s="244"/>
      <c r="F17" s="244"/>
      <c r="G17" s="1136" t="s">
        <v>170</v>
      </c>
      <c r="H17" s="1137"/>
      <c r="I17" s="1137"/>
      <c r="J17" s="1138"/>
      <c r="K17" s="268">
        <v>3487644</v>
      </c>
      <c r="L17" s="268">
        <v>75417</v>
      </c>
      <c r="M17" s="269">
        <v>77183</v>
      </c>
      <c r="N17" s="270">
        <v>-2.2999999999999998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0" t="s">
        <v>486</v>
      </c>
      <c r="H21" s="1131"/>
      <c r="I21" s="1131"/>
      <c r="J21" s="1132"/>
      <c r="K21" s="280">
        <v>6.98</v>
      </c>
      <c r="L21" s="281">
        <v>7.79</v>
      </c>
      <c r="M21" s="282">
        <v>-0.81</v>
      </c>
      <c r="N21" s="249"/>
      <c r="O21" s="283"/>
      <c r="P21" s="279"/>
    </row>
    <row r="22" spans="1:16" s="284" customFormat="1">
      <c r="A22" s="279"/>
      <c r="B22" s="249"/>
      <c r="C22" s="249"/>
      <c r="D22" s="249"/>
      <c r="E22" s="249"/>
      <c r="F22" s="249"/>
      <c r="G22" s="1130" t="s">
        <v>487</v>
      </c>
      <c r="H22" s="1131"/>
      <c r="I22" s="1131"/>
      <c r="J22" s="1132"/>
      <c r="K22" s="285">
        <v>100</v>
      </c>
      <c r="L22" s="286">
        <v>97.6</v>
      </c>
      <c r="M22" s="287">
        <v>2.4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9" t="s">
        <v>468</v>
      </c>
      <c r="L30" s="254"/>
      <c r="M30" s="255" t="s">
        <v>469</v>
      </c>
      <c r="N30" s="256"/>
    </row>
    <row r="31" spans="1:16">
      <c r="A31" s="248"/>
      <c r="B31" s="244"/>
      <c r="C31" s="244"/>
      <c r="D31" s="244"/>
      <c r="E31" s="244"/>
      <c r="F31" s="244"/>
      <c r="G31" s="257"/>
      <c r="H31" s="258"/>
      <c r="I31" s="258"/>
      <c r="J31" s="259"/>
      <c r="K31" s="1120"/>
      <c r="L31" s="260" t="s">
        <v>470</v>
      </c>
      <c r="M31" s="261" t="s">
        <v>471</v>
      </c>
      <c r="N31" s="262" t="s">
        <v>472</v>
      </c>
    </row>
    <row r="32" spans="1:16" ht="27" customHeight="1">
      <c r="A32" s="248"/>
      <c r="B32" s="244"/>
      <c r="C32" s="244"/>
      <c r="D32" s="244"/>
      <c r="E32" s="244"/>
      <c r="F32" s="244"/>
      <c r="G32" s="1121" t="s">
        <v>490</v>
      </c>
      <c r="H32" s="1122"/>
      <c r="I32" s="1122"/>
      <c r="J32" s="1123"/>
      <c r="K32" s="294">
        <v>4237140</v>
      </c>
      <c r="L32" s="294">
        <v>91624</v>
      </c>
      <c r="M32" s="295">
        <v>51166</v>
      </c>
      <c r="N32" s="296">
        <v>79.099999999999994</v>
      </c>
    </row>
    <row r="33" spans="1:16" ht="13.5" customHeight="1">
      <c r="A33" s="248"/>
      <c r="B33" s="244"/>
      <c r="C33" s="244"/>
      <c r="D33" s="244"/>
      <c r="E33" s="244"/>
      <c r="F33" s="244"/>
      <c r="G33" s="1121" t="s">
        <v>491</v>
      </c>
      <c r="H33" s="1122"/>
      <c r="I33" s="1122"/>
      <c r="J33" s="1123"/>
      <c r="K33" s="294" t="s">
        <v>478</v>
      </c>
      <c r="L33" s="294" t="s">
        <v>478</v>
      </c>
      <c r="M33" s="295" t="s">
        <v>478</v>
      </c>
      <c r="N33" s="296" t="s">
        <v>478</v>
      </c>
    </row>
    <row r="34" spans="1:16" ht="27" customHeight="1">
      <c r="A34" s="248"/>
      <c r="B34" s="244"/>
      <c r="C34" s="244"/>
      <c r="D34" s="244"/>
      <c r="E34" s="244"/>
      <c r="F34" s="244"/>
      <c r="G34" s="1121" t="s">
        <v>492</v>
      </c>
      <c r="H34" s="1122"/>
      <c r="I34" s="1122"/>
      <c r="J34" s="1123"/>
      <c r="K34" s="294" t="s">
        <v>478</v>
      </c>
      <c r="L34" s="294" t="s">
        <v>478</v>
      </c>
      <c r="M34" s="295">
        <v>4</v>
      </c>
      <c r="N34" s="296" t="s">
        <v>478</v>
      </c>
    </row>
    <row r="35" spans="1:16" ht="27" customHeight="1">
      <c r="A35" s="248"/>
      <c r="B35" s="244"/>
      <c r="C35" s="244"/>
      <c r="D35" s="244"/>
      <c r="E35" s="244"/>
      <c r="F35" s="244"/>
      <c r="G35" s="1121" t="s">
        <v>493</v>
      </c>
      <c r="H35" s="1122"/>
      <c r="I35" s="1122"/>
      <c r="J35" s="1123"/>
      <c r="K35" s="294">
        <v>1029912</v>
      </c>
      <c r="L35" s="294">
        <v>22271</v>
      </c>
      <c r="M35" s="295">
        <v>20166</v>
      </c>
      <c r="N35" s="296">
        <v>10.4</v>
      </c>
    </row>
    <row r="36" spans="1:16" ht="27" customHeight="1">
      <c r="A36" s="248"/>
      <c r="B36" s="244"/>
      <c r="C36" s="244"/>
      <c r="D36" s="244"/>
      <c r="E36" s="244"/>
      <c r="F36" s="244"/>
      <c r="G36" s="1121" t="s">
        <v>494</v>
      </c>
      <c r="H36" s="1122"/>
      <c r="I36" s="1122"/>
      <c r="J36" s="1123"/>
      <c r="K36" s="294">
        <v>116848</v>
      </c>
      <c r="L36" s="294">
        <v>2527</v>
      </c>
      <c r="M36" s="295">
        <v>3330</v>
      </c>
      <c r="N36" s="296">
        <v>-24.1</v>
      </c>
    </row>
    <row r="37" spans="1:16" ht="13.5" customHeight="1">
      <c r="A37" s="248"/>
      <c r="B37" s="244"/>
      <c r="C37" s="244"/>
      <c r="D37" s="244"/>
      <c r="E37" s="244"/>
      <c r="F37" s="244"/>
      <c r="G37" s="1121" t="s">
        <v>495</v>
      </c>
      <c r="H37" s="1122"/>
      <c r="I37" s="1122"/>
      <c r="J37" s="1123"/>
      <c r="K37" s="294">
        <v>5449</v>
      </c>
      <c r="L37" s="294">
        <v>118</v>
      </c>
      <c r="M37" s="295">
        <v>1055</v>
      </c>
      <c r="N37" s="296">
        <v>-88.8</v>
      </c>
    </row>
    <row r="38" spans="1:16" ht="27" customHeight="1">
      <c r="A38" s="248"/>
      <c r="B38" s="244"/>
      <c r="C38" s="244"/>
      <c r="D38" s="244"/>
      <c r="E38" s="244"/>
      <c r="F38" s="244"/>
      <c r="G38" s="1124" t="s">
        <v>496</v>
      </c>
      <c r="H38" s="1125"/>
      <c r="I38" s="1125"/>
      <c r="J38" s="1126"/>
      <c r="K38" s="297" t="s">
        <v>478</v>
      </c>
      <c r="L38" s="297" t="s">
        <v>478</v>
      </c>
      <c r="M38" s="298">
        <v>3</v>
      </c>
      <c r="N38" s="299" t="s">
        <v>478</v>
      </c>
      <c r="O38" s="293"/>
    </row>
    <row r="39" spans="1:16">
      <c r="A39" s="248"/>
      <c r="B39" s="244"/>
      <c r="C39" s="244"/>
      <c r="D39" s="244"/>
      <c r="E39" s="244"/>
      <c r="F39" s="244"/>
      <c r="G39" s="1124" t="s">
        <v>497</v>
      </c>
      <c r="H39" s="1125"/>
      <c r="I39" s="1125"/>
      <c r="J39" s="1126"/>
      <c r="K39" s="300">
        <v>-6148</v>
      </c>
      <c r="L39" s="300">
        <v>-133</v>
      </c>
      <c r="M39" s="301">
        <v>-6201</v>
      </c>
      <c r="N39" s="302">
        <v>-97.9</v>
      </c>
      <c r="O39" s="293"/>
    </row>
    <row r="40" spans="1:16" ht="27" customHeight="1">
      <c r="A40" s="248"/>
      <c r="B40" s="244"/>
      <c r="C40" s="244"/>
      <c r="D40" s="244"/>
      <c r="E40" s="244"/>
      <c r="F40" s="244"/>
      <c r="G40" s="1121" t="s">
        <v>498</v>
      </c>
      <c r="H40" s="1122"/>
      <c r="I40" s="1122"/>
      <c r="J40" s="1123"/>
      <c r="K40" s="300">
        <v>-3885120</v>
      </c>
      <c r="L40" s="300">
        <v>-84012</v>
      </c>
      <c r="M40" s="301">
        <v>-44520</v>
      </c>
      <c r="N40" s="302">
        <v>88.7</v>
      </c>
      <c r="O40" s="293"/>
    </row>
    <row r="41" spans="1:16">
      <c r="A41" s="248"/>
      <c r="B41" s="244"/>
      <c r="C41" s="244"/>
      <c r="D41" s="244"/>
      <c r="E41" s="244"/>
      <c r="F41" s="244"/>
      <c r="G41" s="1127" t="s">
        <v>282</v>
      </c>
      <c r="H41" s="1128"/>
      <c r="I41" s="1128"/>
      <c r="J41" s="1129"/>
      <c r="K41" s="294">
        <v>1498081</v>
      </c>
      <c r="L41" s="300">
        <v>32394</v>
      </c>
      <c r="M41" s="301">
        <v>25001</v>
      </c>
      <c r="N41" s="302">
        <v>29.6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4" t="s">
        <v>468</v>
      </c>
      <c r="J49" s="1116" t="s">
        <v>502</v>
      </c>
      <c r="K49" s="1117"/>
      <c r="L49" s="1117"/>
      <c r="M49" s="1117"/>
      <c r="N49" s="1118"/>
    </row>
    <row r="50" spans="1:14">
      <c r="A50" s="248"/>
      <c r="B50" s="244"/>
      <c r="C50" s="244"/>
      <c r="D50" s="244"/>
      <c r="E50" s="244"/>
      <c r="F50" s="244"/>
      <c r="G50" s="312"/>
      <c r="H50" s="313"/>
      <c r="I50" s="1115"/>
      <c r="J50" s="314" t="s">
        <v>503</v>
      </c>
      <c r="K50" s="315" t="s">
        <v>504</v>
      </c>
      <c r="L50" s="316" t="s">
        <v>505</v>
      </c>
      <c r="M50" s="317" t="s">
        <v>506</v>
      </c>
      <c r="N50" s="318" t="s">
        <v>507</v>
      </c>
    </row>
    <row r="51" spans="1:14">
      <c r="A51" s="248"/>
      <c r="B51" s="244"/>
      <c r="C51" s="244"/>
      <c r="D51" s="244"/>
      <c r="E51" s="244"/>
      <c r="F51" s="244"/>
      <c r="G51" s="310" t="s">
        <v>508</v>
      </c>
      <c r="H51" s="311"/>
      <c r="I51" s="319">
        <v>2146233</v>
      </c>
      <c r="J51" s="320">
        <v>47418</v>
      </c>
      <c r="K51" s="321">
        <v>105.5</v>
      </c>
      <c r="L51" s="322">
        <v>50545</v>
      </c>
      <c r="M51" s="323">
        <v>-5.8</v>
      </c>
      <c r="N51" s="324">
        <v>111.3</v>
      </c>
    </row>
    <row r="52" spans="1:14">
      <c r="A52" s="248"/>
      <c r="B52" s="244"/>
      <c r="C52" s="244"/>
      <c r="D52" s="244"/>
      <c r="E52" s="244"/>
      <c r="F52" s="244"/>
      <c r="G52" s="325"/>
      <c r="H52" s="326" t="s">
        <v>509</v>
      </c>
      <c r="I52" s="327">
        <v>855841</v>
      </c>
      <c r="J52" s="328">
        <v>18909</v>
      </c>
      <c r="K52" s="329">
        <v>79.2</v>
      </c>
      <c r="L52" s="330">
        <v>28740</v>
      </c>
      <c r="M52" s="331">
        <v>4.3</v>
      </c>
      <c r="N52" s="332">
        <v>74.900000000000006</v>
      </c>
    </row>
    <row r="53" spans="1:14">
      <c r="A53" s="248"/>
      <c r="B53" s="244"/>
      <c r="C53" s="244"/>
      <c r="D53" s="244"/>
      <c r="E53" s="244"/>
      <c r="F53" s="244"/>
      <c r="G53" s="310" t="s">
        <v>510</v>
      </c>
      <c r="H53" s="311"/>
      <c r="I53" s="319">
        <v>1431628</v>
      </c>
      <c r="J53" s="320">
        <v>31613</v>
      </c>
      <c r="K53" s="321">
        <v>-33.299999999999997</v>
      </c>
      <c r="L53" s="322">
        <v>49094</v>
      </c>
      <c r="M53" s="323">
        <v>-2.9</v>
      </c>
      <c r="N53" s="324">
        <v>-30.4</v>
      </c>
    </row>
    <row r="54" spans="1:14">
      <c r="A54" s="248"/>
      <c r="B54" s="244"/>
      <c r="C54" s="244"/>
      <c r="D54" s="244"/>
      <c r="E54" s="244"/>
      <c r="F54" s="244"/>
      <c r="G54" s="325"/>
      <c r="H54" s="326" t="s">
        <v>509</v>
      </c>
      <c r="I54" s="327">
        <v>720166</v>
      </c>
      <c r="J54" s="328">
        <v>15903</v>
      </c>
      <c r="K54" s="329">
        <v>-15.9</v>
      </c>
      <c r="L54" s="330">
        <v>27415</v>
      </c>
      <c r="M54" s="331">
        <v>-4.5999999999999996</v>
      </c>
      <c r="N54" s="332">
        <v>-11.3</v>
      </c>
    </row>
    <row r="55" spans="1:14">
      <c r="A55" s="248"/>
      <c r="B55" s="244"/>
      <c r="C55" s="244"/>
      <c r="D55" s="244"/>
      <c r="E55" s="244"/>
      <c r="F55" s="244"/>
      <c r="G55" s="310" t="s">
        <v>511</v>
      </c>
      <c r="H55" s="311"/>
      <c r="I55" s="319">
        <v>2993489</v>
      </c>
      <c r="J55" s="320">
        <v>64668</v>
      </c>
      <c r="K55" s="321">
        <v>104.6</v>
      </c>
      <c r="L55" s="322">
        <v>60245</v>
      </c>
      <c r="M55" s="323">
        <v>22.7</v>
      </c>
      <c r="N55" s="324">
        <v>81.900000000000006</v>
      </c>
    </row>
    <row r="56" spans="1:14">
      <c r="A56" s="248"/>
      <c r="B56" s="244"/>
      <c r="C56" s="244"/>
      <c r="D56" s="244"/>
      <c r="E56" s="244"/>
      <c r="F56" s="244"/>
      <c r="G56" s="325"/>
      <c r="H56" s="326" t="s">
        <v>509</v>
      </c>
      <c r="I56" s="327">
        <v>399572</v>
      </c>
      <c r="J56" s="328">
        <v>8632</v>
      </c>
      <c r="K56" s="329">
        <v>-45.7</v>
      </c>
      <c r="L56" s="330">
        <v>33678</v>
      </c>
      <c r="M56" s="331">
        <v>22.8</v>
      </c>
      <c r="N56" s="332">
        <v>-68.5</v>
      </c>
    </row>
    <row r="57" spans="1:14">
      <c r="A57" s="248"/>
      <c r="B57" s="244"/>
      <c r="C57" s="244"/>
      <c r="D57" s="244"/>
      <c r="E57" s="244"/>
      <c r="F57" s="244"/>
      <c r="G57" s="310" t="s">
        <v>512</v>
      </c>
      <c r="H57" s="311"/>
      <c r="I57" s="319">
        <v>3946982</v>
      </c>
      <c r="J57" s="320">
        <v>85294</v>
      </c>
      <c r="K57" s="321">
        <v>31.9</v>
      </c>
      <c r="L57" s="322">
        <v>68386</v>
      </c>
      <c r="M57" s="323">
        <v>13.5</v>
      </c>
      <c r="N57" s="324">
        <v>18.399999999999999</v>
      </c>
    </row>
    <row r="58" spans="1:14">
      <c r="A58" s="248"/>
      <c r="B58" s="244"/>
      <c r="C58" s="244"/>
      <c r="D58" s="244"/>
      <c r="E58" s="244"/>
      <c r="F58" s="244"/>
      <c r="G58" s="325"/>
      <c r="H58" s="326" t="s">
        <v>509</v>
      </c>
      <c r="I58" s="327">
        <v>872491</v>
      </c>
      <c r="J58" s="328">
        <v>18854</v>
      </c>
      <c r="K58" s="329">
        <v>118.4</v>
      </c>
      <c r="L58" s="330">
        <v>35121</v>
      </c>
      <c r="M58" s="331">
        <v>4.3</v>
      </c>
      <c r="N58" s="332">
        <v>114.1</v>
      </c>
    </row>
    <row r="59" spans="1:14">
      <c r="A59" s="248"/>
      <c r="B59" s="244"/>
      <c r="C59" s="244"/>
      <c r="D59" s="244"/>
      <c r="E59" s="244"/>
      <c r="F59" s="244"/>
      <c r="G59" s="310" t="s">
        <v>513</v>
      </c>
      <c r="H59" s="311"/>
      <c r="I59" s="319">
        <v>2315548</v>
      </c>
      <c r="J59" s="320">
        <v>50071</v>
      </c>
      <c r="K59" s="321">
        <v>-41.3</v>
      </c>
      <c r="L59" s="322">
        <v>81305</v>
      </c>
      <c r="M59" s="323">
        <v>18.899999999999999</v>
      </c>
      <c r="N59" s="324">
        <v>-60.2</v>
      </c>
    </row>
    <row r="60" spans="1:14">
      <c r="A60" s="248"/>
      <c r="B60" s="244"/>
      <c r="C60" s="244"/>
      <c r="D60" s="244"/>
      <c r="E60" s="244"/>
      <c r="F60" s="244"/>
      <c r="G60" s="325"/>
      <c r="H60" s="326" t="s">
        <v>509</v>
      </c>
      <c r="I60" s="333">
        <v>1732626</v>
      </c>
      <c r="J60" s="328">
        <v>37466</v>
      </c>
      <c r="K60" s="329">
        <v>98.7</v>
      </c>
      <c r="L60" s="330">
        <v>48720</v>
      </c>
      <c r="M60" s="331">
        <v>38.700000000000003</v>
      </c>
      <c r="N60" s="332">
        <v>60</v>
      </c>
    </row>
    <row r="61" spans="1:14">
      <c r="A61" s="248"/>
      <c r="B61" s="244"/>
      <c r="C61" s="244"/>
      <c r="D61" s="244"/>
      <c r="E61" s="244"/>
      <c r="F61" s="244"/>
      <c r="G61" s="310" t="s">
        <v>514</v>
      </c>
      <c r="H61" s="334"/>
      <c r="I61" s="335">
        <v>2566776</v>
      </c>
      <c r="J61" s="336">
        <v>55813</v>
      </c>
      <c r="K61" s="337">
        <v>33.5</v>
      </c>
      <c r="L61" s="338">
        <v>61915</v>
      </c>
      <c r="M61" s="339">
        <v>9.3000000000000007</v>
      </c>
      <c r="N61" s="324">
        <v>24.2</v>
      </c>
    </row>
    <row r="62" spans="1:14">
      <c r="A62" s="248"/>
      <c r="B62" s="244"/>
      <c r="C62" s="244"/>
      <c r="D62" s="244"/>
      <c r="E62" s="244"/>
      <c r="F62" s="244"/>
      <c r="G62" s="325"/>
      <c r="H62" s="326" t="s">
        <v>509</v>
      </c>
      <c r="I62" s="327">
        <v>916139</v>
      </c>
      <c r="J62" s="328">
        <v>19953</v>
      </c>
      <c r="K62" s="329">
        <v>46.9</v>
      </c>
      <c r="L62" s="330">
        <v>34735</v>
      </c>
      <c r="M62" s="331">
        <v>13.1</v>
      </c>
      <c r="N62" s="332">
        <v>33.799999999999997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5" zoomScaleNormal="75"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9" t="s">
        <v>3</v>
      </c>
      <c r="D47" s="1139"/>
      <c r="E47" s="1140"/>
      <c r="F47" s="11">
        <v>32.9</v>
      </c>
      <c r="G47" s="12">
        <v>42.92</v>
      </c>
      <c r="H47" s="12">
        <v>55.42</v>
      </c>
      <c r="I47" s="12">
        <v>37.94</v>
      </c>
      <c r="J47" s="13">
        <v>38.92</v>
      </c>
    </row>
    <row r="48" spans="2:10" ht="57.75" customHeight="1">
      <c r="B48" s="14"/>
      <c r="C48" s="1141" t="s">
        <v>4</v>
      </c>
      <c r="D48" s="1141"/>
      <c r="E48" s="1142"/>
      <c r="F48" s="15">
        <v>13.06</v>
      </c>
      <c r="G48" s="16">
        <v>12.37</v>
      </c>
      <c r="H48" s="16">
        <v>10.49</v>
      </c>
      <c r="I48" s="16">
        <v>11.29</v>
      </c>
      <c r="J48" s="17">
        <v>12.92</v>
      </c>
    </row>
    <row r="49" spans="2:10" ht="57.75" customHeight="1" thickBot="1">
      <c r="B49" s="18"/>
      <c r="C49" s="1143" t="s">
        <v>5</v>
      </c>
      <c r="D49" s="1143"/>
      <c r="E49" s="1144"/>
      <c r="F49" s="19">
        <v>9.07</v>
      </c>
      <c r="G49" s="20">
        <v>8.8000000000000007</v>
      </c>
      <c r="H49" s="20">
        <v>11</v>
      </c>
      <c r="I49" s="20" t="s">
        <v>521</v>
      </c>
      <c r="J49" s="21">
        <v>4.3899999999999997</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7" zoomScale="75" zoomScaleNormal="75" zoomScaleSheetLayoutView="100" workbookViewId="0">
      <selection activeCell="H34" sqref="H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51" t="s">
        <v>522</v>
      </c>
      <c r="D34" s="1151"/>
      <c r="E34" s="1152"/>
      <c r="F34" s="32">
        <v>14.48</v>
      </c>
      <c r="G34" s="33">
        <v>16.149999999999999</v>
      </c>
      <c r="H34" s="33">
        <v>16.850000000000001</v>
      </c>
      <c r="I34" s="33">
        <v>16.850000000000001</v>
      </c>
      <c r="J34" s="34">
        <v>16.420000000000002</v>
      </c>
      <c r="K34" s="22"/>
      <c r="L34" s="22"/>
      <c r="M34" s="22"/>
      <c r="N34" s="22"/>
      <c r="O34" s="22"/>
      <c r="P34" s="22"/>
    </row>
    <row r="35" spans="1:16" ht="39" customHeight="1">
      <c r="A35" s="22"/>
      <c r="B35" s="35"/>
      <c r="C35" s="1145" t="s">
        <v>523</v>
      </c>
      <c r="D35" s="1146"/>
      <c r="E35" s="1147"/>
      <c r="F35" s="36">
        <v>12.88</v>
      </c>
      <c r="G35" s="37">
        <v>12.28</v>
      </c>
      <c r="H35" s="37">
        <v>10.34</v>
      </c>
      <c r="I35" s="37">
        <v>11.1</v>
      </c>
      <c r="J35" s="38">
        <v>12.74</v>
      </c>
      <c r="K35" s="22"/>
      <c r="L35" s="22"/>
      <c r="M35" s="22"/>
      <c r="N35" s="22"/>
      <c r="O35" s="22"/>
      <c r="P35" s="22"/>
    </row>
    <row r="36" spans="1:16" ht="39" customHeight="1">
      <c r="A36" s="22"/>
      <c r="B36" s="35"/>
      <c r="C36" s="1145" t="s">
        <v>524</v>
      </c>
      <c r="D36" s="1146"/>
      <c r="E36" s="1147"/>
      <c r="F36" s="36">
        <v>2.5099999999999998</v>
      </c>
      <c r="G36" s="37">
        <v>2.4500000000000002</v>
      </c>
      <c r="H36" s="37">
        <v>2.61</v>
      </c>
      <c r="I36" s="37">
        <v>2.4900000000000002</v>
      </c>
      <c r="J36" s="38">
        <v>2.37</v>
      </c>
      <c r="K36" s="22"/>
      <c r="L36" s="22"/>
      <c r="M36" s="22"/>
      <c r="N36" s="22"/>
      <c r="O36" s="22"/>
      <c r="P36" s="22"/>
    </row>
    <row r="37" spans="1:16" ht="39" customHeight="1">
      <c r="A37" s="22"/>
      <c r="B37" s="35"/>
      <c r="C37" s="1145" t="s">
        <v>525</v>
      </c>
      <c r="D37" s="1146"/>
      <c r="E37" s="1147"/>
      <c r="F37" s="36">
        <v>0.74</v>
      </c>
      <c r="G37" s="37">
        <v>0.28000000000000003</v>
      </c>
      <c r="H37" s="37">
        <v>0.69</v>
      </c>
      <c r="I37" s="37">
        <v>0.47</v>
      </c>
      <c r="J37" s="38">
        <v>0.78</v>
      </c>
      <c r="K37" s="22"/>
      <c r="L37" s="22"/>
      <c r="M37" s="22"/>
      <c r="N37" s="22"/>
      <c r="O37" s="22"/>
      <c r="P37" s="22"/>
    </row>
    <row r="38" spans="1:16" ht="39" customHeight="1">
      <c r="A38" s="22"/>
      <c r="B38" s="35"/>
      <c r="C38" s="1145" t="s">
        <v>526</v>
      </c>
      <c r="D38" s="1146"/>
      <c r="E38" s="1147"/>
      <c r="F38" s="36">
        <v>0.71</v>
      </c>
      <c r="G38" s="37">
        <v>0.85</v>
      </c>
      <c r="H38" s="37">
        <v>0.85</v>
      </c>
      <c r="I38" s="37">
        <v>0.5</v>
      </c>
      <c r="J38" s="38">
        <v>0.56999999999999995</v>
      </c>
      <c r="K38" s="22"/>
      <c r="L38" s="22"/>
      <c r="M38" s="22"/>
      <c r="N38" s="22"/>
      <c r="O38" s="22"/>
      <c r="P38" s="22"/>
    </row>
    <row r="39" spans="1:16" ht="39" customHeight="1">
      <c r="A39" s="22"/>
      <c r="B39" s="35"/>
      <c r="C39" s="1145" t="s">
        <v>527</v>
      </c>
      <c r="D39" s="1146"/>
      <c r="E39" s="1147"/>
      <c r="F39" s="36">
        <v>0.22</v>
      </c>
      <c r="G39" s="37">
        <v>0.22</v>
      </c>
      <c r="H39" s="37">
        <v>0.19</v>
      </c>
      <c r="I39" s="37">
        <v>0.12</v>
      </c>
      <c r="J39" s="38">
        <v>0.25</v>
      </c>
      <c r="K39" s="22"/>
      <c r="L39" s="22"/>
      <c r="M39" s="22"/>
      <c r="N39" s="22"/>
      <c r="O39" s="22"/>
      <c r="P39" s="22"/>
    </row>
    <row r="40" spans="1:16" ht="39" customHeight="1">
      <c r="A40" s="22"/>
      <c r="B40" s="35"/>
      <c r="C40" s="1145" t="s">
        <v>528</v>
      </c>
      <c r="D40" s="1146"/>
      <c r="E40" s="1147"/>
      <c r="F40" s="36">
        <v>0.17</v>
      </c>
      <c r="G40" s="37">
        <v>0.09</v>
      </c>
      <c r="H40" s="37">
        <v>0.14000000000000001</v>
      </c>
      <c r="I40" s="37">
        <v>0.18</v>
      </c>
      <c r="J40" s="38">
        <v>0.17</v>
      </c>
      <c r="K40" s="22"/>
      <c r="L40" s="22"/>
      <c r="M40" s="22"/>
      <c r="N40" s="22"/>
      <c r="O40" s="22"/>
      <c r="P40" s="22"/>
    </row>
    <row r="41" spans="1:16" ht="39" customHeight="1">
      <c r="A41" s="22"/>
      <c r="B41" s="35"/>
      <c r="C41" s="1145" t="s">
        <v>529</v>
      </c>
      <c r="D41" s="1146"/>
      <c r="E41" s="1147"/>
      <c r="F41" s="36">
        <v>0.04</v>
      </c>
      <c r="G41" s="37">
        <v>0.05</v>
      </c>
      <c r="H41" s="37">
        <v>7.0000000000000007E-2</v>
      </c>
      <c r="I41" s="37">
        <v>0.02</v>
      </c>
      <c r="J41" s="38">
        <v>0.02</v>
      </c>
      <c r="K41" s="22"/>
      <c r="L41" s="22"/>
      <c r="M41" s="22"/>
      <c r="N41" s="22"/>
      <c r="O41" s="22"/>
      <c r="P41" s="22"/>
    </row>
    <row r="42" spans="1:16" ht="39" customHeight="1">
      <c r="A42" s="22"/>
      <c r="B42" s="39"/>
      <c r="C42" s="1145" t="s">
        <v>530</v>
      </c>
      <c r="D42" s="1146"/>
      <c r="E42" s="1147"/>
      <c r="F42" s="36" t="s">
        <v>478</v>
      </c>
      <c r="G42" s="37" t="s">
        <v>478</v>
      </c>
      <c r="H42" s="37" t="s">
        <v>478</v>
      </c>
      <c r="I42" s="37" t="s">
        <v>478</v>
      </c>
      <c r="J42" s="38" t="s">
        <v>478</v>
      </c>
      <c r="K42" s="22"/>
      <c r="L42" s="22"/>
      <c r="M42" s="22"/>
      <c r="N42" s="22"/>
      <c r="O42" s="22"/>
      <c r="P42" s="22"/>
    </row>
    <row r="43" spans="1:16" ht="39" customHeight="1" thickBot="1">
      <c r="A43" s="22"/>
      <c r="B43" s="40"/>
      <c r="C43" s="1148" t="s">
        <v>531</v>
      </c>
      <c r="D43" s="1149"/>
      <c r="E43" s="1150"/>
      <c r="F43" s="41">
        <v>0</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75" zoomScaleNormal="75" zoomScaleSheetLayoutView="55" workbookViewId="0">
      <selection activeCell="Q54" sqref="Q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61" t="s">
        <v>11</v>
      </c>
      <c r="C45" s="1162"/>
      <c r="D45" s="58"/>
      <c r="E45" s="1167" t="s">
        <v>12</v>
      </c>
      <c r="F45" s="1167"/>
      <c r="G45" s="1167"/>
      <c r="H45" s="1167"/>
      <c r="I45" s="1167"/>
      <c r="J45" s="1168"/>
      <c r="K45" s="59">
        <v>2256</v>
      </c>
      <c r="L45" s="60">
        <v>2250</v>
      </c>
      <c r="M45" s="60">
        <v>2196</v>
      </c>
      <c r="N45" s="60">
        <v>2992</v>
      </c>
      <c r="O45" s="61">
        <v>4237</v>
      </c>
      <c r="P45" s="48"/>
      <c r="Q45" s="48"/>
      <c r="R45" s="48"/>
      <c r="S45" s="48"/>
      <c r="T45" s="48"/>
      <c r="U45" s="48"/>
    </row>
    <row r="46" spans="1:21" ht="30.75" customHeight="1">
      <c r="A46" s="48"/>
      <c r="B46" s="1163"/>
      <c r="C46" s="1164"/>
      <c r="D46" s="62"/>
      <c r="E46" s="1155" t="s">
        <v>13</v>
      </c>
      <c r="F46" s="1155"/>
      <c r="G46" s="1155"/>
      <c r="H46" s="1155"/>
      <c r="I46" s="1155"/>
      <c r="J46" s="1156"/>
      <c r="K46" s="63" t="s">
        <v>478</v>
      </c>
      <c r="L46" s="64" t="s">
        <v>478</v>
      </c>
      <c r="M46" s="64" t="s">
        <v>478</v>
      </c>
      <c r="N46" s="64" t="s">
        <v>478</v>
      </c>
      <c r="O46" s="65" t="s">
        <v>478</v>
      </c>
      <c r="P46" s="48"/>
      <c r="Q46" s="48"/>
      <c r="R46" s="48"/>
      <c r="S46" s="48"/>
      <c r="T46" s="48"/>
      <c r="U46" s="48"/>
    </row>
    <row r="47" spans="1:21" ht="30.75" customHeight="1">
      <c r="A47" s="48"/>
      <c r="B47" s="1163"/>
      <c r="C47" s="1164"/>
      <c r="D47" s="62"/>
      <c r="E47" s="1155" t="s">
        <v>14</v>
      </c>
      <c r="F47" s="1155"/>
      <c r="G47" s="1155"/>
      <c r="H47" s="1155"/>
      <c r="I47" s="1155"/>
      <c r="J47" s="1156"/>
      <c r="K47" s="63" t="s">
        <v>478</v>
      </c>
      <c r="L47" s="64" t="s">
        <v>478</v>
      </c>
      <c r="M47" s="64" t="s">
        <v>478</v>
      </c>
      <c r="N47" s="64" t="s">
        <v>478</v>
      </c>
      <c r="O47" s="65" t="s">
        <v>478</v>
      </c>
      <c r="P47" s="48"/>
      <c r="Q47" s="48"/>
      <c r="R47" s="48"/>
      <c r="S47" s="48"/>
      <c r="T47" s="48"/>
      <c r="U47" s="48"/>
    </row>
    <row r="48" spans="1:21" ht="30.75" customHeight="1">
      <c r="A48" s="48"/>
      <c r="B48" s="1163"/>
      <c r="C48" s="1164"/>
      <c r="D48" s="62"/>
      <c r="E48" s="1155" t="s">
        <v>15</v>
      </c>
      <c r="F48" s="1155"/>
      <c r="G48" s="1155"/>
      <c r="H48" s="1155"/>
      <c r="I48" s="1155"/>
      <c r="J48" s="1156"/>
      <c r="K48" s="63">
        <v>1152</v>
      </c>
      <c r="L48" s="64">
        <v>1077</v>
      </c>
      <c r="M48" s="64">
        <v>1004</v>
      </c>
      <c r="N48" s="64">
        <v>988</v>
      </c>
      <c r="O48" s="65">
        <v>1030</v>
      </c>
      <c r="P48" s="48"/>
      <c r="Q48" s="48"/>
      <c r="R48" s="48"/>
      <c r="S48" s="48"/>
      <c r="T48" s="48"/>
      <c r="U48" s="48"/>
    </row>
    <row r="49" spans="1:21" ht="30.75" customHeight="1">
      <c r="A49" s="48"/>
      <c r="B49" s="1163"/>
      <c r="C49" s="1164"/>
      <c r="D49" s="62"/>
      <c r="E49" s="1155" t="s">
        <v>16</v>
      </c>
      <c r="F49" s="1155"/>
      <c r="G49" s="1155"/>
      <c r="H49" s="1155"/>
      <c r="I49" s="1155"/>
      <c r="J49" s="1156"/>
      <c r="K49" s="63">
        <v>103</v>
      </c>
      <c r="L49" s="64">
        <v>109</v>
      </c>
      <c r="M49" s="64">
        <v>118</v>
      </c>
      <c r="N49" s="64">
        <v>113</v>
      </c>
      <c r="O49" s="65">
        <v>117</v>
      </c>
      <c r="P49" s="48"/>
      <c r="Q49" s="48"/>
      <c r="R49" s="48"/>
      <c r="S49" s="48"/>
      <c r="T49" s="48"/>
      <c r="U49" s="48"/>
    </row>
    <row r="50" spans="1:21" ht="30.75" customHeight="1">
      <c r="A50" s="48"/>
      <c r="B50" s="1163"/>
      <c r="C50" s="1164"/>
      <c r="D50" s="62"/>
      <c r="E50" s="1155" t="s">
        <v>17</v>
      </c>
      <c r="F50" s="1155"/>
      <c r="G50" s="1155"/>
      <c r="H50" s="1155"/>
      <c r="I50" s="1155"/>
      <c r="J50" s="1156"/>
      <c r="K50" s="63">
        <v>42</v>
      </c>
      <c r="L50" s="64">
        <v>17</v>
      </c>
      <c r="M50" s="64">
        <v>13</v>
      </c>
      <c r="N50" s="64">
        <v>11</v>
      </c>
      <c r="O50" s="65">
        <v>5</v>
      </c>
      <c r="P50" s="48"/>
      <c r="Q50" s="48"/>
      <c r="R50" s="48"/>
      <c r="S50" s="48"/>
      <c r="T50" s="48"/>
      <c r="U50" s="48"/>
    </row>
    <row r="51" spans="1:21" ht="30.75" customHeight="1">
      <c r="A51" s="48"/>
      <c r="B51" s="1165"/>
      <c r="C51" s="1166"/>
      <c r="D51" s="66"/>
      <c r="E51" s="1155" t="s">
        <v>18</v>
      </c>
      <c r="F51" s="1155"/>
      <c r="G51" s="1155"/>
      <c r="H51" s="1155"/>
      <c r="I51" s="1155"/>
      <c r="J51" s="1156"/>
      <c r="K51" s="63" t="s">
        <v>478</v>
      </c>
      <c r="L51" s="64" t="s">
        <v>478</v>
      </c>
      <c r="M51" s="64" t="s">
        <v>478</v>
      </c>
      <c r="N51" s="64" t="s">
        <v>478</v>
      </c>
      <c r="O51" s="65" t="s">
        <v>478</v>
      </c>
      <c r="P51" s="48"/>
      <c r="Q51" s="48"/>
      <c r="R51" s="48"/>
      <c r="S51" s="48"/>
      <c r="T51" s="48"/>
      <c r="U51" s="48"/>
    </row>
    <row r="52" spans="1:21" ht="30.75" customHeight="1">
      <c r="A52" s="48"/>
      <c r="B52" s="1153" t="s">
        <v>19</v>
      </c>
      <c r="C52" s="1154"/>
      <c r="D52" s="66"/>
      <c r="E52" s="1155" t="s">
        <v>20</v>
      </c>
      <c r="F52" s="1155"/>
      <c r="G52" s="1155"/>
      <c r="H52" s="1155"/>
      <c r="I52" s="1155"/>
      <c r="J52" s="1156"/>
      <c r="K52" s="63">
        <v>2421</v>
      </c>
      <c r="L52" s="64">
        <v>2400</v>
      </c>
      <c r="M52" s="64">
        <v>2508</v>
      </c>
      <c r="N52" s="64">
        <v>2989</v>
      </c>
      <c r="O52" s="65">
        <v>3890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1132</v>
      </c>
      <c r="L53" s="69">
        <v>1053</v>
      </c>
      <c r="M53" s="69">
        <v>823</v>
      </c>
      <c r="N53" s="69">
        <v>1115</v>
      </c>
      <c r="O53" s="70">
        <v>1499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mieken</cp:lastModifiedBy>
  <cp:lastPrinted>2016-04-22T06:15:05Z</cp:lastPrinted>
  <dcterms:created xsi:type="dcterms:W3CDTF">2016-02-15T01:38:41Z</dcterms:created>
  <dcterms:modified xsi:type="dcterms:W3CDTF">2016-05-07T05:53:29Z</dcterms:modified>
  <cp:category/>
</cp:coreProperties>
</file>