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10230" yWindow="-15" windowWidth="10275" windowHeight="826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<sst xmlns="http://schemas.openxmlformats.org/spreadsheetml/2006/main" count="221" uniqueCount="111">
  <si>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</si>
  <si>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</si>
  <si>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</si>
  <si>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</si>
  <si>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</si>
  <si>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</si>
  <si>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</si>
  <si>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</si>
  <si>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</si>
  <si>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</si>
  <si>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</si>
  <si>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</si>
  <si>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</si>
  <si>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</si>
  <si>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</si>
  <si>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</si>
  <si>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</si>
  <si>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</si>
  <si>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</si>
  <si>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</si>
  <si>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</si>
  <si>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</si>
  <si>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</si>
  <si>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</si>
  <si>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</si>
  <si>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</si>
  <si>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</si>
  <si>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</si>
  <si>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</si>
  <si>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</si>
  <si>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</si>
  <si>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</si>
  <si>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</si>
  <si>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</si>
  <si>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</si>
  <si>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</si>
  <si>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</si>
  <si>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</si>
  <si>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</si>
  <si>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</si>
  <si>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</si>
  <si>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</si>
  <si>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</si>
  <si>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</si>
  <si>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</si>
  <si>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</si>
  <si>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</si>
  <si>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</si>
  <si>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</si>
  <si>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</si>
  <si>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</si>
  <si>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</si>
  <si>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</si>
  <si>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</si>
  <si>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</si>
  <si>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</si>
  <si>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</si>
  <si>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</si>
  <si>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</si>
  <si>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</si>
  <si>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</si>
  <si>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</si>
  <si>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</si>
  <si>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</si>
  <si>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</si>
  <si>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</si>
  <si>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</si>
  <si>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</si>
  <si>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</si>
  <si>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</si>
  <si>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</si>
  <si>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</si>
  <si>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</si>
  <si>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</si>
  <si>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</si>
  <si>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</si>
  <si>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</si>
  <si>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</si>
  <si>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</si>
  <si>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</si>
  <si>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</si>
  <si>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</si>
  <si>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</si>
  <si>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</si>
  <si>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</si>
  <si>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</si>
  <si>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</si>
  <si>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</si>
  <si>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</si>
  <si>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</si>
  <si>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</si>
  <si>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</si>
  <si>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</si>
  <si>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</si>
  <si>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</si>
  <si>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</si>
  <si>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南伊勢町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</si>
  <si>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</si>
  <si>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</si>
  <si>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</si>
  <si>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</si>
  <si>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</si>
  <si>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</si>
  <si>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</si>
  <si>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</si>
  <si>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</si>
  <si>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</si>
  <si>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</si>
  <si>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経費回収率は、類似団体平均値にくらべ上回っているが減少傾向にあり、今後も減少が予測される。</t>
    <rPh sb="0" eb="2">
      <t>ケイヒ</t>
    </rPh>
    <rPh sb="2" eb="5">
      <t>カイシュウリツ</t>
    </rPh>
    <rPh sb="7" eb="9">
      <t>ルイジ</t>
    </rPh>
    <rPh sb="9" eb="11">
      <t>ダンタイ</t>
    </rPh>
    <rPh sb="11" eb="14">
      <t>ヘイキンチ</t>
    </rPh>
    <rPh sb="18" eb="20">
      <t>ウワマワ</t>
    </rPh>
    <rPh sb="25" eb="27">
      <t>ゲンショウ</t>
    </rPh>
    <rPh sb="27" eb="29">
      <t>ケイコウ</t>
    </rPh>
    <rPh sb="33" eb="35">
      <t>コンゴ</t>
    </rPh>
    <rPh sb="36" eb="38">
      <t>ゲンショウ</t>
    </rPh>
    <rPh sb="39" eb="41">
      <t>ヨソク</t>
    </rPh>
    <phoneticPr fontId="4"/>
  </si>
  <si>
    <t>現時点では、管渠の更新等は必要ないため、適切な維持管理を行うことで、修繕等の経費を抑えていく。</t>
    <rPh sb="0" eb="3">
      <t>ゲンジテン</t>
    </rPh>
    <rPh sb="6" eb="7">
      <t>カン</t>
    </rPh>
    <rPh sb="7" eb="8">
      <t>キョ</t>
    </rPh>
    <rPh sb="9" eb="12">
      <t>コウシントウ</t>
    </rPh>
    <rPh sb="13" eb="15">
      <t>ヒツヨウ</t>
    </rPh>
    <rPh sb="20" eb="22">
      <t>テキセツ</t>
    </rPh>
    <rPh sb="23" eb="25">
      <t>イジ</t>
    </rPh>
    <rPh sb="25" eb="27">
      <t>カンリ</t>
    </rPh>
    <rPh sb="28" eb="29">
      <t>オコナ</t>
    </rPh>
    <rPh sb="34" eb="37">
      <t>シュウゼントウ</t>
    </rPh>
    <rPh sb="38" eb="40">
      <t>ケイヒ</t>
    </rPh>
    <rPh sb="41" eb="42">
      <t>オサ</t>
    </rPh>
    <phoneticPr fontId="4"/>
  </si>
  <si>
    <t>今後も人口減少が続くと予測されるため、経費回収率及び、施設利用率の減少が考えられることから、加入促進等により有収率を向上させ、維持管理費用を軽減させる必要がある。</t>
    <rPh sb="0" eb="2">
      <t>コンゴ</t>
    </rPh>
    <rPh sb="3" eb="5">
      <t>ジンコウ</t>
    </rPh>
    <rPh sb="5" eb="7">
      <t>ゲンショウ</t>
    </rPh>
    <rPh sb="8" eb="9">
      <t>ツヅ</t>
    </rPh>
    <rPh sb="11" eb="13">
      <t>ヨソク</t>
    </rPh>
    <rPh sb="19" eb="21">
      <t>ケイヒ</t>
    </rPh>
    <rPh sb="21" eb="23">
      <t>カイシュウ</t>
    </rPh>
    <rPh sb="23" eb="24">
      <t>リツ</t>
    </rPh>
    <rPh sb="24" eb="25">
      <t>オヨ</t>
    </rPh>
    <rPh sb="27" eb="29">
      <t>シセツ</t>
    </rPh>
    <rPh sb="29" eb="32">
      <t>リヨウリツ</t>
    </rPh>
    <rPh sb="33" eb="35">
      <t>ゲンショウ</t>
    </rPh>
    <rPh sb="36" eb="37">
      <t>カンガ</t>
    </rPh>
    <rPh sb="46" eb="48">
      <t>カニュウ</t>
    </rPh>
    <rPh sb="48" eb="50">
      <t>ソクシン</t>
    </rPh>
    <rPh sb="50" eb="51">
      <t>トウ</t>
    </rPh>
    <rPh sb="54" eb="55">
      <t>ユウ</t>
    </rPh>
    <rPh sb="55" eb="56">
      <t>シュウ</t>
    </rPh>
    <rPh sb="56" eb="57">
      <t>リツ</t>
    </rPh>
    <rPh sb="58" eb="60">
      <t>コウジョウ</t>
    </rPh>
    <rPh sb="63" eb="65">
      <t>イジ</t>
    </rPh>
    <rPh sb="65" eb="67">
      <t>カンリ</t>
    </rPh>
    <rPh sb="67" eb="69">
      <t>ヒヨウ</t>
    </rPh>
    <rPh sb="70" eb="72">
      <t>ケイゲン</t>
    </rPh>
    <rPh sb="75" eb="7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</si>
</sst>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64480"/>
        <c:axId val="883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0.08</c:v>
                </c:pt>
                <c:pt idx="2">
                  <c:v>0.06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64480"/>
        <c:axId val="88359296"/>
      </c:lineChart>
      <c:dateAx>
        <c:axId val="86964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359296"/>
        <c:crosses val="autoZero"/>
        <c:auto val="1"/>
        <c:lblOffset val="100"/>
        <c:baseTimeUnit val="years"/>
      </c:dateAx>
      <c:valAx>
        <c:axId val="8835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964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41.71</c:v>
                </c:pt>
                <c:pt idx="1">
                  <c:v>41.71</c:v>
                </c:pt>
                <c:pt idx="2">
                  <c:v>41.71</c:v>
                </c:pt>
                <c:pt idx="3">
                  <c:v>41.71</c:v>
                </c:pt>
                <c:pt idx="4">
                  <c:v>38.630000000000003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77376"/>
        <c:axId val="9230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44.65</c:v>
                </c:pt>
                <c:pt idx="1">
                  <c:v>46.85</c:v>
                </c:pt>
                <c:pt idx="2">
                  <c:v>46.06</c:v>
                </c:pt>
                <c:pt idx="3">
                  <c:v>45.95</c:v>
                </c:pt>
                <c:pt idx="4">
                  <c:v>44.69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77376"/>
        <c:axId val="92300032"/>
      </c:lineChart>
      <c:dateAx>
        <c:axId val="92277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300032"/>
        <c:crosses val="autoZero"/>
        <c:auto val="1"/>
        <c:lblOffset val="100"/>
        <c:baseTimeUnit val="years"/>
      </c:dateAx>
      <c:valAx>
        <c:axId val="9230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277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82.22</c:v>
                </c:pt>
                <c:pt idx="1">
                  <c:v>82.19</c:v>
                </c:pt>
                <c:pt idx="2">
                  <c:v>83.7</c:v>
                </c:pt>
                <c:pt idx="3">
                  <c:v>85.24</c:v>
                </c:pt>
                <c:pt idx="4">
                  <c:v>91.3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38432"/>
        <c:axId val="9234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73.599999999999994</c:v>
                </c:pt>
                <c:pt idx="1">
                  <c:v>73.78</c:v>
                </c:pt>
                <c:pt idx="2">
                  <c:v>72.989999999999995</c:v>
                </c:pt>
                <c:pt idx="3">
                  <c:v>71.97</c:v>
                </c:pt>
                <c:pt idx="4">
                  <c:v>70.59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432"/>
        <c:axId val="92340608"/>
      </c:lineChart>
      <c:dateAx>
        <c:axId val="92338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340608"/>
        <c:crosses val="autoZero"/>
        <c:auto val="1"/>
        <c:lblOffset val="100"/>
        <c:baseTimeUnit val="years"/>
      </c:dateAx>
      <c:valAx>
        <c:axId val="9234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338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93.27</c:v>
                </c:pt>
                <c:pt idx="1">
                  <c:v>97.16</c:v>
                </c:pt>
                <c:pt idx="2">
                  <c:v>98.62</c:v>
                </c:pt>
                <c:pt idx="3">
                  <c:v>86.16</c:v>
                </c:pt>
                <c:pt idx="4">
                  <c:v>91.21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85408"/>
        <c:axId val="8839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85408"/>
        <c:axId val="88399872"/>
      </c:lineChart>
      <c:dateAx>
        <c:axId val="88385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399872"/>
        <c:crosses val="autoZero"/>
        <c:auto val="1"/>
        <c:lblOffset val="100"/>
        <c:baseTimeUnit val="years"/>
      </c:dateAx>
      <c:valAx>
        <c:axId val="8839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385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82752"/>
        <c:axId val="89484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82752"/>
        <c:axId val="89484672"/>
      </c:lineChart>
      <c:dateAx>
        <c:axId val="8948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84672"/>
        <c:crosses val="autoZero"/>
        <c:auto val="1"/>
        <c:lblOffset val="100"/>
        <c:baseTimeUnit val="years"/>
      </c:dateAx>
      <c:valAx>
        <c:axId val="89484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48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79232"/>
        <c:axId val="92081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79232"/>
        <c:axId val="92081152"/>
      </c:lineChart>
      <c:dateAx>
        <c:axId val="92079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081152"/>
        <c:crosses val="autoZero"/>
        <c:auto val="1"/>
        <c:lblOffset val="100"/>
        <c:baseTimeUnit val="years"/>
      </c:dateAx>
      <c:valAx>
        <c:axId val="92081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079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21728"/>
        <c:axId val="92128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21728"/>
        <c:axId val="92128000"/>
      </c:lineChart>
      <c:dateAx>
        <c:axId val="9212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128000"/>
        <c:crosses val="autoZero"/>
        <c:auto val="1"/>
        <c:lblOffset val="100"/>
        <c:baseTimeUnit val="years"/>
      </c:dateAx>
      <c:valAx>
        <c:axId val="92128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12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7776"/>
        <c:axId val="93469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776"/>
        <c:axId val="93469696"/>
      </c:lineChart>
      <c:dateAx>
        <c:axId val="93467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69696"/>
        <c:crosses val="autoZero"/>
        <c:auto val="1"/>
        <c:lblOffset val="100"/>
        <c:baseTimeUnit val="years"/>
      </c:dateAx>
      <c:valAx>
        <c:axId val="93469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467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387.33</c:v>
                </c:pt>
                <c:pt idx="1">
                  <c:v>191.23</c:v>
                </c:pt>
                <c:pt idx="2">
                  <c:v>82.05</c:v>
                </c:pt>
                <c:pt idx="3">
                  <c:v>30.96</c:v>
                </c:pt>
                <c:pt idx="4">
                  <c:v>12.95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08352"/>
        <c:axId val="93510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1316.7</c:v>
                </c:pt>
                <c:pt idx="1">
                  <c:v>1224.75</c:v>
                </c:pt>
                <c:pt idx="2">
                  <c:v>1144.05</c:v>
                </c:pt>
                <c:pt idx="3">
                  <c:v>1117.1099999999999</c:v>
                </c:pt>
                <c:pt idx="4">
                  <c:v>1161.05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8352"/>
        <c:axId val="93510272"/>
      </c:lineChart>
      <c:dateAx>
        <c:axId val="93508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10272"/>
        <c:crosses val="autoZero"/>
        <c:auto val="1"/>
        <c:lblOffset val="100"/>
        <c:baseTimeUnit val="years"/>
      </c:dateAx>
      <c:valAx>
        <c:axId val="93510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508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94.57</c:v>
                </c:pt>
                <c:pt idx="1">
                  <c:v>95.64</c:v>
                </c:pt>
                <c:pt idx="2">
                  <c:v>93.59</c:v>
                </c:pt>
                <c:pt idx="3">
                  <c:v>64.64</c:v>
                </c:pt>
                <c:pt idx="4">
                  <c:v>61.76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68192"/>
        <c:axId val="9217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43.24</c:v>
                </c:pt>
                <c:pt idx="1">
                  <c:v>42.13</c:v>
                </c:pt>
                <c:pt idx="2">
                  <c:v>42.48</c:v>
                </c:pt>
                <c:pt idx="3">
                  <c:v>41.04</c:v>
                </c:pt>
                <c:pt idx="4">
                  <c:v>41.08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68192"/>
        <c:axId val="92170112"/>
      </c:lineChart>
      <c:dateAx>
        <c:axId val="92168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170112"/>
        <c:crosses val="autoZero"/>
        <c:auto val="1"/>
        <c:lblOffset val="100"/>
        <c:baseTimeUnit val="years"/>
      </c:dateAx>
      <c:valAx>
        <c:axId val="9217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168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179.49</c:v>
                </c:pt>
                <c:pt idx="1">
                  <c:v>183.28</c:v>
                </c:pt>
                <c:pt idx="2">
                  <c:v>188.87</c:v>
                </c:pt>
                <c:pt idx="3">
                  <c:v>275.73</c:v>
                </c:pt>
                <c:pt idx="4">
                  <c:v>302.92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95840"/>
        <c:axId val="92202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338.76</c:v>
                </c:pt>
                <c:pt idx="1">
                  <c:v>348.41</c:v>
                </c:pt>
                <c:pt idx="2">
                  <c:v>343.8</c:v>
                </c:pt>
                <c:pt idx="3">
                  <c:v>357.08</c:v>
                </c:pt>
                <c:pt idx="4">
                  <c:v>378.08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95840"/>
        <c:axId val="92202112"/>
      </c:lineChart>
      <c:dateAx>
        <c:axId val="92195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202112"/>
        <c:crosses val="autoZero"/>
        <c:auto val="1"/>
        <c:lblOffset val="100"/>
        <c:baseTimeUnit val="years"/>
      </c:dateAx>
      <c:valAx>
        <c:axId val="92202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195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BD6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南伊勢町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14296</v>
      </c>
      <c r="AM8" s="64"/>
      <c r="AN8" s="64"/>
      <c r="AO8" s="64"/>
      <c r="AP8" s="64"/>
      <c r="AQ8" s="64"/>
      <c r="AR8" s="64"/>
      <c r="AS8" s="64"/>
      <c r="AT8" s="63">
        <f>データ!S6</f>
        <v>241.89</v>
      </c>
      <c r="AU8" s="63"/>
      <c r="AV8" s="63"/>
      <c r="AW8" s="63"/>
      <c r="AX8" s="63"/>
      <c r="AY8" s="63"/>
      <c r="AZ8" s="63"/>
      <c r="BA8" s="63"/>
      <c r="BB8" s="63">
        <f>データ!T6</f>
        <v>59.1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6.01</v>
      </c>
      <c r="Q10" s="63"/>
      <c r="R10" s="63"/>
      <c r="S10" s="63"/>
      <c r="T10" s="63"/>
      <c r="U10" s="63"/>
      <c r="V10" s="63"/>
      <c r="W10" s="63">
        <f>データ!P6</f>
        <v>95.13</v>
      </c>
      <c r="X10" s="63"/>
      <c r="Y10" s="63"/>
      <c r="Z10" s="63"/>
      <c r="AA10" s="63"/>
      <c r="AB10" s="63"/>
      <c r="AC10" s="63"/>
      <c r="AD10" s="64">
        <f>データ!Q6</f>
        <v>3348</v>
      </c>
      <c r="AE10" s="64"/>
      <c r="AF10" s="64"/>
      <c r="AG10" s="64"/>
      <c r="AH10" s="64"/>
      <c r="AI10" s="64"/>
      <c r="AJ10" s="64"/>
      <c r="AK10" s="2"/>
      <c r="AL10" s="64">
        <f>データ!U6</f>
        <v>851</v>
      </c>
      <c r="AM10" s="64"/>
      <c r="AN10" s="64"/>
      <c r="AO10" s="64"/>
      <c r="AP10" s="64"/>
      <c r="AQ10" s="64"/>
      <c r="AR10" s="64"/>
      <c r="AS10" s="64"/>
      <c r="AT10" s="63">
        <f>データ!V6</f>
        <v>0.66</v>
      </c>
      <c r="AU10" s="63"/>
      <c r="AV10" s="63"/>
      <c r="AW10" s="63"/>
      <c r="AX10" s="63"/>
      <c r="AY10" s="63"/>
      <c r="AZ10" s="63"/>
      <c r="BA10" s="63"/>
      <c r="BB10" s="63">
        <f>データ!W6</f>
        <v>1289.3900000000001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244724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三重県　南伊勢町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6.01</v>
      </c>
      <c r="P6" s="32">
        <f t="shared" si="3"/>
        <v>95.13</v>
      </c>
      <c r="Q6" s="32">
        <f t="shared" si="3"/>
        <v>3348</v>
      </c>
      <c r="R6" s="32">
        <f t="shared" si="3"/>
        <v>14296</v>
      </c>
      <c r="S6" s="32">
        <f t="shared" si="3"/>
        <v>241.89</v>
      </c>
      <c r="T6" s="32">
        <f t="shared" si="3"/>
        <v>59.1</v>
      </c>
      <c r="U6" s="32">
        <f t="shared" si="3"/>
        <v>851</v>
      </c>
      <c r="V6" s="32">
        <f t="shared" si="3"/>
        <v>0.66</v>
      </c>
      <c r="W6" s="32">
        <f t="shared" si="3"/>
        <v>1289.3900000000001</v>
      </c>
      <c r="X6" s="33">
        <f>IF(X7="",NA(),X7)</f>
        <v>93.27</v>
      </c>
      <c r="Y6" s="33">
        <f t="shared" ref="Y6:AG6" si="4">IF(Y7="",NA(),Y7)</f>
        <v>97.16</v>
      </c>
      <c r="Z6" s="33">
        <f t="shared" si="4"/>
        <v>98.62</v>
      </c>
      <c r="AA6" s="33">
        <f t="shared" si="4"/>
        <v>86.16</v>
      </c>
      <c r="AB6" s="33">
        <f t="shared" si="4"/>
        <v>91.21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387.33</v>
      </c>
      <c r="BF6" s="33">
        <f t="shared" ref="BF6:BN6" si="7">IF(BF7="",NA(),BF7)</f>
        <v>191.23</v>
      </c>
      <c r="BG6" s="33">
        <f t="shared" si="7"/>
        <v>82.05</v>
      </c>
      <c r="BH6" s="33">
        <f t="shared" si="7"/>
        <v>30.96</v>
      </c>
      <c r="BI6" s="33">
        <f t="shared" si="7"/>
        <v>12.95</v>
      </c>
      <c r="BJ6" s="33">
        <f t="shared" si="7"/>
        <v>1316.7</v>
      </c>
      <c r="BK6" s="33">
        <f t="shared" si="7"/>
        <v>1224.75</v>
      </c>
      <c r="BL6" s="33">
        <f t="shared" si="7"/>
        <v>1144.05</v>
      </c>
      <c r="BM6" s="33">
        <f t="shared" si="7"/>
        <v>1117.1099999999999</v>
      </c>
      <c r="BN6" s="33">
        <f t="shared" si="7"/>
        <v>1161.05</v>
      </c>
      <c r="BO6" s="32" t="str">
        <f>IF(BO7="","",IF(BO7="-","【-】","【"&amp;SUBSTITUTE(TEXT(BO7,"#,##0.00"),"-","△")&amp;"】"))</f>
        <v>【992.47】</v>
      </c>
      <c r="BP6" s="33">
        <f>IF(BP7="",NA(),BP7)</f>
        <v>94.57</v>
      </c>
      <c r="BQ6" s="33">
        <f t="shared" ref="BQ6:BY6" si="8">IF(BQ7="",NA(),BQ7)</f>
        <v>95.64</v>
      </c>
      <c r="BR6" s="33">
        <f t="shared" si="8"/>
        <v>93.59</v>
      </c>
      <c r="BS6" s="33">
        <f t="shared" si="8"/>
        <v>64.64</v>
      </c>
      <c r="BT6" s="33">
        <f t="shared" si="8"/>
        <v>61.76</v>
      </c>
      <c r="BU6" s="33">
        <f t="shared" si="8"/>
        <v>43.24</v>
      </c>
      <c r="BV6" s="33">
        <f t="shared" si="8"/>
        <v>42.13</v>
      </c>
      <c r="BW6" s="33">
        <f t="shared" si="8"/>
        <v>42.48</v>
      </c>
      <c r="BX6" s="33">
        <f t="shared" si="8"/>
        <v>41.04</v>
      </c>
      <c r="BY6" s="33">
        <f t="shared" si="8"/>
        <v>41.08</v>
      </c>
      <c r="BZ6" s="32" t="str">
        <f>IF(BZ7="","",IF(BZ7="-","【-】","【"&amp;SUBSTITUTE(TEXT(BZ7,"#,##0.00"),"-","△")&amp;"】"))</f>
        <v>【51.49】</v>
      </c>
      <c r="CA6" s="33">
        <f>IF(CA7="",NA(),CA7)</f>
        <v>179.49</v>
      </c>
      <c r="CB6" s="33">
        <f t="shared" ref="CB6:CJ6" si="9">IF(CB7="",NA(),CB7)</f>
        <v>183.28</v>
      </c>
      <c r="CC6" s="33">
        <f t="shared" si="9"/>
        <v>188.87</v>
      </c>
      <c r="CD6" s="33">
        <f t="shared" si="9"/>
        <v>275.73</v>
      </c>
      <c r="CE6" s="33">
        <f t="shared" si="9"/>
        <v>302.92</v>
      </c>
      <c r="CF6" s="33">
        <f t="shared" si="9"/>
        <v>338.76</v>
      </c>
      <c r="CG6" s="33">
        <f t="shared" si="9"/>
        <v>348.41</v>
      </c>
      <c r="CH6" s="33">
        <f t="shared" si="9"/>
        <v>343.8</v>
      </c>
      <c r="CI6" s="33">
        <f t="shared" si="9"/>
        <v>357.08</v>
      </c>
      <c r="CJ6" s="33">
        <f t="shared" si="9"/>
        <v>378.08</v>
      </c>
      <c r="CK6" s="32" t="str">
        <f>IF(CK7="","",IF(CK7="-","【-】","【"&amp;SUBSTITUTE(TEXT(CK7,"#,##0.00"),"-","△")&amp;"】"))</f>
        <v>【295.10】</v>
      </c>
      <c r="CL6" s="33">
        <f>IF(CL7="",NA(),CL7)</f>
        <v>41.71</v>
      </c>
      <c r="CM6" s="33">
        <f t="shared" ref="CM6:CU6" si="10">IF(CM7="",NA(),CM7)</f>
        <v>41.71</v>
      </c>
      <c r="CN6" s="33">
        <f t="shared" si="10"/>
        <v>41.71</v>
      </c>
      <c r="CO6" s="33">
        <f t="shared" si="10"/>
        <v>41.71</v>
      </c>
      <c r="CP6" s="33">
        <f t="shared" si="10"/>
        <v>38.630000000000003</v>
      </c>
      <c r="CQ6" s="33">
        <f t="shared" si="10"/>
        <v>44.65</v>
      </c>
      <c r="CR6" s="33">
        <f t="shared" si="10"/>
        <v>46.85</v>
      </c>
      <c r="CS6" s="33">
        <f t="shared" si="10"/>
        <v>46.06</v>
      </c>
      <c r="CT6" s="33">
        <f t="shared" si="10"/>
        <v>45.95</v>
      </c>
      <c r="CU6" s="33">
        <f t="shared" si="10"/>
        <v>44.69</v>
      </c>
      <c r="CV6" s="32" t="str">
        <f>IF(CV7="","",IF(CV7="-","【-】","【"&amp;SUBSTITUTE(TEXT(CV7,"#,##0.00"),"-","△")&amp;"】"))</f>
        <v>【53.32】</v>
      </c>
      <c r="CW6" s="33">
        <f>IF(CW7="",NA(),CW7)</f>
        <v>82.22</v>
      </c>
      <c r="CX6" s="33">
        <f t="shared" ref="CX6:DF6" si="11">IF(CX7="",NA(),CX7)</f>
        <v>82.19</v>
      </c>
      <c r="CY6" s="33">
        <f t="shared" si="11"/>
        <v>83.7</v>
      </c>
      <c r="CZ6" s="33">
        <f t="shared" si="11"/>
        <v>85.24</v>
      </c>
      <c r="DA6" s="33">
        <f t="shared" si="11"/>
        <v>91.3</v>
      </c>
      <c r="DB6" s="33">
        <f t="shared" si="11"/>
        <v>73.599999999999994</v>
      </c>
      <c r="DC6" s="33">
        <f t="shared" si="11"/>
        <v>73.78</v>
      </c>
      <c r="DD6" s="33">
        <f t="shared" si="11"/>
        <v>72.989999999999995</v>
      </c>
      <c r="DE6" s="33">
        <f t="shared" si="11"/>
        <v>71.97</v>
      </c>
      <c r="DF6" s="33">
        <f t="shared" si="11"/>
        <v>70.59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3">
        <f t="shared" si="14"/>
        <v>0.08</v>
      </c>
      <c r="EK6" s="33">
        <f t="shared" si="14"/>
        <v>0.06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244724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6.01</v>
      </c>
      <c r="P7" s="36">
        <v>95.13</v>
      </c>
      <c r="Q7" s="36">
        <v>3348</v>
      </c>
      <c r="R7" s="36">
        <v>14296</v>
      </c>
      <c r="S7" s="36">
        <v>241.89</v>
      </c>
      <c r="T7" s="36">
        <v>59.1</v>
      </c>
      <c r="U7" s="36">
        <v>851</v>
      </c>
      <c r="V7" s="36">
        <v>0.66</v>
      </c>
      <c r="W7" s="36">
        <v>1289.3900000000001</v>
      </c>
      <c r="X7" s="36">
        <v>93.27</v>
      </c>
      <c r="Y7" s="36">
        <v>97.16</v>
      </c>
      <c r="Z7" s="36">
        <v>98.62</v>
      </c>
      <c r="AA7" s="36">
        <v>86.16</v>
      </c>
      <c r="AB7" s="36">
        <v>91.21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387.33</v>
      </c>
      <c r="BF7" s="36">
        <v>191.23</v>
      </c>
      <c r="BG7" s="36">
        <v>82.05</v>
      </c>
      <c r="BH7" s="36">
        <v>30.96</v>
      </c>
      <c r="BI7" s="36">
        <v>12.95</v>
      </c>
      <c r="BJ7" s="36">
        <v>1316.7</v>
      </c>
      <c r="BK7" s="36">
        <v>1224.75</v>
      </c>
      <c r="BL7" s="36">
        <v>1144.05</v>
      </c>
      <c r="BM7" s="36">
        <v>1117.1099999999999</v>
      </c>
      <c r="BN7" s="36">
        <v>1161.05</v>
      </c>
      <c r="BO7" s="36">
        <v>992.47</v>
      </c>
      <c r="BP7" s="36">
        <v>94.57</v>
      </c>
      <c r="BQ7" s="36">
        <v>95.64</v>
      </c>
      <c r="BR7" s="36">
        <v>93.59</v>
      </c>
      <c r="BS7" s="36">
        <v>64.64</v>
      </c>
      <c r="BT7" s="36">
        <v>61.76</v>
      </c>
      <c r="BU7" s="36">
        <v>43.24</v>
      </c>
      <c r="BV7" s="36">
        <v>42.13</v>
      </c>
      <c r="BW7" s="36">
        <v>42.48</v>
      </c>
      <c r="BX7" s="36">
        <v>41.04</v>
      </c>
      <c r="BY7" s="36">
        <v>41.08</v>
      </c>
      <c r="BZ7" s="36">
        <v>51.49</v>
      </c>
      <c r="CA7" s="36">
        <v>179.49</v>
      </c>
      <c r="CB7" s="36">
        <v>183.28</v>
      </c>
      <c r="CC7" s="36">
        <v>188.87</v>
      </c>
      <c r="CD7" s="36">
        <v>275.73</v>
      </c>
      <c r="CE7" s="36">
        <v>302.92</v>
      </c>
      <c r="CF7" s="36">
        <v>338.76</v>
      </c>
      <c r="CG7" s="36">
        <v>348.41</v>
      </c>
      <c r="CH7" s="36">
        <v>343.8</v>
      </c>
      <c r="CI7" s="36">
        <v>357.08</v>
      </c>
      <c r="CJ7" s="36">
        <v>378.08</v>
      </c>
      <c r="CK7" s="36">
        <v>295.10000000000002</v>
      </c>
      <c r="CL7" s="36">
        <v>41.71</v>
      </c>
      <c r="CM7" s="36">
        <v>41.71</v>
      </c>
      <c r="CN7" s="36">
        <v>41.71</v>
      </c>
      <c r="CO7" s="36">
        <v>41.71</v>
      </c>
      <c r="CP7" s="36">
        <v>38.630000000000003</v>
      </c>
      <c r="CQ7" s="36">
        <v>44.65</v>
      </c>
      <c r="CR7" s="36">
        <v>46.85</v>
      </c>
      <c r="CS7" s="36">
        <v>46.06</v>
      </c>
      <c r="CT7" s="36">
        <v>45.95</v>
      </c>
      <c r="CU7" s="36">
        <v>44.69</v>
      </c>
      <c r="CV7" s="36">
        <v>53.32</v>
      </c>
      <c r="CW7" s="36">
        <v>82.22</v>
      </c>
      <c r="CX7" s="36">
        <v>82.19</v>
      </c>
      <c r="CY7" s="36">
        <v>83.7</v>
      </c>
      <c r="CZ7" s="36">
        <v>85.24</v>
      </c>
      <c r="DA7" s="36">
        <v>91.3</v>
      </c>
      <c r="DB7" s="36">
        <v>73.599999999999994</v>
      </c>
      <c r="DC7" s="36">
        <v>73.78</v>
      </c>
      <c r="DD7" s="36">
        <v>72.989999999999995</v>
      </c>
      <c r="DE7" s="36">
        <v>71.97</v>
      </c>
      <c r="DF7" s="36">
        <v>70.59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0.08</v>
      </c>
      <c r="EK7" s="36">
        <v>0.06</v>
      </c>
      <c r="EL7" s="36">
        <v>0.04</v>
      </c>
      <c r="EM7" s="36">
        <v>7.0000000000000007E-2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2016-02-23T07:01:43Z</cp:lastPrinted>
  <dcterms:created xsi:type="dcterms:W3CDTF">2016-02-03T09:15:07Z</dcterms:created>
  <dcterms:modified xsi:type="dcterms:W3CDTF">2016-02-23T07:01:45Z</dcterms:modified>
  <cp:category/>
</cp:coreProperties>
</file>