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NA002152\Desktop\経営比較分析\"/>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<sst xmlns="http://schemas.openxmlformats.org/spreadsheetml/2006/main" count="221" uniqueCount="111">
  <si>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</si>
  <si>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</si>
  <si>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</si>
  <si>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</si>
  <si>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</si>
  <si>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</si>
  <si>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</si>
  <si>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</si>
  <si>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</si>
  <si>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</si>
  <si>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</si>
  <si>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</si>
  <si>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</si>
  <si>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</si>
  <si>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</si>
  <si>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</si>
  <si>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</si>
  <si>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</si>
  <si>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</si>
  <si>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</si>
  <si>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</si>
  <si>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</si>
  <si>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</si>
  <si>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</si>
  <si>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</si>
  <si>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</si>
  <si>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</si>
  <si>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</si>
  <si>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</si>
  <si>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</si>
  <si>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</si>
  <si>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</si>
  <si>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</si>
  <si>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</si>
  <si>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</si>
  <si>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</si>
  <si>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</si>
  <si>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</si>
  <si>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</si>
  <si>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</si>
  <si>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</si>
  <si>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</si>
  <si>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</si>
  <si>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</si>
  <si>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</si>
  <si>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</si>
  <si>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</si>
  <si>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</si>
  <si>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</si>
  <si>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</si>
  <si>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</si>
  <si>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</si>
  <si>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</si>
  <si>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</si>
  <si>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</si>
  <si>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</si>
  <si>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</si>
  <si>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</si>
  <si>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</si>
  <si>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</si>
  <si>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</si>
  <si>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</si>
  <si>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</si>
  <si>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</si>
  <si>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</si>
  <si>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</si>
  <si>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</si>
  <si>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</si>
  <si>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</si>
  <si>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</si>
  <si>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</si>
  <si>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</si>
  <si>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</si>
  <si>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</si>
  <si>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</si>
  <si>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</si>
  <si>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</si>
  <si>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</si>
  <si>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</si>
  <si>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</si>
  <si>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</si>
  <si>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</si>
  <si>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</si>
  <si>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</si>
  <si>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</si>
  <si>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</si>
  <si>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</si>
  <si>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</si>
  <si>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</si>
  <si>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</si>
  <si>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</si>
  <si>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</si>
  <si>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</si>
  <si>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</si>
  <si>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</si>
  <si>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</si>
  <si>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名張市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</si>
  <si>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</si>
  <si>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</si>
  <si>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</si>
  <si>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</si>
  <si>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</si>
  <si>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</si>
  <si>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</si>
  <si>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</si>
  <si>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</si>
  <si>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</si>
  <si>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</si>
  <si>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当市での農業集落排水事業では、最も古い地区での供用開始が平成3年となっており、管渠については耐用年数にまで経過していないことから、管渠の破損などは発生していないため更新は行っていないが、耐用年数の短い処理施設の機器の更新・修繕を行っている。今後、管渠・処理施設等の更新に向けて、効率よく実施できるよう、投資計画等の検討・見直しを行う必要がある。</t>
    <phoneticPr fontId="4"/>
  </si>
  <si>
    <t>　名張市下水道整備マスタープランにおいて、農業集落排水事業11処理区の整備を位置づけており、現在10処理区において供用を行い、残り1処理区の整備を現在実施している。H30年度以降には全11処理区の供用が行われることから、すべての処理区において、引き続き接続率の向上へ取り組むと共に、収益的収支比率・経費回収率の増加へ向けて、汚水処理費用や企業債の償還費用、管渠・処理施設の更新費用等を踏まえ、公共下水道も含めた使用料単価の適正化の検討が必要である。</t>
    <phoneticPr fontId="4"/>
  </si>
  <si>
    <t xml:space="preserve"> ①収益的収支比率については、H24年度に行った公共下水道使用料への一元化により算定方法が人数制から従量制へ変わったことで、使用料収入はH23年度以前と比べて大幅な減収となっているが、H25・H26年度は新規加入金の収入により全体での大幅な減収となることは避けられていた。しかし、新規加入金は不確定な収入であるため、使用料での収入増加が求められる。また、支出においては汚水処理費用や企業債の償還費用が年々増加しているため、経営状況の健全化へ向けて、維持管理費用削減の検討並びに公共下水道も含めた使用料単価の検討が必要である。なお、H24年度の数値が低いのは下水道使用料一元化の移行年度であり、収入期間が10ヶ月分となったためである。
 ④企業債残高対事業規模比率については、現在、比奈知地区を整備しており、事業完了予定年度であるH30年度まで企業債を借入れることからほとんど企業債残高は減少しないが、企業債の償還のほとんどを繰入金で賄っているため、H24年度以外の年度では類似団体と比べると小規模となっている。また、H24年度については、使用料収入が減収したことから料金収入に対しての企業債残高が大規模であるため、極端に数値が大きくなっている。
 ⑤経費回収率については、使用料収入に対して汚水処理等に係る費用が上回っているため、使用料単価の検討を行う必要がある。
 ⑥汚水処理原価については、H26年度では類似団体の平均とほぼ変わらないが、汚水処理費用の増加により年々増加することが見込まれるため、接続率の向上への取り組みが必要である。
 ⑦施設利用率について、当市では類似団体に比べ利用率が低くなっており、引き続き接続率向上の取り組みの他、処理施設の統廃合の検討が必要である。
 ⑧水洗率については、H26年度より水洗化率の算定方法を見直したことにより、類似団体と同水準となっている。健全な経営へ向けて引き続き接続率の向上へ取り組みたい。
</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</si>
</sst>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3" fillId="0" borderId="6"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58713104"/>
        <c:axId val="258708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0.02</c:v>
                </c:pt>
                <c:pt idx="1">
                  <c:v>0.03</c:v>
                </c:pt>
                <c:pt idx="2">
                  <c:v>0.04</c:v>
                </c:pt>
                <c:pt idx="3">
                  <c:v>0.03</c:v>
                </c:pt>
                <c:pt idx="4">
                  <c:v>0.02</c:v>
                </c:pt>
              </c:numCache>
            </c:numRef>
          </c:val>
          <c:smooth val="0"/>
        </c:ser>
        <c:dLbls>
          <c:showLegendKey val="0"/>
          <c:showVal val="0"/>
          <c:showCatName val="0"/>
          <c:showSerName val="0"/>
          <c:showPercent val="0"/>
          <c:showBubbleSize val="0"/>
        </c:dLbls>
        <c:marker val="1"/>
        <c:smooth val="0"/>
        <c:axId val="258713104"/>
        <c:axId val="258708008"/>
      </c:lineChart>
      <c:dateAx>
        <c:axId val="258713104"/>
        <c:scaling>
          <c:orientation val="minMax"/>
        </c:scaling>
        <c:delete val="1"/>
        <c:axPos val="b"/>
        <c:numFmt formatCode="ge" sourceLinked="1"/>
        <c:majorTickMark val="none"/>
        <c:minorTickMark val="none"/>
        <c:tickLblPos val="none"/>
        <c:crossAx val="258708008"/>
        <c:crosses val="autoZero"/>
        <c:auto val="1"/>
        <c:lblOffset val="100"/>
        <c:baseTimeUnit val="years"/>
      </c:dateAx>
      <c:valAx>
        <c:axId val="258708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8713104"/>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52.18</c:v>
                </c:pt>
                <c:pt idx="1">
                  <c:v>52.03</c:v>
                </c:pt>
                <c:pt idx="2">
                  <c:v>51.31</c:v>
                </c:pt>
                <c:pt idx="3">
                  <c:v>52.46</c:v>
                </c:pt>
                <c:pt idx="4">
                  <c:v>48.72</c:v>
                </c:pt>
              </c:numCache>
            </c:numRef>
          </c:val>
        </c:ser>
        <c:dLbls>
          <c:showLegendKey val="0"/>
          <c:showVal val="0"/>
          <c:showCatName val="0"/>
          <c:showSerName val="0"/>
          <c:showPercent val="0"/>
          <c:showBubbleSize val="0"/>
        </c:dLbls>
        <c:gapWidth val="150"/>
        <c:axId val="259674360"/>
        <c:axId val="259674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54.23</c:v>
                </c:pt>
                <c:pt idx="1">
                  <c:v>55.2</c:v>
                </c:pt>
                <c:pt idx="2">
                  <c:v>54.74</c:v>
                </c:pt>
                <c:pt idx="3">
                  <c:v>53.78</c:v>
                </c:pt>
                <c:pt idx="4">
                  <c:v>53.24</c:v>
                </c:pt>
              </c:numCache>
            </c:numRef>
          </c:val>
          <c:smooth val="0"/>
        </c:ser>
        <c:dLbls>
          <c:showLegendKey val="0"/>
          <c:showVal val="0"/>
          <c:showCatName val="0"/>
          <c:showSerName val="0"/>
          <c:showPercent val="0"/>
          <c:showBubbleSize val="0"/>
        </c:dLbls>
        <c:marker val="1"/>
        <c:smooth val="0"/>
        <c:axId val="259674360"/>
        <c:axId val="259674752"/>
      </c:lineChart>
      <c:dateAx>
        <c:axId val="259674360"/>
        <c:scaling>
          <c:orientation val="minMax"/>
        </c:scaling>
        <c:delete val="1"/>
        <c:axPos val="b"/>
        <c:numFmt formatCode="ge" sourceLinked="1"/>
        <c:majorTickMark val="none"/>
        <c:minorTickMark val="none"/>
        <c:tickLblPos val="none"/>
        <c:crossAx val="259674752"/>
        <c:crosses val="autoZero"/>
        <c:auto val="1"/>
        <c:lblOffset val="100"/>
        <c:baseTimeUnit val="years"/>
      </c:dateAx>
      <c:valAx>
        <c:axId val="259674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9674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90.74</c:v>
                </c:pt>
                <c:pt idx="1">
                  <c:v>91.26</c:v>
                </c:pt>
                <c:pt idx="2">
                  <c:v>94.55</c:v>
                </c:pt>
                <c:pt idx="3">
                  <c:v>97.81</c:v>
                </c:pt>
                <c:pt idx="4">
                  <c:v>84.91</c:v>
                </c:pt>
              </c:numCache>
            </c:numRef>
          </c:val>
        </c:ser>
        <c:dLbls>
          <c:showLegendKey val="0"/>
          <c:showVal val="0"/>
          <c:showCatName val="0"/>
          <c:showSerName val="0"/>
          <c:showPercent val="0"/>
          <c:showBubbleSize val="0"/>
        </c:dLbls>
        <c:gapWidth val="150"/>
        <c:axId val="259672400"/>
        <c:axId val="259675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83.61</c:v>
                </c:pt>
                <c:pt idx="1">
                  <c:v>83.73</c:v>
                </c:pt>
                <c:pt idx="2">
                  <c:v>83.88</c:v>
                </c:pt>
                <c:pt idx="3">
                  <c:v>84.06</c:v>
                </c:pt>
                <c:pt idx="4">
                  <c:v>84.07</c:v>
                </c:pt>
              </c:numCache>
            </c:numRef>
          </c:val>
          <c:smooth val="0"/>
        </c:ser>
        <c:dLbls>
          <c:showLegendKey val="0"/>
          <c:showVal val="0"/>
          <c:showCatName val="0"/>
          <c:showSerName val="0"/>
          <c:showPercent val="0"/>
          <c:showBubbleSize val="0"/>
        </c:dLbls>
        <c:marker val="1"/>
        <c:smooth val="0"/>
        <c:axId val="259672400"/>
        <c:axId val="259675928"/>
      </c:lineChart>
      <c:dateAx>
        <c:axId val="259672400"/>
        <c:scaling>
          <c:orientation val="minMax"/>
        </c:scaling>
        <c:delete val="1"/>
        <c:axPos val="b"/>
        <c:numFmt formatCode="ge" sourceLinked="1"/>
        <c:majorTickMark val="none"/>
        <c:minorTickMark val="none"/>
        <c:tickLblPos val="none"/>
        <c:crossAx val="259675928"/>
        <c:crosses val="autoZero"/>
        <c:auto val="1"/>
        <c:lblOffset val="100"/>
        <c:baseTimeUnit val="years"/>
      </c:dateAx>
      <c:valAx>
        <c:axId val="259675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9672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89.19</c:v>
                </c:pt>
                <c:pt idx="1">
                  <c:v>83.5</c:v>
                </c:pt>
                <c:pt idx="2">
                  <c:v>63.27</c:v>
                </c:pt>
                <c:pt idx="3">
                  <c:v>85.87</c:v>
                </c:pt>
                <c:pt idx="4">
                  <c:v>80.540000000000006</c:v>
                </c:pt>
              </c:numCache>
            </c:numRef>
          </c:val>
        </c:ser>
        <c:dLbls>
          <c:showLegendKey val="0"/>
          <c:showVal val="0"/>
          <c:showCatName val="0"/>
          <c:showSerName val="0"/>
          <c:showPercent val="0"/>
          <c:showBubbleSize val="0"/>
        </c:dLbls>
        <c:gapWidth val="150"/>
        <c:axId val="258709576"/>
        <c:axId val="258707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8709576"/>
        <c:axId val="258707224"/>
      </c:lineChart>
      <c:dateAx>
        <c:axId val="258709576"/>
        <c:scaling>
          <c:orientation val="minMax"/>
        </c:scaling>
        <c:delete val="1"/>
        <c:axPos val="b"/>
        <c:numFmt formatCode="ge" sourceLinked="1"/>
        <c:majorTickMark val="none"/>
        <c:minorTickMark val="none"/>
        <c:tickLblPos val="none"/>
        <c:crossAx val="258707224"/>
        <c:crosses val="autoZero"/>
        <c:auto val="1"/>
        <c:lblOffset val="100"/>
        <c:baseTimeUnit val="years"/>
      </c:dateAx>
      <c:valAx>
        <c:axId val="258707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8709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58706832"/>
        <c:axId val="258708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8706832"/>
        <c:axId val="258708400"/>
      </c:lineChart>
      <c:dateAx>
        <c:axId val="258706832"/>
        <c:scaling>
          <c:orientation val="minMax"/>
        </c:scaling>
        <c:delete val="1"/>
        <c:axPos val="b"/>
        <c:numFmt formatCode="ge" sourceLinked="1"/>
        <c:majorTickMark val="none"/>
        <c:minorTickMark val="none"/>
        <c:tickLblPos val="none"/>
        <c:crossAx val="258708400"/>
        <c:crosses val="autoZero"/>
        <c:auto val="1"/>
        <c:lblOffset val="100"/>
        <c:baseTimeUnit val="years"/>
      </c:dateAx>
      <c:valAx>
        <c:axId val="258708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8706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58713496"/>
        <c:axId val="258711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8713496"/>
        <c:axId val="258711536"/>
      </c:lineChart>
      <c:dateAx>
        <c:axId val="258713496"/>
        <c:scaling>
          <c:orientation val="minMax"/>
        </c:scaling>
        <c:delete val="1"/>
        <c:axPos val="b"/>
        <c:numFmt formatCode="ge" sourceLinked="1"/>
        <c:majorTickMark val="none"/>
        <c:minorTickMark val="none"/>
        <c:tickLblPos val="none"/>
        <c:crossAx val="258711536"/>
        <c:crosses val="autoZero"/>
        <c:auto val="1"/>
        <c:lblOffset val="100"/>
        <c:baseTimeUnit val="years"/>
      </c:dateAx>
      <c:valAx>
        <c:axId val="258711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8713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59920736"/>
        <c:axId val="259917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9920736"/>
        <c:axId val="259917208"/>
      </c:lineChart>
      <c:dateAx>
        <c:axId val="259920736"/>
        <c:scaling>
          <c:orientation val="minMax"/>
        </c:scaling>
        <c:delete val="1"/>
        <c:axPos val="b"/>
        <c:numFmt formatCode="ge" sourceLinked="1"/>
        <c:majorTickMark val="none"/>
        <c:minorTickMark val="none"/>
        <c:tickLblPos val="none"/>
        <c:crossAx val="259917208"/>
        <c:crosses val="autoZero"/>
        <c:auto val="1"/>
        <c:lblOffset val="100"/>
        <c:baseTimeUnit val="years"/>
      </c:dateAx>
      <c:valAx>
        <c:axId val="259917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9920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59921520"/>
        <c:axId val="259919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9921520"/>
        <c:axId val="259919560"/>
      </c:lineChart>
      <c:dateAx>
        <c:axId val="259921520"/>
        <c:scaling>
          <c:orientation val="minMax"/>
        </c:scaling>
        <c:delete val="1"/>
        <c:axPos val="b"/>
        <c:numFmt formatCode="ge" sourceLinked="1"/>
        <c:majorTickMark val="none"/>
        <c:minorTickMark val="none"/>
        <c:tickLblPos val="none"/>
        <c:crossAx val="259919560"/>
        <c:crosses val="autoZero"/>
        <c:auto val="1"/>
        <c:lblOffset val="100"/>
        <c:baseTimeUnit val="years"/>
      </c:dateAx>
      <c:valAx>
        <c:axId val="259919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9921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589.52</c:v>
                </c:pt>
                <c:pt idx="1">
                  <c:v>707.68</c:v>
                </c:pt>
                <c:pt idx="2">
                  <c:v>1566.23</c:v>
                </c:pt>
                <c:pt idx="3">
                  <c:v>342.11</c:v>
                </c:pt>
                <c:pt idx="4">
                  <c:v>790.05</c:v>
                </c:pt>
              </c:numCache>
            </c:numRef>
          </c:val>
        </c:ser>
        <c:dLbls>
          <c:showLegendKey val="0"/>
          <c:showVal val="0"/>
          <c:showCatName val="0"/>
          <c:showSerName val="0"/>
          <c:showPercent val="0"/>
          <c:showBubbleSize val="0"/>
        </c:dLbls>
        <c:gapWidth val="150"/>
        <c:axId val="259916424"/>
        <c:axId val="259921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1267.26</c:v>
                </c:pt>
                <c:pt idx="1">
                  <c:v>1239.2</c:v>
                </c:pt>
                <c:pt idx="2">
                  <c:v>1197.82</c:v>
                </c:pt>
                <c:pt idx="3">
                  <c:v>1126.77</c:v>
                </c:pt>
                <c:pt idx="4">
                  <c:v>1044.8</c:v>
                </c:pt>
              </c:numCache>
            </c:numRef>
          </c:val>
          <c:smooth val="0"/>
        </c:ser>
        <c:dLbls>
          <c:showLegendKey val="0"/>
          <c:showVal val="0"/>
          <c:showCatName val="0"/>
          <c:showSerName val="0"/>
          <c:showPercent val="0"/>
          <c:showBubbleSize val="0"/>
        </c:dLbls>
        <c:marker val="1"/>
        <c:smooth val="0"/>
        <c:axId val="259916424"/>
        <c:axId val="259921912"/>
      </c:lineChart>
      <c:dateAx>
        <c:axId val="259916424"/>
        <c:scaling>
          <c:orientation val="minMax"/>
        </c:scaling>
        <c:delete val="1"/>
        <c:axPos val="b"/>
        <c:numFmt formatCode="ge" sourceLinked="1"/>
        <c:majorTickMark val="none"/>
        <c:minorTickMark val="none"/>
        <c:tickLblPos val="none"/>
        <c:crossAx val="259921912"/>
        <c:crosses val="autoZero"/>
        <c:auto val="1"/>
        <c:lblOffset val="100"/>
        <c:baseTimeUnit val="years"/>
      </c:dateAx>
      <c:valAx>
        <c:axId val="259921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9916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86.44</c:v>
                </c:pt>
                <c:pt idx="1">
                  <c:v>74.61</c:v>
                </c:pt>
                <c:pt idx="2">
                  <c:v>45.27</c:v>
                </c:pt>
                <c:pt idx="3">
                  <c:v>69.27</c:v>
                </c:pt>
                <c:pt idx="4">
                  <c:v>57.91</c:v>
                </c:pt>
              </c:numCache>
            </c:numRef>
          </c:val>
        </c:ser>
        <c:dLbls>
          <c:showLegendKey val="0"/>
          <c:showVal val="0"/>
          <c:showCatName val="0"/>
          <c:showSerName val="0"/>
          <c:showPercent val="0"/>
          <c:showBubbleSize val="0"/>
        </c:dLbls>
        <c:gapWidth val="150"/>
        <c:axId val="259917992"/>
        <c:axId val="259923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53.42</c:v>
                </c:pt>
                <c:pt idx="1">
                  <c:v>51.56</c:v>
                </c:pt>
                <c:pt idx="2">
                  <c:v>51.03</c:v>
                </c:pt>
                <c:pt idx="3">
                  <c:v>50.9</c:v>
                </c:pt>
                <c:pt idx="4">
                  <c:v>50.82</c:v>
                </c:pt>
              </c:numCache>
            </c:numRef>
          </c:val>
          <c:smooth val="0"/>
        </c:ser>
        <c:dLbls>
          <c:showLegendKey val="0"/>
          <c:showVal val="0"/>
          <c:showCatName val="0"/>
          <c:showSerName val="0"/>
          <c:showPercent val="0"/>
          <c:showBubbleSize val="0"/>
        </c:dLbls>
        <c:marker val="1"/>
        <c:smooth val="0"/>
        <c:axId val="259917992"/>
        <c:axId val="259923088"/>
      </c:lineChart>
      <c:dateAx>
        <c:axId val="259917992"/>
        <c:scaling>
          <c:orientation val="minMax"/>
        </c:scaling>
        <c:delete val="1"/>
        <c:axPos val="b"/>
        <c:numFmt formatCode="ge" sourceLinked="1"/>
        <c:majorTickMark val="none"/>
        <c:minorTickMark val="none"/>
        <c:tickLblPos val="none"/>
        <c:crossAx val="259923088"/>
        <c:crosses val="autoZero"/>
        <c:auto val="1"/>
        <c:lblOffset val="100"/>
        <c:baseTimeUnit val="years"/>
      </c:dateAx>
      <c:valAx>
        <c:axId val="259923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9917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227.84</c:v>
                </c:pt>
                <c:pt idx="1">
                  <c:v>264.22000000000003</c:v>
                </c:pt>
                <c:pt idx="2">
                  <c:v>401.45</c:v>
                </c:pt>
                <c:pt idx="3">
                  <c:v>263.47000000000003</c:v>
                </c:pt>
                <c:pt idx="4">
                  <c:v>318.25</c:v>
                </c:pt>
              </c:numCache>
            </c:numRef>
          </c:val>
        </c:ser>
        <c:dLbls>
          <c:showLegendKey val="0"/>
          <c:showVal val="0"/>
          <c:showCatName val="0"/>
          <c:showSerName val="0"/>
          <c:showPercent val="0"/>
          <c:showBubbleSize val="0"/>
        </c:dLbls>
        <c:gapWidth val="150"/>
        <c:axId val="259922304"/>
        <c:axId val="259915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269.12</c:v>
                </c:pt>
                <c:pt idx="1">
                  <c:v>283.26</c:v>
                </c:pt>
                <c:pt idx="2">
                  <c:v>289.60000000000002</c:v>
                </c:pt>
                <c:pt idx="3">
                  <c:v>293.27</c:v>
                </c:pt>
                <c:pt idx="4">
                  <c:v>300.52</c:v>
                </c:pt>
              </c:numCache>
            </c:numRef>
          </c:val>
          <c:smooth val="0"/>
        </c:ser>
        <c:dLbls>
          <c:showLegendKey val="0"/>
          <c:showVal val="0"/>
          <c:showCatName val="0"/>
          <c:showSerName val="0"/>
          <c:showPercent val="0"/>
          <c:showBubbleSize val="0"/>
        </c:dLbls>
        <c:marker val="1"/>
        <c:smooth val="0"/>
        <c:axId val="259922304"/>
        <c:axId val="259915640"/>
      </c:lineChart>
      <c:dateAx>
        <c:axId val="259922304"/>
        <c:scaling>
          <c:orientation val="minMax"/>
        </c:scaling>
        <c:delete val="1"/>
        <c:axPos val="b"/>
        <c:numFmt formatCode="ge" sourceLinked="1"/>
        <c:majorTickMark val="none"/>
        <c:minorTickMark val="none"/>
        <c:tickLblPos val="none"/>
        <c:crossAx val="259915640"/>
        <c:crosses val="autoZero"/>
        <c:auto val="1"/>
        <c:lblOffset val="100"/>
        <c:baseTimeUnit val="years"/>
      </c:dateAx>
      <c:valAx>
        <c:axId val="259915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9922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Z1" zoomScale="85" zoomScaleNormal="85"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三重県　名張市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81014</v>
      </c>
      <c r="AM8" s="47"/>
      <c r="AN8" s="47"/>
      <c r="AO8" s="47"/>
      <c r="AP8" s="47"/>
      <c r="AQ8" s="47"/>
      <c r="AR8" s="47"/>
      <c r="AS8" s="47"/>
      <c r="AT8" s="43">
        <f>データ!S6</f>
        <v>129.77000000000001</v>
      </c>
      <c r="AU8" s="43"/>
      <c r="AV8" s="43"/>
      <c r="AW8" s="43"/>
      <c r="AX8" s="43"/>
      <c r="AY8" s="43"/>
      <c r="AZ8" s="43"/>
      <c r="BA8" s="43"/>
      <c r="BB8" s="43">
        <f>データ!T6</f>
        <v>624.29</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9.3699999999999992</v>
      </c>
      <c r="Q10" s="43"/>
      <c r="R10" s="43"/>
      <c r="S10" s="43"/>
      <c r="T10" s="43"/>
      <c r="U10" s="43"/>
      <c r="V10" s="43"/>
      <c r="W10" s="43">
        <f>データ!P6</f>
        <v>100</v>
      </c>
      <c r="X10" s="43"/>
      <c r="Y10" s="43"/>
      <c r="Z10" s="43"/>
      <c r="AA10" s="43"/>
      <c r="AB10" s="43"/>
      <c r="AC10" s="43"/>
      <c r="AD10" s="47">
        <f>データ!Q6</f>
        <v>3283</v>
      </c>
      <c r="AE10" s="47"/>
      <c r="AF10" s="47"/>
      <c r="AG10" s="47"/>
      <c r="AH10" s="47"/>
      <c r="AI10" s="47"/>
      <c r="AJ10" s="47"/>
      <c r="AK10" s="2"/>
      <c r="AL10" s="47">
        <f>データ!U6</f>
        <v>7556</v>
      </c>
      <c r="AM10" s="47"/>
      <c r="AN10" s="47"/>
      <c r="AO10" s="47"/>
      <c r="AP10" s="47"/>
      <c r="AQ10" s="47"/>
      <c r="AR10" s="47"/>
      <c r="AS10" s="47"/>
      <c r="AT10" s="43">
        <f>データ!V6</f>
        <v>4.87</v>
      </c>
      <c r="AU10" s="43"/>
      <c r="AV10" s="43"/>
      <c r="AW10" s="43"/>
      <c r="AX10" s="43"/>
      <c r="AY10" s="43"/>
      <c r="AZ10" s="43"/>
      <c r="BA10" s="43"/>
      <c r="BB10" s="43">
        <f>データ!W6</f>
        <v>1551.54</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3" t="s">
        <v>108</v>
      </c>
      <c r="BM47" s="74"/>
      <c r="BN47" s="74"/>
      <c r="BO47" s="74"/>
      <c r="BP47" s="74"/>
      <c r="BQ47" s="74"/>
      <c r="BR47" s="74"/>
      <c r="BS47" s="74"/>
      <c r="BT47" s="74"/>
      <c r="BU47" s="74"/>
      <c r="BV47" s="74"/>
      <c r="BW47" s="74"/>
      <c r="BX47" s="74"/>
      <c r="BY47" s="74"/>
      <c r="BZ47" s="75"/>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3"/>
      <c r="BM48" s="74"/>
      <c r="BN48" s="74"/>
      <c r="BO48" s="74"/>
      <c r="BP48" s="74"/>
      <c r="BQ48" s="74"/>
      <c r="BR48" s="74"/>
      <c r="BS48" s="74"/>
      <c r="BT48" s="74"/>
      <c r="BU48" s="74"/>
      <c r="BV48" s="74"/>
      <c r="BW48" s="74"/>
      <c r="BX48" s="74"/>
      <c r="BY48" s="74"/>
      <c r="BZ48" s="75"/>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3"/>
      <c r="BM49" s="74"/>
      <c r="BN49" s="74"/>
      <c r="BO49" s="74"/>
      <c r="BP49" s="74"/>
      <c r="BQ49" s="74"/>
      <c r="BR49" s="74"/>
      <c r="BS49" s="74"/>
      <c r="BT49" s="74"/>
      <c r="BU49" s="74"/>
      <c r="BV49" s="74"/>
      <c r="BW49" s="74"/>
      <c r="BX49" s="74"/>
      <c r="BY49" s="74"/>
      <c r="BZ49" s="75"/>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3"/>
      <c r="BM50" s="74"/>
      <c r="BN50" s="74"/>
      <c r="BO50" s="74"/>
      <c r="BP50" s="74"/>
      <c r="BQ50" s="74"/>
      <c r="BR50" s="74"/>
      <c r="BS50" s="74"/>
      <c r="BT50" s="74"/>
      <c r="BU50" s="74"/>
      <c r="BV50" s="74"/>
      <c r="BW50" s="74"/>
      <c r="BX50" s="74"/>
      <c r="BY50" s="74"/>
      <c r="BZ50" s="75"/>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3"/>
      <c r="BM51" s="74"/>
      <c r="BN51" s="74"/>
      <c r="BO51" s="74"/>
      <c r="BP51" s="74"/>
      <c r="BQ51" s="74"/>
      <c r="BR51" s="74"/>
      <c r="BS51" s="74"/>
      <c r="BT51" s="74"/>
      <c r="BU51" s="74"/>
      <c r="BV51" s="74"/>
      <c r="BW51" s="74"/>
      <c r="BX51" s="74"/>
      <c r="BY51" s="74"/>
      <c r="BZ51" s="75"/>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3"/>
      <c r="BM52" s="74"/>
      <c r="BN52" s="74"/>
      <c r="BO52" s="74"/>
      <c r="BP52" s="74"/>
      <c r="BQ52" s="74"/>
      <c r="BR52" s="74"/>
      <c r="BS52" s="74"/>
      <c r="BT52" s="74"/>
      <c r="BU52" s="74"/>
      <c r="BV52" s="74"/>
      <c r="BW52" s="74"/>
      <c r="BX52" s="74"/>
      <c r="BY52" s="74"/>
      <c r="BZ52" s="75"/>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3"/>
      <c r="BM53" s="74"/>
      <c r="BN53" s="74"/>
      <c r="BO53" s="74"/>
      <c r="BP53" s="74"/>
      <c r="BQ53" s="74"/>
      <c r="BR53" s="74"/>
      <c r="BS53" s="74"/>
      <c r="BT53" s="74"/>
      <c r="BU53" s="74"/>
      <c r="BV53" s="74"/>
      <c r="BW53" s="74"/>
      <c r="BX53" s="74"/>
      <c r="BY53" s="74"/>
      <c r="BZ53" s="75"/>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3"/>
      <c r="BM54" s="74"/>
      <c r="BN54" s="74"/>
      <c r="BO54" s="74"/>
      <c r="BP54" s="74"/>
      <c r="BQ54" s="74"/>
      <c r="BR54" s="74"/>
      <c r="BS54" s="74"/>
      <c r="BT54" s="74"/>
      <c r="BU54" s="74"/>
      <c r="BV54" s="74"/>
      <c r="BW54" s="74"/>
      <c r="BX54" s="74"/>
      <c r="BY54" s="74"/>
      <c r="BZ54" s="75"/>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3"/>
      <c r="BM55" s="74"/>
      <c r="BN55" s="74"/>
      <c r="BO55" s="74"/>
      <c r="BP55" s="74"/>
      <c r="BQ55" s="74"/>
      <c r="BR55" s="74"/>
      <c r="BS55" s="74"/>
      <c r="BT55" s="74"/>
      <c r="BU55" s="74"/>
      <c r="BV55" s="74"/>
      <c r="BW55" s="74"/>
      <c r="BX55" s="74"/>
      <c r="BY55" s="74"/>
      <c r="BZ55" s="75"/>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73"/>
      <c r="BM56" s="74"/>
      <c r="BN56" s="74"/>
      <c r="BO56" s="74"/>
      <c r="BP56" s="74"/>
      <c r="BQ56" s="74"/>
      <c r="BR56" s="74"/>
      <c r="BS56" s="74"/>
      <c r="BT56" s="74"/>
      <c r="BU56" s="74"/>
      <c r="BV56" s="74"/>
      <c r="BW56" s="74"/>
      <c r="BX56" s="74"/>
      <c r="BY56" s="74"/>
      <c r="BZ56" s="75"/>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73"/>
      <c r="BM57" s="74"/>
      <c r="BN57" s="74"/>
      <c r="BO57" s="74"/>
      <c r="BP57" s="74"/>
      <c r="BQ57" s="74"/>
      <c r="BR57" s="74"/>
      <c r="BS57" s="74"/>
      <c r="BT57" s="74"/>
      <c r="BU57" s="74"/>
      <c r="BV57" s="74"/>
      <c r="BW57" s="74"/>
      <c r="BX57" s="74"/>
      <c r="BY57" s="74"/>
      <c r="BZ57" s="75"/>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3"/>
      <c r="BM58" s="74"/>
      <c r="BN58" s="74"/>
      <c r="BO58" s="74"/>
      <c r="BP58" s="74"/>
      <c r="BQ58" s="74"/>
      <c r="BR58" s="74"/>
      <c r="BS58" s="74"/>
      <c r="BT58" s="74"/>
      <c r="BU58" s="74"/>
      <c r="BV58" s="74"/>
      <c r="BW58" s="74"/>
      <c r="BX58" s="74"/>
      <c r="BY58" s="74"/>
      <c r="BZ58" s="75"/>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3"/>
      <c r="BM59" s="74"/>
      <c r="BN59" s="74"/>
      <c r="BO59" s="74"/>
      <c r="BP59" s="74"/>
      <c r="BQ59" s="74"/>
      <c r="BR59" s="74"/>
      <c r="BS59" s="74"/>
      <c r="BT59" s="74"/>
      <c r="BU59" s="74"/>
      <c r="BV59" s="74"/>
      <c r="BW59" s="74"/>
      <c r="BX59" s="74"/>
      <c r="BY59" s="74"/>
      <c r="BZ59" s="75"/>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3"/>
      <c r="BM60" s="74"/>
      <c r="BN60" s="74"/>
      <c r="BO60" s="74"/>
      <c r="BP60" s="74"/>
      <c r="BQ60" s="74"/>
      <c r="BR60" s="74"/>
      <c r="BS60" s="74"/>
      <c r="BT60" s="74"/>
      <c r="BU60" s="74"/>
      <c r="BV60" s="74"/>
      <c r="BW60" s="74"/>
      <c r="BX60" s="74"/>
      <c r="BY60" s="74"/>
      <c r="BZ60" s="75"/>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3"/>
      <c r="BM61" s="74"/>
      <c r="BN61" s="74"/>
      <c r="BO61" s="74"/>
      <c r="BP61" s="74"/>
      <c r="BQ61" s="74"/>
      <c r="BR61" s="74"/>
      <c r="BS61" s="74"/>
      <c r="BT61" s="74"/>
      <c r="BU61" s="74"/>
      <c r="BV61" s="74"/>
      <c r="BW61" s="74"/>
      <c r="BX61" s="74"/>
      <c r="BY61" s="74"/>
      <c r="BZ61" s="75"/>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3"/>
      <c r="BM62" s="74"/>
      <c r="BN62" s="74"/>
      <c r="BO62" s="74"/>
      <c r="BP62" s="74"/>
      <c r="BQ62" s="74"/>
      <c r="BR62" s="74"/>
      <c r="BS62" s="74"/>
      <c r="BT62" s="74"/>
      <c r="BU62" s="74"/>
      <c r="BV62" s="74"/>
      <c r="BW62" s="74"/>
      <c r="BX62" s="74"/>
      <c r="BY62" s="74"/>
      <c r="BZ62" s="75"/>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6"/>
      <c r="BM63" s="77"/>
      <c r="BN63" s="77"/>
      <c r="BO63" s="77"/>
      <c r="BP63" s="77"/>
      <c r="BQ63" s="77"/>
      <c r="BR63" s="77"/>
      <c r="BS63" s="77"/>
      <c r="BT63" s="77"/>
      <c r="BU63" s="77"/>
      <c r="BV63" s="77"/>
      <c r="BW63" s="77"/>
      <c r="BX63" s="77"/>
      <c r="BY63" s="77"/>
      <c r="BZ63" s="78"/>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3" t="s">
        <v>109</v>
      </c>
      <c r="BM66" s="74"/>
      <c r="BN66" s="74"/>
      <c r="BO66" s="74"/>
      <c r="BP66" s="74"/>
      <c r="BQ66" s="74"/>
      <c r="BR66" s="74"/>
      <c r="BS66" s="74"/>
      <c r="BT66" s="74"/>
      <c r="BU66" s="74"/>
      <c r="BV66" s="74"/>
      <c r="BW66" s="74"/>
      <c r="BX66" s="74"/>
      <c r="BY66" s="74"/>
      <c r="BZ66" s="75"/>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3"/>
      <c r="BM67" s="74"/>
      <c r="BN67" s="74"/>
      <c r="BO67" s="74"/>
      <c r="BP67" s="74"/>
      <c r="BQ67" s="74"/>
      <c r="BR67" s="74"/>
      <c r="BS67" s="74"/>
      <c r="BT67" s="74"/>
      <c r="BU67" s="74"/>
      <c r="BV67" s="74"/>
      <c r="BW67" s="74"/>
      <c r="BX67" s="74"/>
      <c r="BY67" s="74"/>
      <c r="BZ67" s="75"/>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3"/>
      <c r="BM68" s="74"/>
      <c r="BN68" s="74"/>
      <c r="BO68" s="74"/>
      <c r="BP68" s="74"/>
      <c r="BQ68" s="74"/>
      <c r="BR68" s="74"/>
      <c r="BS68" s="74"/>
      <c r="BT68" s="74"/>
      <c r="BU68" s="74"/>
      <c r="BV68" s="74"/>
      <c r="BW68" s="74"/>
      <c r="BX68" s="74"/>
      <c r="BY68" s="74"/>
      <c r="BZ68" s="75"/>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3"/>
      <c r="BM69" s="74"/>
      <c r="BN69" s="74"/>
      <c r="BO69" s="74"/>
      <c r="BP69" s="74"/>
      <c r="BQ69" s="74"/>
      <c r="BR69" s="74"/>
      <c r="BS69" s="74"/>
      <c r="BT69" s="74"/>
      <c r="BU69" s="74"/>
      <c r="BV69" s="74"/>
      <c r="BW69" s="74"/>
      <c r="BX69" s="74"/>
      <c r="BY69" s="74"/>
      <c r="BZ69" s="75"/>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3"/>
      <c r="BM70" s="74"/>
      <c r="BN70" s="74"/>
      <c r="BO70" s="74"/>
      <c r="BP70" s="74"/>
      <c r="BQ70" s="74"/>
      <c r="BR70" s="74"/>
      <c r="BS70" s="74"/>
      <c r="BT70" s="74"/>
      <c r="BU70" s="74"/>
      <c r="BV70" s="74"/>
      <c r="BW70" s="74"/>
      <c r="BX70" s="74"/>
      <c r="BY70" s="74"/>
      <c r="BZ70" s="75"/>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3"/>
      <c r="BM71" s="74"/>
      <c r="BN71" s="74"/>
      <c r="BO71" s="74"/>
      <c r="BP71" s="74"/>
      <c r="BQ71" s="74"/>
      <c r="BR71" s="74"/>
      <c r="BS71" s="74"/>
      <c r="BT71" s="74"/>
      <c r="BU71" s="74"/>
      <c r="BV71" s="74"/>
      <c r="BW71" s="74"/>
      <c r="BX71" s="74"/>
      <c r="BY71" s="74"/>
      <c r="BZ71" s="75"/>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3"/>
      <c r="BM72" s="74"/>
      <c r="BN72" s="74"/>
      <c r="BO72" s="74"/>
      <c r="BP72" s="74"/>
      <c r="BQ72" s="74"/>
      <c r="BR72" s="74"/>
      <c r="BS72" s="74"/>
      <c r="BT72" s="74"/>
      <c r="BU72" s="74"/>
      <c r="BV72" s="74"/>
      <c r="BW72" s="74"/>
      <c r="BX72" s="74"/>
      <c r="BY72" s="74"/>
      <c r="BZ72" s="75"/>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3"/>
      <c r="BM73" s="74"/>
      <c r="BN73" s="74"/>
      <c r="BO73" s="74"/>
      <c r="BP73" s="74"/>
      <c r="BQ73" s="74"/>
      <c r="BR73" s="74"/>
      <c r="BS73" s="74"/>
      <c r="BT73" s="74"/>
      <c r="BU73" s="74"/>
      <c r="BV73" s="74"/>
      <c r="BW73" s="74"/>
      <c r="BX73" s="74"/>
      <c r="BY73" s="74"/>
      <c r="BZ73" s="75"/>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3"/>
      <c r="BM74" s="74"/>
      <c r="BN74" s="74"/>
      <c r="BO74" s="74"/>
      <c r="BP74" s="74"/>
      <c r="BQ74" s="74"/>
      <c r="BR74" s="74"/>
      <c r="BS74" s="74"/>
      <c r="BT74" s="74"/>
      <c r="BU74" s="74"/>
      <c r="BV74" s="74"/>
      <c r="BW74" s="74"/>
      <c r="BX74" s="74"/>
      <c r="BY74" s="74"/>
      <c r="BZ74" s="75"/>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3"/>
      <c r="BM75" s="74"/>
      <c r="BN75" s="74"/>
      <c r="BO75" s="74"/>
      <c r="BP75" s="74"/>
      <c r="BQ75" s="74"/>
      <c r="BR75" s="74"/>
      <c r="BS75" s="74"/>
      <c r="BT75" s="74"/>
      <c r="BU75" s="74"/>
      <c r="BV75" s="74"/>
      <c r="BW75" s="74"/>
      <c r="BX75" s="74"/>
      <c r="BY75" s="74"/>
      <c r="BZ75" s="75"/>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3"/>
      <c r="BM76" s="74"/>
      <c r="BN76" s="74"/>
      <c r="BO76" s="74"/>
      <c r="BP76" s="74"/>
      <c r="BQ76" s="74"/>
      <c r="BR76" s="74"/>
      <c r="BS76" s="74"/>
      <c r="BT76" s="74"/>
      <c r="BU76" s="74"/>
      <c r="BV76" s="74"/>
      <c r="BW76" s="74"/>
      <c r="BX76" s="74"/>
      <c r="BY76" s="74"/>
      <c r="BZ76" s="75"/>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3"/>
      <c r="BM77" s="74"/>
      <c r="BN77" s="74"/>
      <c r="BO77" s="74"/>
      <c r="BP77" s="74"/>
      <c r="BQ77" s="74"/>
      <c r="BR77" s="74"/>
      <c r="BS77" s="74"/>
      <c r="BT77" s="74"/>
      <c r="BU77" s="74"/>
      <c r="BV77" s="74"/>
      <c r="BW77" s="74"/>
      <c r="BX77" s="74"/>
      <c r="BY77" s="74"/>
      <c r="BZ77" s="75"/>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3"/>
      <c r="BM78" s="74"/>
      <c r="BN78" s="74"/>
      <c r="BO78" s="74"/>
      <c r="BP78" s="74"/>
      <c r="BQ78" s="74"/>
      <c r="BR78" s="74"/>
      <c r="BS78" s="74"/>
      <c r="BT78" s="74"/>
      <c r="BU78" s="74"/>
      <c r="BV78" s="74"/>
      <c r="BW78" s="74"/>
      <c r="BX78" s="74"/>
      <c r="BY78" s="74"/>
      <c r="BZ78" s="75"/>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73"/>
      <c r="BM79" s="74"/>
      <c r="BN79" s="74"/>
      <c r="BO79" s="74"/>
      <c r="BP79" s="74"/>
      <c r="BQ79" s="74"/>
      <c r="BR79" s="74"/>
      <c r="BS79" s="74"/>
      <c r="BT79" s="74"/>
      <c r="BU79" s="74"/>
      <c r="BV79" s="74"/>
      <c r="BW79" s="74"/>
      <c r="BX79" s="74"/>
      <c r="BY79" s="74"/>
      <c r="BZ79" s="75"/>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73"/>
      <c r="BM80" s="74"/>
      <c r="BN80" s="74"/>
      <c r="BO80" s="74"/>
      <c r="BP80" s="74"/>
      <c r="BQ80" s="74"/>
      <c r="BR80" s="74"/>
      <c r="BS80" s="74"/>
      <c r="BT80" s="74"/>
      <c r="BU80" s="74"/>
      <c r="BV80" s="74"/>
      <c r="BW80" s="74"/>
      <c r="BX80" s="74"/>
      <c r="BY80" s="74"/>
      <c r="BZ80" s="75"/>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3"/>
      <c r="BM81" s="74"/>
      <c r="BN81" s="74"/>
      <c r="BO81" s="74"/>
      <c r="BP81" s="74"/>
      <c r="BQ81" s="74"/>
      <c r="BR81" s="74"/>
      <c r="BS81" s="74"/>
      <c r="BT81" s="74"/>
      <c r="BU81" s="74"/>
      <c r="BV81" s="74"/>
      <c r="BW81" s="74"/>
      <c r="BX81" s="74"/>
      <c r="BY81" s="74"/>
      <c r="BZ81" s="75"/>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6"/>
      <c r="BM82" s="77"/>
      <c r="BN82" s="77"/>
      <c r="BO82" s="77"/>
      <c r="BP82" s="77"/>
      <c r="BQ82" s="77"/>
      <c r="BR82" s="77"/>
      <c r="BS82" s="77"/>
      <c r="BT82" s="77"/>
      <c r="BU82" s="77"/>
      <c r="BV82" s="77"/>
      <c r="BW82" s="77"/>
      <c r="BX82" s="77"/>
      <c r="BY82" s="77"/>
      <c r="BZ82" s="78"/>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80" t="s">
        <v>51</v>
      </c>
      <c r="I3" s="81"/>
      <c r="J3" s="81"/>
      <c r="K3" s="81"/>
      <c r="L3" s="81"/>
      <c r="M3" s="81"/>
      <c r="N3" s="81"/>
      <c r="O3" s="81"/>
      <c r="P3" s="81"/>
      <c r="Q3" s="81"/>
      <c r="R3" s="81"/>
      <c r="S3" s="81"/>
      <c r="T3" s="81"/>
      <c r="U3" s="81"/>
      <c r="V3" s="81"/>
      <c r="W3" s="82"/>
      <c r="X3" s="86" t="s">
        <v>52</v>
      </c>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t="s">
        <v>53</v>
      </c>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row>
    <row r="4" spans="1:144">
      <c r="A4" s="26" t="s">
        <v>54</v>
      </c>
      <c r="B4" s="28"/>
      <c r="C4" s="28"/>
      <c r="D4" s="28"/>
      <c r="E4" s="28"/>
      <c r="F4" s="28"/>
      <c r="G4" s="28"/>
      <c r="H4" s="83"/>
      <c r="I4" s="84"/>
      <c r="J4" s="84"/>
      <c r="K4" s="84"/>
      <c r="L4" s="84"/>
      <c r="M4" s="84"/>
      <c r="N4" s="84"/>
      <c r="O4" s="84"/>
      <c r="P4" s="84"/>
      <c r="Q4" s="84"/>
      <c r="R4" s="84"/>
      <c r="S4" s="84"/>
      <c r="T4" s="84"/>
      <c r="U4" s="84"/>
      <c r="V4" s="84"/>
      <c r="W4" s="85"/>
      <c r="X4" s="79" t="s">
        <v>55</v>
      </c>
      <c r="Y4" s="79"/>
      <c r="Z4" s="79"/>
      <c r="AA4" s="79"/>
      <c r="AB4" s="79"/>
      <c r="AC4" s="79"/>
      <c r="AD4" s="79"/>
      <c r="AE4" s="79"/>
      <c r="AF4" s="79"/>
      <c r="AG4" s="79"/>
      <c r="AH4" s="79"/>
      <c r="AI4" s="79" t="s">
        <v>56</v>
      </c>
      <c r="AJ4" s="79"/>
      <c r="AK4" s="79"/>
      <c r="AL4" s="79"/>
      <c r="AM4" s="79"/>
      <c r="AN4" s="79"/>
      <c r="AO4" s="79"/>
      <c r="AP4" s="79"/>
      <c r="AQ4" s="79"/>
      <c r="AR4" s="79"/>
      <c r="AS4" s="79"/>
      <c r="AT4" s="79" t="s">
        <v>57</v>
      </c>
      <c r="AU4" s="79"/>
      <c r="AV4" s="79"/>
      <c r="AW4" s="79"/>
      <c r="AX4" s="79"/>
      <c r="AY4" s="79"/>
      <c r="AZ4" s="79"/>
      <c r="BA4" s="79"/>
      <c r="BB4" s="79"/>
      <c r="BC4" s="79"/>
      <c r="BD4" s="79"/>
      <c r="BE4" s="79" t="s">
        <v>58</v>
      </c>
      <c r="BF4" s="79"/>
      <c r="BG4" s="79"/>
      <c r="BH4" s="79"/>
      <c r="BI4" s="79"/>
      <c r="BJ4" s="79"/>
      <c r="BK4" s="79"/>
      <c r="BL4" s="79"/>
      <c r="BM4" s="79"/>
      <c r="BN4" s="79"/>
      <c r="BO4" s="79"/>
      <c r="BP4" s="79" t="s">
        <v>59</v>
      </c>
      <c r="BQ4" s="79"/>
      <c r="BR4" s="79"/>
      <c r="BS4" s="79"/>
      <c r="BT4" s="79"/>
      <c r="BU4" s="79"/>
      <c r="BV4" s="79"/>
      <c r="BW4" s="79"/>
      <c r="BX4" s="79"/>
      <c r="BY4" s="79"/>
      <c r="BZ4" s="79"/>
      <c r="CA4" s="79" t="s">
        <v>60</v>
      </c>
      <c r="CB4" s="79"/>
      <c r="CC4" s="79"/>
      <c r="CD4" s="79"/>
      <c r="CE4" s="79"/>
      <c r="CF4" s="79"/>
      <c r="CG4" s="79"/>
      <c r="CH4" s="79"/>
      <c r="CI4" s="79"/>
      <c r="CJ4" s="79"/>
      <c r="CK4" s="79"/>
      <c r="CL4" s="79" t="s">
        <v>61</v>
      </c>
      <c r="CM4" s="79"/>
      <c r="CN4" s="79"/>
      <c r="CO4" s="79"/>
      <c r="CP4" s="79"/>
      <c r="CQ4" s="79"/>
      <c r="CR4" s="79"/>
      <c r="CS4" s="79"/>
      <c r="CT4" s="79"/>
      <c r="CU4" s="79"/>
      <c r="CV4" s="79"/>
      <c r="CW4" s="79" t="s">
        <v>62</v>
      </c>
      <c r="CX4" s="79"/>
      <c r="CY4" s="79"/>
      <c r="CZ4" s="79"/>
      <c r="DA4" s="79"/>
      <c r="DB4" s="79"/>
      <c r="DC4" s="79"/>
      <c r="DD4" s="79"/>
      <c r="DE4" s="79"/>
      <c r="DF4" s="79"/>
      <c r="DG4" s="79"/>
      <c r="DH4" s="79" t="s">
        <v>63</v>
      </c>
      <c r="DI4" s="79"/>
      <c r="DJ4" s="79"/>
      <c r="DK4" s="79"/>
      <c r="DL4" s="79"/>
      <c r="DM4" s="79"/>
      <c r="DN4" s="79"/>
      <c r="DO4" s="79"/>
      <c r="DP4" s="79"/>
      <c r="DQ4" s="79"/>
      <c r="DR4" s="79"/>
      <c r="DS4" s="79" t="s">
        <v>64</v>
      </c>
      <c r="DT4" s="79"/>
      <c r="DU4" s="79"/>
      <c r="DV4" s="79"/>
      <c r="DW4" s="79"/>
      <c r="DX4" s="79"/>
      <c r="DY4" s="79"/>
      <c r="DZ4" s="79"/>
      <c r="EA4" s="79"/>
      <c r="EB4" s="79"/>
      <c r="EC4" s="79"/>
      <c r="ED4" s="79" t="s">
        <v>65</v>
      </c>
      <c r="EE4" s="79"/>
      <c r="EF4" s="79"/>
      <c r="EG4" s="79"/>
      <c r="EH4" s="79"/>
      <c r="EI4" s="79"/>
      <c r="EJ4" s="79"/>
      <c r="EK4" s="79"/>
      <c r="EL4" s="79"/>
      <c r="EM4" s="79"/>
      <c r="EN4" s="79"/>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242080</v>
      </c>
      <c r="D6" s="31">
        <f t="shared" si="3"/>
        <v>47</v>
      </c>
      <c r="E6" s="31">
        <f t="shared" si="3"/>
        <v>17</v>
      </c>
      <c r="F6" s="31">
        <f t="shared" si="3"/>
        <v>5</v>
      </c>
      <c r="G6" s="31">
        <f t="shared" si="3"/>
        <v>0</v>
      </c>
      <c r="H6" s="31" t="str">
        <f t="shared" si="3"/>
        <v>三重県　名張市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9.3699999999999992</v>
      </c>
      <c r="P6" s="32">
        <f t="shared" si="3"/>
        <v>100</v>
      </c>
      <c r="Q6" s="32">
        <f t="shared" si="3"/>
        <v>3283</v>
      </c>
      <c r="R6" s="32">
        <f t="shared" si="3"/>
        <v>81014</v>
      </c>
      <c r="S6" s="32">
        <f t="shared" si="3"/>
        <v>129.77000000000001</v>
      </c>
      <c r="T6" s="32">
        <f t="shared" si="3"/>
        <v>624.29</v>
      </c>
      <c r="U6" s="32">
        <f t="shared" si="3"/>
        <v>7556</v>
      </c>
      <c r="V6" s="32">
        <f t="shared" si="3"/>
        <v>4.87</v>
      </c>
      <c r="W6" s="32">
        <f t="shared" si="3"/>
        <v>1551.54</v>
      </c>
      <c r="X6" s="33">
        <f>IF(X7="",NA(),X7)</f>
        <v>89.19</v>
      </c>
      <c r="Y6" s="33">
        <f t="shared" ref="Y6:AG6" si="4">IF(Y7="",NA(),Y7)</f>
        <v>83.5</v>
      </c>
      <c r="Z6" s="33">
        <f t="shared" si="4"/>
        <v>63.27</v>
      </c>
      <c r="AA6" s="33">
        <f t="shared" si="4"/>
        <v>85.87</v>
      </c>
      <c r="AB6" s="33">
        <f t="shared" si="4"/>
        <v>80.540000000000006</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589.52</v>
      </c>
      <c r="BF6" s="33">
        <f t="shared" ref="BF6:BN6" si="7">IF(BF7="",NA(),BF7)</f>
        <v>707.68</v>
      </c>
      <c r="BG6" s="33">
        <f t="shared" si="7"/>
        <v>1566.23</v>
      </c>
      <c r="BH6" s="33">
        <f t="shared" si="7"/>
        <v>342.11</v>
      </c>
      <c r="BI6" s="33">
        <f t="shared" si="7"/>
        <v>790.05</v>
      </c>
      <c r="BJ6" s="33">
        <f t="shared" si="7"/>
        <v>1267.26</v>
      </c>
      <c r="BK6" s="33">
        <f t="shared" si="7"/>
        <v>1239.2</v>
      </c>
      <c r="BL6" s="33">
        <f t="shared" si="7"/>
        <v>1197.82</v>
      </c>
      <c r="BM6" s="33">
        <f t="shared" si="7"/>
        <v>1126.77</v>
      </c>
      <c r="BN6" s="33">
        <f t="shared" si="7"/>
        <v>1044.8</v>
      </c>
      <c r="BO6" s="32" t="str">
        <f>IF(BO7="","",IF(BO7="-","【-】","【"&amp;SUBSTITUTE(TEXT(BO7,"#,##0.00"),"-","△")&amp;"】"))</f>
        <v>【992.47】</v>
      </c>
      <c r="BP6" s="33">
        <f>IF(BP7="",NA(),BP7)</f>
        <v>86.44</v>
      </c>
      <c r="BQ6" s="33">
        <f t="shared" ref="BQ6:BY6" si="8">IF(BQ7="",NA(),BQ7)</f>
        <v>74.61</v>
      </c>
      <c r="BR6" s="33">
        <f t="shared" si="8"/>
        <v>45.27</v>
      </c>
      <c r="BS6" s="33">
        <f t="shared" si="8"/>
        <v>69.27</v>
      </c>
      <c r="BT6" s="33">
        <f t="shared" si="8"/>
        <v>57.91</v>
      </c>
      <c r="BU6" s="33">
        <f t="shared" si="8"/>
        <v>53.42</v>
      </c>
      <c r="BV6" s="33">
        <f t="shared" si="8"/>
        <v>51.56</v>
      </c>
      <c r="BW6" s="33">
        <f t="shared" si="8"/>
        <v>51.03</v>
      </c>
      <c r="BX6" s="33">
        <f t="shared" si="8"/>
        <v>50.9</v>
      </c>
      <c r="BY6" s="33">
        <f t="shared" si="8"/>
        <v>50.82</v>
      </c>
      <c r="BZ6" s="32" t="str">
        <f>IF(BZ7="","",IF(BZ7="-","【-】","【"&amp;SUBSTITUTE(TEXT(BZ7,"#,##0.00"),"-","△")&amp;"】"))</f>
        <v>【51.49】</v>
      </c>
      <c r="CA6" s="33">
        <f>IF(CA7="",NA(),CA7)</f>
        <v>227.84</v>
      </c>
      <c r="CB6" s="33">
        <f t="shared" ref="CB6:CJ6" si="9">IF(CB7="",NA(),CB7)</f>
        <v>264.22000000000003</v>
      </c>
      <c r="CC6" s="33">
        <f t="shared" si="9"/>
        <v>401.45</v>
      </c>
      <c r="CD6" s="33">
        <f t="shared" si="9"/>
        <v>263.47000000000003</v>
      </c>
      <c r="CE6" s="33">
        <f t="shared" si="9"/>
        <v>318.25</v>
      </c>
      <c r="CF6" s="33">
        <f t="shared" si="9"/>
        <v>269.12</v>
      </c>
      <c r="CG6" s="33">
        <f t="shared" si="9"/>
        <v>283.26</v>
      </c>
      <c r="CH6" s="33">
        <f t="shared" si="9"/>
        <v>289.60000000000002</v>
      </c>
      <c r="CI6" s="33">
        <f t="shared" si="9"/>
        <v>293.27</v>
      </c>
      <c r="CJ6" s="33">
        <f t="shared" si="9"/>
        <v>300.52</v>
      </c>
      <c r="CK6" s="32" t="str">
        <f>IF(CK7="","",IF(CK7="-","【-】","【"&amp;SUBSTITUTE(TEXT(CK7,"#,##0.00"),"-","△")&amp;"】"))</f>
        <v>【295.10】</v>
      </c>
      <c r="CL6" s="33">
        <f>IF(CL7="",NA(),CL7)</f>
        <v>52.18</v>
      </c>
      <c r="CM6" s="33">
        <f t="shared" ref="CM6:CU6" si="10">IF(CM7="",NA(),CM7)</f>
        <v>52.03</v>
      </c>
      <c r="CN6" s="33">
        <f t="shared" si="10"/>
        <v>51.31</v>
      </c>
      <c r="CO6" s="33">
        <f t="shared" si="10"/>
        <v>52.46</v>
      </c>
      <c r="CP6" s="33">
        <f t="shared" si="10"/>
        <v>48.72</v>
      </c>
      <c r="CQ6" s="33">
        <f t="shared" si="10"/>
        <v>54.23</v>
      </c>
      <c r="CR6" s="33">
        <f t="shared" si="10"/>
        <v>55.2</v>
      </c>
      <c r="CS6" s="33">
        <f t="shared" si="10"/>
        <v>54.74</v>
      </c>
      <c r="CT6" s="33">
        <f t="shared" si="10"/>
        <v>53.78</v>
      </c>
      <c r="CU6" s="33">
        <f t="shared" si="10"/>
        <v>53.24</v>
      </c>
      <c r="CV6" s="32" t="str">
        <f>IF(CV7="","",IF(CV7="-","【-】","【"&amp;SUBSTITUTE(TEXT(CV7,"#,##0.00"),"-","△")&amp;"】"))</f>
        <v>【53.32】</v>
      </c>
      <c r="CW6" s="33">
        <f>IF(CW7="",NA(),CW7)</f>
        <v>90.74</v>
      </c>
      <c r="CX6" s="33">
        <f t="shared" ref="CX6:DF6" si="11">IF(CX7="",NA(),CX7)</f>
        <v>91.26</v>
      </c>
      <c r="CY6" s="33">
        <f t="shared" si="11"/>
        <v>94.55</v>
      </c>
      <c r="CZ6" s="33">
        <f t="shared" si="11"/>
        <v>97.81</v>
      </c>
      <c r="DA6" s="33">
        <f t="shared" si="11"/>
        <v>84.91</v>
      </c>
      <c r="DB6" s="33">
        <f t="shared" si="11"/>
        <v>83.61</v>
      </c>
      <c r="DC6" s="33">
        <f t="shared" si="11"/>
        <v>83.73</v>
      </c>
      <c r="DD6" s="33">
        <f t="shared" si="11"/>
        <v>83.88</v>
      </c>
      <c r="DE6" s="33">
        <f t="shared" si="11"/>
        <v>84.06</v>
      </c>
      <c r="DF6" s="33">
        <f t="shared" si="11"/>
        <v>84.07</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0.02</v>
      </c>
      <c r="EJ6" s="33">
        <f t="shared" si="14"/>
        <v>0.03</v>
      </c>
      <c r="EK6" s="33">
        <f t="shared" si="14"/>
        <v>0.04</v>
      </c>
      <c r="EL6" s="33">
        <f t="shared" si="14"/>
        <v>0.03</v>
      </c>
      <c r="EM6" s="33">
        <f t="shared" si="14"/>
        <v>0.02</v>
      </c>
      <c r="EN6" s="32" t="str">
        <f>IF(EN7="","",IF(EN7="-","【-】","【"&amp;SUBSTITUTE(TEXT(EN7,"#,##0.00"),"-","△")&amp;"】"))</f>
        <v>【0.03】</v>
      </c>
    </row>
    <row r="7" spans="1:144" s="34" customFormat="1">
      <c r="A7" s="26"/>
      <c r="B7" s="35">
        <v>2014</v>
      </c>
      <c r="C7" s="35">
        <v>242080</v>
      </c>
      <c r="D7" s="35">
        <v>47</v>
      </c>
      <c r="E7" s="35">
        <v>17</v>
      </c>
      <c r="F7" s="35">
        <v>5</v>
      </c>
      <c r="G7" s="35">
        <v>0</v>
      </c>
      <c r="H7" s="35" t="s">
        <v>96</v>
      </c>
      <c r="I7" s="35" t="s">
        <v>97</v>
      </c>
      <c r="J7" s="35" t="s">
        <v>98</v>
      </c>
      <c r="K7" s="35" t="s">
        <v>99</v>
      </c>
      <c r="L7" s="35" t="s">
        <v>100</v>
      </c>
      <c r="M7" s="36" t="s">
        <v>101</v>
      </c>
      <c r="N7" s="36" t="s">
        <v>102</v>
      </c>
      <c r="O7" s="36">
        <v>9.3699999999999992</v>
      </c>
      <c r="P7" s="36">
        <v>100</v>
      </c>
      <c r="Q7" s="36">
        <v>3283</v>
      </c>
      <c r="R7" s="36">
        <v>81014</v>
      </c>
      <c r="S7" s="36">
        <v>129.77000000000001</v>
      </c>
      <c r="T7" s="36">
        <v>624.29</v>
      </c>
      <c r="U7" s="36">
        <v>7556</v>
      </c>
      <c r="V7" s="36">
        <v>4.87</v>
      </c>
      <c r="W7" s="36">
        <v>1551.54</v>
      </c>
      <c r="X7" s="36">
        <v>89.19</v>
      </c>
      <c r="Y7" s="36">
        <v>83.5</v>
      </c>
      <c r="Z7" s="36">
        <v>63.27</v>
      </c>
      <c r="AA7" s="36">
        <v>85.87</v>
      </c>
      <c r="AB7" s="36">
        <v>80.540000000000006</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589.52</v>
      </c>
      <c r="BF7" s="36">
        <v>707.68</v>
      </c>
      <c r="BG7" s="36">
        <v>1566.23</v>
      </c>
      <c r="BH7" s="36">
        <v>342.11</v>
      </c>
      <c r="BI7" s="36">
        <v>790.05</v>
      </c>
      <c r="BJ7" s="36">
        <v>1267.26</v>
      </c>
      <c r="BK7" s="36">
        <v>1239.2</v>
      </c>
      <c r="BL7" s="36">
        <v>1197.82</v>
      </c>
      <c r="BM7" s="36">
        <v>1126.77</v>
      </c>
      <c r="BN7" s="36">
        <v>1044.8</v>
      </c>
      <c r="BO7" s="36">
        <v>992.47</v>
      </c>
      <c r="BP7" s="36">
        <v>86.44</v>
      </c>
      <c r="BQ7" s="36">
        <v>74.61</v>
      </c>
      <c r="BR7" s="36">
        <v>45.27</v>
      </c>
      <c r="BS7" s="36">
        <v>69.27</v>
      </c>
      <c r="BT7" s="36">
        <v>57.91</v>
      </c>
      <c r="BU7" s="36">
        <v>53.42</v>
      </c>
      <c r="BV7" s="36">
        <v>51.56</v>
      </c>
      <c r="BW7" s="36">
        <v>51.03</v>
      </c>
      <c r="BX7" s="36">
        <v>50.9</v>
      </c>
      <c r="BY7" s="36">
        <v>50.82</v>
      </c>
      <c r="BZ7" s="36">
        <v>51.49</v>
      </c>
      <c r="CA7" s="36">
        <v>227.84</v>
      </c>
      <c r="CB7" s="36">
        <v>264.22000000000003</v>
      </c>
      <c r="CC7" s="36">
        <v>401.45</v>
      </c>
      <c r="CD7" s="36">
        <v>263.47000000000003</v>
      </c>
      <c r="CE7" s="36">
        <v>318.25</v>
      </c>
      <c r="CF7" s="36">
        <v>269.12</v>
      </c>
      <c r="CG7" s="36">
        <v>283.26</v>
      </c>
      <c r="CH7" s="36">
        <v>289.60000000000002</v>
      </c>
      <c r="CI7" s="36">
        <v>293.27</v>
      </c>
      <c r="CJ7" s="36">
        <v>300.52</v>
      </c>
      <c r="CK7" s="36">
        <v>295.10000000000002</v>
      </c>
      <c r="CL7" s="36">
        <v>52.18</v>
      </c>
      <c r="CM7" s="36">
        <v>52.03</v>
      </c>
      <c r="CN7" s="36">
        <v>51.31</v>
      </c>
      <c r="CO7" s="36">
        <v>52.46</v>
      </c>
      <c r="CP7" s="36">
        <v>48.72</v>
      </c>
      <c r="CQ7" s="36">
        <v>54.23</v>
      </c>
      <c r="CR7" s="36">
        <v>55.2</v>
      </c>
      <c r="CS7" s="36">
        <v>54.74</v>
      </c>
      <c r="CT7" s="36">
        <v>53.78</v>
      </c>
      <c r="CU7" s="36">
        <v>53.24</v>
      </c>
      <c r="CV7" s="36">
        <v>53.32</v>
      </c>
      <c r="CW7" s="36">
        <v>90.74</v>
      </c>
      <c r="CX7" s="36">
        <v>91.26</v>
      </c>
      <c r="CY7" s="36">
        <v>94.55</v>
      </c>
      <c r="CZ7" s="36">
        <v>97.81</v>
      </c>
      <c r="DA7" s="36">
        <v>84.91</v>
      </c>
      <c r="DB7" s="36">
        <v>83.61</v>
      </c>
      <c r="DC7" s="36">
        <v>83.73</v>
      </c>
      <c r="DD7" s="36">
        <v>83.88</v>
      </c>
      <c r="DE7" s="36">
        <v>84.06</v>
      </c>
      <c r="DF7" s="36">
        <v>84.07</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0.02</v>
      </c>
      <c r="EJ7" s="36">
        <v>0.03</v>
      </c>
      <c r="EK7" s="36">
        <v>0.04</v>
      </c>
      <c r="EL7" s="36">
        <v>0.03</v>
      </c>
      <c r="EM7" s="36">
        <v>0.02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2016-02-15T05:44:31Z</cp:lastPrinted>
  <dcterms:created xsi:type="dcterms:W3CDTF">2016-02-03T09:14:58Z</dcterms:created>
  <dcterms:modified xsi:type="dcterms:W3CDTF">2016-02-15T06:21:11Z</dcterms:modified>
  <cp:category/>
</cp:coreProperties>
</file>