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0" yWindow="0" windowWidth="20610" windowHeight="975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I10" i="4" s="1"/>
  <c r="M6" i="5"/>
  <c r="B10" i="4" s="1"/>
  <c r="L6" i="5"/>
  <c r="K6" i="5"/>
  <c r="P8" i="4" s="1"/>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AL8" i="4"/>
  <c r="W8"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<sst xmlns="http://schemas.openxmlformats.org/spreadsheetml/2006/main" count="226" uniqueCount="111">
  <si>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</si>
  <si>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</si>
  <si>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</si>
  <si>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</si>
  <si>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</si>
  <si>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</si>
  <si>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</si>
  <si>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</si>
  <si>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</si>
  <si>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</si>
  <si>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</si>
  <si>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</si>
  <si>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</si>
  <si>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</si>
  <si>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</si>
  <si>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</si>
  <si>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</si>
  <si>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</si>
  <si>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</si>
  <si>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</si>
  <si>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</si>
  <si>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</si>
  <si>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</si>
  <si>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</si>
  <si>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</si>
  <si>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</si>
  <si>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</si>
  <si>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</si>
  <si>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</si>
  <si>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</si>
  <si>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</si>
  <si>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</si>
  <si>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</si>
  <si>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</si>
  <si>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</si>
  <si>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</si>
  <si>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</si>
  <si>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</si>
  <si>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</si>
  <si>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</si>
  <si>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</si>
  <si>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</si>
  <si>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</si>
  <si>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</si>
  <si>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</si>
  <si>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</si>
  <si>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</si>
  <si>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</si>
  <si>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</si>
  <si>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</si>
  <si>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</si>
  <si>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</si>
  <si>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</si>
  <si>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</si>
  <si>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</si>
  <si>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</si>
  <si>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</si>
  <si>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</si>
  <si>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</si>
  <si>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</si>
  <si>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</si>
  <si>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</si>
  <si>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</si>
  <si>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</si>
  <si>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</si>
  <si>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</si>
  <si>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</si>
  <si>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</si>
  <si>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</si>
  <si>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</si>
  <si>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</si>
  <si>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</si>
  <si>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</si>
  <si>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</si>
  <si>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</si>
  <si>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</si>
  <si>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</si>
  <si>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</si>
  <si>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</si>
  <si>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</si>
  <si>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</si>
  <si>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</si>
  <si>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</si>
  <si>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</si>
  <si>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</si>
  <si>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</si>
  <si>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</si>
  <si>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</si>
  <si>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</si>
  <si>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</si>
  <si>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</si>
  <si>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</si>
  <si>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</si>
  <si>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</si>
  <si>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</si>
  <si>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</si>
  <si>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東員町</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</si>
  <si>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</si>
  <si>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</si>
  <si>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</si>
  <si>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</si>
  <si>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</si>
  <si>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</si>
  <si>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</si>
  <si>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</si>
  <si>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</si>
  <si>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</si>
  <si>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</si>
  <si>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水洗化率はほぼ100%である。
　収益的収支比率が100%未満であるのは、資本費(元金支払)が大きく占めているため。
　経費回収率が平均よりも高いが100%未満であるのは、使用料収入以外の一般会計繰入金(税金)に頼っていることとなり、適正な使用料収入の確認及び汚水処理費の削減が必要である。</t>
    <rPh sb="1" eb="4">
      <t>スイセンカ</t>
    </rPh>
    <rPh sb="4" eb="5">
      <t>リツ</t>
    </rPh>
    <rPh sb="18" eb="21">
      <t>シュウエキテキ</t>
    </rPh>
    <rPh sb="21" eb="23">
      <t>シュウシ</t>
    </rPh>
    <rPh sb="23" eb="25">
      <t>ヒリツ</t>
    </rPh>
    <rPh sb="30" eb="32">
      <t>ミマン</t>
    </rPh>
    <rPh sb="38" eb="40">
      <t>シホン</t>
    </rPh>
    <rPh sb="40" eb="41">
      <t>ヒ</t>
    </rPh>
    <rPh sb="42" eb="44">
      <t>ガンキン</t>
    </rPh>
    <rPh sb="44" eb="46">
      <t>シハライ</t>
    </rPh>
    <rPh sb="48" eb="49">
      <t>オオ</t>
    </rPh>
    <rPh sb="51" eb="52">
      <t>シ</t>
    </rPh>
    <rPh sb="61" eb="63">
      <t>ケイヒ</t>
    </rPh>
    <rPh sb="63" eb="65">
      <t>カイシュウ</t>
    </rPh>
    <rPh sb="65" eb="66">
      <t>リツ</t>
    </rPh>
    <rPh sb="67" eb="69">
      <t>ヘイキン</t>
    </rPh>
    <rPh sb="72" eb="73">
      <t>タカ</t>
    </rPh>
    <rPh sb="79" eb="81">
      <t>ミマン</t>
    </rPh>
    <rPh sb="87" eb="90">
      <t>シヨウリョウ</t>
    </rPh>
    <rPh sb="90" eb="92">
      <t>シュウニュウ</t>
    </rPh>
    <rPh sb="92" eb="94">
      <t>イガイ</t>
    </rPh>
    <rPh sb="95" eb="97">
      <t>イッパン</t>
    </rPh>
    <rPh sb="97" eb="99">
      <t>カイケイ</t>
    </rPh>
    <rPh sb="99" eb="101">
      <t>クリイレ</t>
    </rPh>
    <rPh sb="101" eb="102">
      <t>キン</t>
    </rPh>
    <rPh sb="103" eb="105">
      <t>ゼイキン</t>
    </rPh>
    <rPh sb="107" eb="108">
      <t>タヨ</t>
    </rPh>
    <rPh sb="118" eb="120">
      <t>テキセイ</t>
    </rPh>
    <rPh sb="121" eb="124">
      <t>シヨウリョウ</t>
    </rPh>
    <rPh sb="124" eb="126">
      <t>シュウニュウ</t>
    </rPh>
    <rPh sb="127" eb="129">
      <t>カクニン</t>
    </rPh>
    <rPh sb="129" eb="130">
      <t>オヨ</t>
    </rPh>
    <rPh sb="131" eb="133">
      <t>オスイ</t>
    </rPh>
    <rPh sb="133" eb="135">
      <t>ショリ</t>
    </rPh>
    <rPh sb="135" eb="136">
      <t>ヒ</t>
    </rPh>
    <rPh sb="137" eb="139">
      <t>サクゲン</t>
    </rPh>
    <rPh sb="140" eb="142">
      <t>ヒツヨウ</t>
    </rPh>
    <phoneticPr fontId="4"/>
  </si>
  <si>
    <t>　下水道整備については計画区域面積に対し、現在処理区域面積は7割程度の整備状況になっていることから、処理区域の見直しや使用料単価が汚水処理原価を下回っている現状から、町財政の負担となっており、要因である汚水処理費の削減等重要な課題である。</t>
    <rPh sb="1" eb="4">
      <t>ゲスイドウ</t>
    </rPh>
    <rPh sb="4" eb="6">
      <t>セイビ</t>
    </rPh>
    <rPh sb="11" eb="13">
      <t>ケイカク</t>
    </rPh>
    <rPh sb="13" eb="15">
      <t>クイキ</t>
    </rPh>
    <rPh sb="15" eb="17">
      <t>メンセキ</t>
    </rPh>
    <rPh sb="18" eb="19">
      <t>タイ</t>
    </rPh>
    <rPh sb="21" eb="23">
      <t>ゲンザイ</t>
    </rPh>
    <rPh sb="23" eb="25">
      <t>ショリ</t>
    </rPh>
    <rPh sb="25" eb="27">
      <t>クイキ</t>
    </rPh>
    <rPh sb="27" eb="29">
      <t>メンセキ</t>
    </rPh>
    <rPh sb="31" eb="32">
      <t>ワリ</t>
    </rPh>
    <rPh sb="32" eb="34">
      <t>テイド</t>
    </rPh>
    <rPh sb="35" eb="37">
      <t>セイビ</t>
    </rPh>
    <rPh sb="37" eb="39">
      <t>ジョウキョウ</t>
    </rPh>
    <rPh sb="50" eb="52">
      <t>ショリ</t>
    </rPh>
    <rPh sb="52" eb="54">
      <t>クイキ</t>
    </rPh>
    <rPh sb="55" eb="57">
      <t>ミナオ</t>
    </rPh>
    <rPh sb="59" eb="62">
      <t>シヨウリョウ</t>
    </rPh>
    <rPh sb="62" eb="64">
      <t>タンカ</t>
    </rPh>
    <rPh sb="65" eb="67">
      <t>オスイ</t>
    </rPh>
    <rPh sb="67" eb="69">
      <t>ショリ</t>
    </rPh>
    <rPh sb="69" eb="71">
      <t>ゲンカ</t>
    </rPh>
    <rPh sb="72" eb="74">
      <t>シタマワ</t>
    </rPh>
    <rPh sb="78" eb="80">
      <t>ゲンジョウ</t>
    </rPh>
    <rPh sb="83" eb="84">
      <t>マチ</t>
    </rPh>
    <rPh sb="84" eb="86">
      <t>ザイセイ</t>
    </rPh>
    <rPh sb="87" eb="89">
      <t>フタン</t>
    </rPh>
    <rPh sb="96" eb="98">
      <t>ヨウイン</t>
    </rPh>
    <rPh sb="101" eb="103">
      <t>オスイ</t>
    </rPh>
    <rPh sb="103" eb="105">
      <t>ショリ</t>
    </rPh>
    <rPh sb="105" eb="106">
      <t>ヒ</t>
    </rPh>
    <rPh sb="107" eb="110">
      <t>サクゲントウ</t>
    </rPh>
    <rPh sb="110" eb="112">
      <t>ジュウヨウ</t>
    </rPh>
    <rPh sb="113" eb="115">
      <t>カダイ</t>
    </rPh>
    <phoneticPr fontId="4"/>
  </si>
  <si>
    <t>　当町の下水道については、平成6年に供用開始後順次整備を進め現状ではほぼ整備完了となっている。管渠老朽化率に数値は無いものの、既存施設の有効利用を考え、長寿命化対策を早期に推進する必要がある。</t>
    <rPh sb="1" eb="3">
      <t>トウマチ</t>
    </rPh>
    <rPh sb="4" eb="7">
      <t>ゲスイドウ</t>
    </rPh>
    <rPh sb="13" eb="15">
      <t>ヘイセイ</t>
    </rPh>
    <rPh sb="16" eb="17">
      <t>ネン</t>
    </rPh>
    <rPh sb="18" eb="20">
      <t>キョウヨウ</t>
    </rPh>
    <rPh sb="20" eb="23">
      <t>カイシゴ</t>
    </rPh>
    <rPh sb="23" eb="25">
      <t>ジュンジ</t>
    </rPh>
    <rPh sb="25" eb="27">
      <t>セイビ</t>
    </rPh>
    <rPh sb="28" eb="29">
      <t>スス</t>
    </rPh>
    <rPh sb="30" eb="32">
      <t>ゲンジョウ</t>
    </rPh>
    <rPh sb="36" eb="38">
      <t>セイビ</t>
    </rPh>
    <rPh sb="38" eb="40">
      <t>カンリョウ</t>
    </rPh>
    <rPh sb="47" eb="48">
      <t>カン</t>
    </rPh>
    <rPh sb="48" eb="49">
      <t>キョ</t>
    </rPh>
    <rPh sb="49" eb="52">
      <t>ロウキュウカ</t>
    </rPh>
    <rPh sb="52" eb="53">
      <t>リツ</t>
    </rPh>
    <rPh sb="54" eb="56">
      <t>スウチ</t>
    </rPh>
    <rPh sb="57" eb="58">
      <t>ナ</t>
    </rPh>
    <rPh sb="63" eb="65">
      <t>キゾン</t>
    </rPh>
    <rPh sb="65" eb="67">
      <t>シセツ</t>
    </rPh>
    <rPh sb="68" eb="70">
      <t>ユウコウ</t>
    </rPh>
    <rPh sb="70" eb="72">
      <t>リヨウ</t>
    </rPh>
    <rPh sb="73" eb="74">
      <t>カンガ</t>
    </rPh>
    <rPh sb="76" eb="77">
      <t>チョウ</t>
    </rPh>
    <rPh sb="77" eb="80">
      <t>ジュミョウカ</t>
    </rPh>
    <rPh sb="80" eb="82">
      <t>タイサク</t>
    </rPh>
    <rPh sb="83" eb="85">
      <t>ソウキ</t>
    </rPh>
    <rPh sb="86" eb="88">
      <t>スイシン</t>
    </rPh>
    <rPh sb="90" eb="9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</si>
</sst>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4465920"/>
        <c:axId val="84472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c:v>
                </c:pt>
                <c:pt idx="2">
                  <c:v>0.11</c:v>
                </c:pt>
                <c:pt idx="3">
                  <c:v>0.05</c:v>
                </c:pt>
                <c:pt idx="4">
                  <c:v>0.04</c:v>
                </c:pt>
              </c:numCache>
            </c:numRef>
          </c:val>
          <c:smooth val="0"/>
        </c:ser>
        <c:dLbls>
          <c:showLegendKey val="0"/>
          <c:showVal val="0"/>
          <c:showCatName val="0"/>
          <c:showSerName val="0"/>
          <c:showPercent val="0"/>
          <c:showBubbleSize val="0"/>
        </c:dLbls>
        <c:marker val="1"/>
        <c:smooth val="0"/>
        <c:axId val="84465920"/>
        <c:axId val="84472192"/>
      </c:lineChart>
      <c:dateAx>
        <c:axId val="84465920"/>
        <c:scaling>
          <c:orientation val="minMax"/>
        </c:scaling>
        <c:delete val="1"/>
        <c:axPos val="b"/>
        <c:numFmt formatCode="ge" sourceLinked="1"/>
        <c:majorTickMark val="none"/>
        <c:minorTickMark val="none"/>
        <c:tickLblPos val="none"/>
        <c:crossAx val="84472192"/>
        <c:crosses val="autoZero"/>
        <c:auto val="1"/>
        <c:lblOffset val="100"/>
        <c:baseTimeUnit val="years"/>
      </c:dateAx>
      <c:valAx>
        <c:axId val="8447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46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6309504"/>
        <c:axId val="86782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40.56</c:v>
                </c:pt>
                <c:pt idx="1">
                  <c:v>41.59</c:v>
                </c:pt>
                <c:pt idx="2">
                  <c:v>42.31</c:v>
                </c:pt>
                <c:pt idx="3">
                  <c:v>43.65</c:v>
                </c:pt>
                <c:pt idx="4">
                  <c:v>43.58</c:v>
                </c:pt>
              </c:numCache>
            </c:numRef>
          </c:val>
          <c:smooth val="0"/>
        </c:ser>
        <c:dLbls>
          <c:showLegendKey val="0"/>
          <c:showVal val="0"/>
          <c:showCatName val="0"/>
          <c:showSerName val="0"/>
          <c:showPercent val="0"/>
          <c:showBubbleSize val="0"/>
        </c:dLbls>
        <c:marker val="1"/>
        <c:smooth val="0"/>
        <c:axId val="86309504"/>
        <c:axId val="86782720"/>
      </c:lineChart>
      <c:dateAx>
        <c:axId val="86309504"/>
        <c:scaling>
          <c:orientation val="minMax"/>
        </c:scaling>
        <c:delete val="1"/>
        <c:axPos val="b"/>
        <c:numFmt formatCode="ge" sourceLinked="1"/>
        <c:majorTickMark val="none"/>
        <c:minorTickMark val="none"/>
        <c:tickLblPos val="none"/>
        <c:crossAx val="86782720"/>
        <c:crosses val="autoZero"/>
        <c:auto val="1"/>
        <c:lblOffset val="100"/>
        <c:baseTimeUnit val="years"/>
      </c:dateAx>
      <c:valAx>
        <c:axId val="86782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30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97.33</c:v>
                </c:pt>
                <c:pt idx="1">
                  <c:v>96.28</c:v>
                </c:pt>
                <c:pt idx="2">
                  <c:v>95.94</c:v>
                </c:pt>
                <c:pt idx="3">
                  <c:v>96.49</c:v>
                </c:pt>
                <c:pt idx="4">
                  <c:v>95.02</c:v>
                </c:pt>
              </c:numCache>
            </c:numRef>
          </c:val>
        </c:ser>
        <c:dLbls>
          <c:showLegendKey val="0"/>
          <c:showVal val="0"/>
          <c:showCatName val="0"/>
          <c:showSerName val="0"/>
          <c:showPercent val="0"/>
          <c:showBubbleSize val="0"/>
        </c:dLbls>
        <c:gapWidth val="150"/>
        <c:axId val="86825216"/>
        <c:axId val="86827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79.88</c:v>
                </c:pt>
                <c:pt idx="1">
                  <c:v>80.47</c:v>
                </c:pt>
                <c:pt idx="2">
                  <c:v>81.3</c:v>
                </c:pt>
                <c:pt idx="3">
                  <c:v>82.2</c:v>
                </c:pt>
                <c:pt idx="4">
                  <c:v>82.35</c:v>
                </c:pt>
              </c:numCache>
            </c:numRef>
          </c:val>
          <c:smooth val="0"/>
        </c:ser>
        <c:dLbls>
          <c:showLegendKey val="0"/>
          <c:showVal val="0"/>
          <c:showCatName val="0"/>
          <c:showSerName val="0"/>
          <c:showPercent val="0"/>
          <c:showBubbleSize val="0"/>
        </c:dLbls>
        <c:marker val="1"/>
        <c:smooth val="0"/>
        <c:axId val="86825216"/>
        <c:axId val="86827392"/>
      </c:lineChart>
      <c:dateAx>
        <c:axId val="86825216"/>
        <c:scaling>
          <c:orientation val="minMax"/>
        </c:scaling>
        <c:delete val="1"/>
        <c:axPos val="b"/>
        <c:numFmt formatCode="ge" sourceLinked="1"/>
        <c:majorTickMark val="none"/>
        <c:minorTickMark val="none"/>
        <c:tickLblPos val="none"/>
        <c:crossAx val="86827392"/>
        <c:crosses val="autoZero"/>
        <c:auto val="1"/>
        <c:lblOffset val="100"/>
        <c:baseTimeUnit val="years"/>
      </c:dateAx>
      <c:valAx>
        <c:axId val="86827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825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86.99</c:v>
                </c:pt>
                <c:pt idx="1">
                  <c:v>87.27</c:v>
                </c:pt>
                <c:pt idx="2">
                  <c:v>87.07</c:v>
                </c:pt>
                <c:pt idx="3">
                  <c:v>87.36</c:v>
                </c:pt>
                <c:pt idx="4">
                  <c:v>88.18</c:v>
                </c:pt>
              </c:numCache>
            </c:numRef>
          </c:val>
        </c:ser>
        <c:dLbls>
          <c:showLegendKey val="0"/>
          <c:showVal val="0"/>
          <c:showCatName val="0"/>
          <c:showSerName val="0"/>
          <c:showPercent val="0"/>
          <c:showBubbleSize val="0"/>
        </c:dLbls>
        <c:gapWidth val="150"/>
        <c:axId val="84649856"/>
        <c:axId val="84660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649856"/>
        <c:axId val="84660224"/>
      </c:lineChart>
      <c:dateAx>
        <c:axId val="84649856"/>
        <c:scaling>
          <c:orientation val="minMax"/>
        </c:scaling>
        <c:delete val="1"/>
        <c:axPos val="b"/>
        <c:numFmt formatCode="ge" sourceLinked="1"/>
        <c:majorTickMark val="none"/>
        <c:minorTickMark val="none"/>
        <c:tickLblPos val="none"/>
        <c:crossAx val="84660224"/>
        <c:crosses val="autoZero"/>
        <c:auto val="1"/>
        <c:lblOffset val="100"/>
        <c:baseTimeUnit val="years"/>
      </c:dateAx>
      <c:valAx>
        <c:axId val="8466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64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070784"/>
        <c:axId val="86072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070784"/>
        <c:axId val="86072704"/>
      </c:lineChart>
      <c:dateAx>
        <c:axId val="86070784"/>
        <c:scaling>
          <c:orientation val="minMax"/>
        </c:scaling>
        <c:delete val="1"/>
        <c:axPos val="b"/>
        <c:numFmt formatCode="ge" sourceLinked="1"/>
        <c:majorTickMark val="none"/>
        <c:minorTickMark val="none"/>
        <c:tickLblPos val="none"/>
        <c:crossAx val="86072704"/>
        <c:crosses val="autoZero"/>
        <c:auto val="1"/>
        <c:lblOffset val="100"/>
        <c:baseTimeUnit val="years"/>
      </c:dateAx>
      <c:valAx>
        <c:axId val="86072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070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107264"/>
        <c:axId val="86109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107264"/>
        <c:axId val="86109184"/>
      </c:lineChart>
      <c:dateAx>
        <c:axId val="86107264"/>
        <c:scaling>
          <c:orientation val="minMax"/>
        </c:scaling>
        <c:delete val="1"/>
        <c:axPos val="b"/>
        <c:numFmt formatCode="ge" sourceLinked="1"/>
        <c:majorTickMark val="none"/>
        <c:minorTickMark val="none"/>
        <c:tickLblPos val="none"/>
        <c:crossAx val="86109184"/>
        <c:crosses val="autoZero"/>
        <c:auto val="1"/>
        <c:lblOffset val="100"/>
        <c:baseTimeUnit val="years"/>
      </c:dateAx>
      <c:valAx>
        <c:axId val="86109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10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153856"/>
        <c:axId val="86156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153856"/>
        <c:axId val="86156032"/>
      </c:lineChart>
      <c:dateAx>
        <c:axId val="86153856"/>
        <c:scaling>
          <c:orientation val="minMax"/>
        </c:scaling>
        <c:delete val="1"/>
        <c:axPos val="b"/>
        <c:numFmt formatCode="ge" sourceLinked="1"/>
        <c:majorTickMark val="none"/>
        <c:minorTickMark val="none"/>
        <c:tickLblPos val="none"/>
        <c:crossAx val="86156032"/>
        <c:crosses val="autoZero"/>
        <c:auto val="1"/>
        <c:lblOffset val="100"/>
        <c:baseTimeUnit val="years"/>
      </c:dateAx>
      <c:valAx>
        <c:axId val="86156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1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190720"/>
        <c:axId val="86196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190720"/>
        <c:axId val="86196992"/>
      </c:lineChart>
      <c:dateAx>
        <c:axId val="86190720"/>
        <c:scaling>
          <c:orientation val="minMax"/>
        </c:scaling>
        <c:delete val="1"/>
        <c:axPos val="b"/>
        <c:numFmt formatCode="ge" sourceLinked="1"/>
        <c:majorTickMark val="none"/>
        <c:minorTickMark val="none"/>
        <c:tickLblPos val="none"/>
        <c:crossAx val="86196992"/>
        <c:crosses val="autoZero"/>
        <c:auto val="1"/>
        <c:lblOffset val="100"/>
        <c:baseTimeUnit val="years"/>
      </c:dateAx>
      <c:valAx>
        <c:axId val="86196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190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899.56</c:v>
                </c:pt>
                <c:pt idx="1">
                  <c:v>836.14</c:v>
                </c:pt>
                <c:pt idx="2">
                  <c:v>981.31</c:v>
                </c:pt>
                <c:pt idx="3">
                  <c:v>853.19</c:v>
                </c:pt>
                <c:pt idx="4">
                  <c:v>679.32</c:v>
                </c:pt>
              </c:numCache>
            </c:numRef>
          </c:val>
        </c:ser>
        <c:dLbls>
          <c:showLegendKey val="0"/>
          <c:showVal val="0"/>
          <c:showCatName val="0"/>
          <c:showSerName val="0"/>
          <c:showPercent val="0"/>
          <c:showBubbleSize val="0"/>
        </c:dLbls>
        <c:gapWidth val="150"/>
        <c:axId val="86219008"/>
        <c:axId val="86237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1812.65</c:v>
                </c:pt>
                <c:pt idx="1">
                  <c:v>1764.87</c:v>
                </c:pt>
                <c:pt idx="2">
                  <c:v>1622.51</c:v>
                </c:pt>
                <c:pt idx="3">
                  <c:v>1569.13</c:v>
                </c:pt>
                <c:pt idx="4">
                  <c:v>1436</c:v>
                </c:pt>
              </c:numCache>
            </c:numRef>
          </c:val>
          <c:smooth val="0"/>
        </c:ser>
        <c:dLbls>
          <c:showLegendKey val="0"/>
          <c:showVal val="0"/>
          <c:showCatName val="0"/>
          <c:showSerName val="0"/>
          <c:showPercent val="0"/>
          <c:showBubbleSize val="0"/>
        </c:dLbls>
        <c:marker val="1"/>
        <c:smooth val="0"/>
        <c:axId val="86219008"/>
        <c:axId val="86237568"/>
      </c:lineChart>
      <c:dateAx>
        <c:axId val="86219008"/>
        <c:scaling>
          <c:orientation val="minMax"/>
        </c:scaling>
        <c:delete val="1"/>
        <c:axPos val="b"/>
        <c:numFmt formatCode="ge" sourceLinked="1"/>
        <c:majorTickMark val="none"/>
        <c:minorTickMark val="none"/>
        <c:tickLblPos val="none"/>
        <c:crossAx val="86237568"/>
        <c:crosses val="autoZero"/>
        <c:auto val="1"/>
        <c:lblOffset val="100"/>
        <c:baseTimeUnit val="years"/>
      </c:dateAx>
      <c:valAx>
        <c:axId val="86237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219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79.13</c:v>
                </c:pt>
                <c:pt idx="1">
                  <c:v>78.930000000000007</c:v>
                </c:pt>
                <c:pt idx="2">
                  <c:v>79.19</c:v>
                </c:pt>
                <c:pt idx="3">
                  <c:v>80.209999999999994</c:v>
                </c:pt>
                <c:pt idx="4">
                  <c:v>82.14</c:v>
                </c:pt>
              </c:numCache>
            </c:numRef>
          </c:val>
        </c:ser>
        <c:dLbls>
          <c:showLegendKey val="0"/>
          <c:showVal val="0"/>
          <c:showCatName val="0"/>
          <c:showSerName val="0"/>
          <c:showPercent val="0"/>
          <c:showBubbleSize val="0"/>
        </c:dLbls>
        <c:gapWidth val="150"/>
        <c:axId val="86266240"/>
        <c:axId val="86268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59.35</c:v>
                </c:pt>
                <c:pt idx="1">
                  <c:v>60.75</c:v>
                </c:pt>
                <c:pt idx="2">
                  <c:v>62.83</c:v>
                </c:pt>
                <c:pt idx="3">
                  <c:v>64.63</c:v>
                </c:pt>
                <c:pt idx="4">
                  <c:v>66.56</c:v>
                </c:pt>
              </c:numCache>
            </c:numRef>
          </c:val>
          <c:smooth val="0"/>
        </c:ser>
        <c:dLbls>
          <c:showLegendKey val="0"/>
          <c:showVal val="0"/>
          <c:showCatName val="0"/>
          <c:showSerName val="0"/>
          <c:showPercent val="0"/>
          <c:showBubbleSize val="0"/>
        </c:dLbls>
        <c:marker val="1"/>
        <c:smooth val="0"/>
        <c:axId val="86266240"/>
        <c:axId val="86268160"/>
      </c:lineChart>
      <c:dateAx>
        <c:axId val="86266240"/>
        <c:scaling>
          <c:orientation val="minMax"/>
        </c:scaling>
        <c:delete val="1"/>
        <c:axPos val="b"/>
        <c:numFmt formatCode="ge" sourceLinked="1"/>
        <c:majorTickMark val="none"/>
        <c:minorTickMark val="none"/>
        <c:tickLblPos val="none"/>
        <c:crossAx val="86268160"/>
        <c:crosses val="autoZero"/>
        <c:auto val="1"/>
        <c:lblOffset val="100"/>
        <c:baseTimeUnit val="years"/>
      </c:dateAx>
      <c:valAx>
        <c:axId val="86268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266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193.13</c:v>
                </c:pt>
                <c:pt idx="1">
                  <c:v>191.24</c:v>
                </c:pt>
                <c:pt idx="2">
                  <c:v>189.55</c:v>
                </c:pt>
                <c:pt idx="3">
                  <c:v>188.5</c:v>
                </c:pt>
                <c:pt idx="4">
                  <c:v>182.63</c:v>
                </c:pt>
              </c:numCache>
            </c:numRef>
          </c:val>
        </c:ser>
        <c:dLbls>
          <c:showLegendKey val="0"/>
          <c:showVal val="0"/>
          <c:showCatName val="0"/>
          <c:showSerName val="0"/>
          <c:showPercent val="0"/>
          <c:showBubbleSize val="0"/>
        </c:dLbls>
        <c:gapWidth val="150"/>
        <c:axId val="86293504"/>
        <c:axId val="86295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260.48</c:v>
                </c:pt>
                <c:pt idx="1">
                  <c:v>256</c:v>
                </c:pt>
                <c:pt idx="2">
                  <c:v>250.43</c:v>
                </c:pt>
                <c:pt idx="3">
                  <c:v>245.75</c:v>
                </c:pt>
                <c:pt idx="4">
                  <c:v>244.29</c:v>
                </c:pt>
              </c:numCache>
            </c:numRef>
          </c:val>
          <c:smooth val="0"/>
        </c:ser>
        <c:dLbls>
          <c:showLegendKey val="0"/>
          <c:showVal val="0"/>
          <c:showCatName val="0"/>
          <c:showSerName val="0"/>
          <c:showPercent val="0"/>
          <c:showBubbleSize val="0"/>
        </c:dLbls>
        <c:marker val="1"/>
        <c:smooth val="0"/>
        <c:axId val="86293504"/>
        <c:axId val="86295680"/>
      </c:lineChart>
      <c:dateAx>
        <c:axId val="86293504"/>
        <c:scaling>
          <c:orientation val="minMax"/>
        </c:scaling>
        <c:delete val="1"/>
        <c:axPos val="b"/>
        <c:numFmt formatCode="ge" sourceLinked="1"/>
        <c:majorTickMark val="none"/>
        <c:minorTickMark val="none"/>
        <c:tickLblPos val="none"/>
        <c:crossAx val="86295680"/>
        <c:crosses val="autoZero"/>
        <c:auto val="1"/>
        <c:lblOffset val="100"/>
        <c:baseTimeUnit val="years"/>
      </c:dateAx>
      <c:valAx>
        <c:axId val="86295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29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37" zoomScaleNormal="100" workbookViewId="0">
      <selection activeCell="BL64" sqref="BL64:BZ6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三重県　東員町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25660</v>
      </c>
      <c r="AM8" s="64"/>
      <c r="AN8" s="64"/>
      <c r="AO8" s="64"/>
      <c r="AP8" s="64"/>
      <c r="AQ8" s="64"/>
      <c r="AR8" s="64"/>
      <c r="AS8" s="64"/>
      <c r="AT8" s="63">
        <f>データ!S6</f>
        <v>22.68</v>
      </c>
      <c r="AU8" s="63"/>
      <c r="AV8" s="63"/>
      <c r="AW8" s="63"/>
      <c r="AX8" s="63"/>
      <c r="AY8" s="63"/>
      <c r="AZ8" s="63"/>
      <c r="BA8" s="63"/>
      <c r="BB8" s="63">
        <f>データ!T6</f>
        <v>1131.3900000000001</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31.1</v>
      </c>
      <c r="Q10" s="63"/>
      <c r="R10" s="63"/>
      <c r="S10" s="63"/>
      <c r="T10" s="63"/>
      <c r="U10" s="63"/>
      <c r="V10" s="63"/>
      <c r="W10" s="63">
        <f>データ!P6</f>
        <v>88.14</v>
      </c>
      <c r="X10" s="63"/>
      <c r="Y10" s="63"/>
      <c r="Z10" s="63"/>
      <c r="AA10" s="63"/>
      <c r="AB10" s="63"/>
      <c r="AC10" s="63"/>
      <c r="AD10" s="64">
        <f>データ!Q6</f>
        <v>1728</v>
      </c>
      <c r="AE10" s="64"/>
      <c r="AF10" s="64"/>
      <c r="AG10" s="64"/>
      <c r="AH10" s="64"/>
      <c r="AI10" s="64"/>
      <c r="AJ10" s="64"/>
      <c r="AK10" s="2"/>
      <c r="AL10" s="64">
        <f>データ!U6</f>
        <v>7955</v>
      </c>
      <c r="AM10" s="64"/>
      <c r="AN10" s="64"/>
      <c r="AO10" s="64"/>
      <c r="AP10" s="64"/>
      <c r="AQ10" s="64"/>
      <c r="AR10" s="64"/>
      <c r="AS10" s="64"/>
      <c r="AT10" s="63">
        <f>データ!V6</f>
        <v>2.97</v>
      </c>
      <c r="AU10" s="63"/>
      <c r="AV10" s="63"/>
      <c r="AW10" s="63"/>
      <c r="AX10" s="63"/>
      <c r="AY10" s="63"/>
      <c r="AZ10" s="63"/>
      <c r="BA10" s="63"/>
      <c r="BB10" s="63">
        <f>データ!W6</f>
        <v>2678.45</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110</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243248</v>
      </c>
      <c r="D6" s="31">
        <f t="shared" si="3"/>
        <v>47</v>
      </c>
      <c r="E6" s="31">
        <f t="shared" si="3"/>
        <v>17</v>
      </c>
      <c r="F6" s="31">
        <f t="shared" si="3"/>
        <v>4</v>
      </c>
      <c r="G6" s="31">
        <f t="shared" si="3"/>
        <v>0</v>
      </c>
      <c r="H6" s="31" t="str">
        <f t="shared" si="3"/>
        <v>三重県　東員町</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31.1</v>
      </c>
      <c r="P6" s="32">
        <f t="shared" si="3"/>
        <v>88.14</v>
      </c>
      <c r="Q6" s="32">
        <f t="shared" si="3"/>
        <v>1728</v>
      </c>
      <c r="R6" s="32">
        <f t="shared" si="3"/>
        <v>25660</v>
      </c>
      <c r="S6" s="32">
        <f t="shared" si="3"/>
        <v>22.68</v>
      </c>
      <c r="T6" s="32">
        <f t="shared" si="3"/>
        <v>1131.3900000000001</v>
      </c>
      <c r="U6" s="32">
        <f t="shared" si="3"/>
        <v>7955</v>
      </c>
      <c r="V6" s="32">
        <f t="shared" si="3"/>
        <v>2.97</v>
      </c>
      <c r="W6" s="32">
        <f t="shared" si="3"/>
        <v>2678.45</v>
      </c>
      <c r="X6" s="33">
        <f>IF(X7="",NA(),X7)</f>
        <v>86.99</v>
      </c>
      <c r="Y6" s="33">
        <f t="shared" ref="Y6:AG6" si="4">IF(Y7="",NA(),Y7)</f>
        <v>87.27</v>
      </c>
      <c r="Z6" s="33">
        <f t="shared" si="4"/>
        <v>87.07</v>
      </c>
      <c r="AA6" s="33">
        <f t="shared" si="4"/>
        <v>87.36</v>
      </c>
      <c r="AB6" s="33">
        <f t="shared" si="4"/>
        <v>88.18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899.56</v>
      </c>
      <c r="BF6" s="33">
        <f t="shared" ref="BF6:BN6" si="7">IF(BF7="",NA(),BF7)</f>
        <v>836.14</v>
      </c>
      <c r="BG6" s="33">
        <f t="shared" si="7"/>
        <v>981.31</v>
      </c>
      <c r="BH6" s="33">
        <f t="shared" si="7"/>
        <v>853.19</v>
      </c>
      <c r="BI6" s="33">
        <f t="shared" si="7"/>
        <v>679.32</v>
      </c>
      <c r="BJ6" s="33">
        <f t="shared" si="7"/>
        <v>1812.65</v>
      </c>
      <c r="BK6" s="33">
        <f t="shared" si="7"/>
        <v>1764.87</v>
      </c>
      <c r="BL6" s="33">
        <f t="shared" si="7"/>
        <v>1622.51</v>
      </c>
      <c r="BM6" s="33">
        <f t="shared" si="7"/>
        <v>1569.13</v>
      </c>
      <c r="BN6" s="33">
        <f t="shared" si="7"/>
        <v>1436</v>
      </c>
      <c r="BO6" s="32" t="str">
        <f>IF(BO7="","",IF(BO7="-","【-】","【"&amp;SUBSTITUTE(TEXT(BO7,"#,##0.00"),"-","△")&amp;"】"))</f>
        <v>【1,479.31】</v>
      </c>
      <c r="BP6" s="33">
        <f>IF(BP7="",NA(),BP7)</f>
        <v>79.13</v>
      </c>
      <c r="BQ6" s="33">
        <f t="shared" ref="BQ6:BY6" si="8">IF(BQ7="",NA(),BQ7)</f>
        <v>78.930000000000007</v>
      </c>
      <c r="BR6" s="33">
        <f t="shared" si="8"/>
        <v>79.19</v>
      </c>
      <c r="BS6" s="33">
        <f t="shared" si="8"/>
        <v>80.209999999999994</v>
      </c>
      <c r="BT6" s="33">
        <f t="shared" si="8"/>
        <v>82.14</v>
      </c>
      <c r="BU6" s="33">
        <f t="shared" si="8"/>
        <v>59.35</v>
      </c>
      <c r="BV6" s="33">
        <f t="shared" si="8"/>
        <v>60.75</v>
      </c>
      <c r="BW6" s="33">
        <f t="shared" si="8"/>
        <v>62.83</v>
      </c>
      <c r="BX6" s="33">
        <f t="shared" si="8"/>
        <v>64.63</v>
      </c>
      <c r="BY6" s="33">
        <f t="shared" si="8"/>
        <v>66.56</v>
      </c>
      <c r="BZ6" s="32" t="str">
        <f>IF(BZ7="","",IF(BZ7="-","【-】","【"&amp;SUBSTITUTE(TEXT(BZ7,"#,##0.00"),"-","△")&amp;"】"))</f>
        <v>【63.50】</v>
      </c>
      <c r="CA6" s="33">
        <f>IF(CA7="",NA(),CA7)</f>
        <v>193.13</v>
      </c>
      <c r="CB6" s="33">
        <f t="shared" ref="CB6:CJ6" si="9">IF(CB7="",NA(),CB7)</f>
        <v>191.24</v>
      </c>
      <c r="CC6" s="33">
        <f t="shared" si="9"/>
        <v>189.55</v>
      </c>
      <c r="CD6" s="33">
        <f t="shared" si="9"/>
        <v>188.5</v>
      </c>
      <c r="CE6" s="33">
        <f t="shared" si="9"/>
        <v>182.63</v>
      </c>
      <c r="CF6" s="33">
        <f t="shared" si="9"/>
        <v>260.48</v>
      </c>
      <c r="CG6" s="33">
        <f t="shared" si="9"/>
        <v>256</v>
      </c>
      <c r="CH6" s="33">
        <f t="shared" si="9"/>
        <v>250.43</v>
      </c>
      <c r="CI6" s="33">
        <f t="shared" si="9"/>
        <v>245.75</v>
      </c>
      <c r="CJ6" s="33">
        <f t="shared" si="9"/>
        <v>244.29</v>
      </c>
      <c r="CK6" s="32" t="str">
        <f>IF(CK7="","",IF(CK7="-","【-】","【"&amp;SUBSTITUTE(TEXT(CK7,"#,##0.00"),"-","△")&amp;"】"))</f>
        <v>【253.12】</v>
      </c>
      <c r="CL6" s="33" t="str">
        <f>IF(CL7="",NA(),CL7)</f>
        <v>-</v>
      </c>
      <c r="CM6" s="33" t="str">
        <f t="shared" ref="CM6:CU6" si="10">IF(CM7="",NA(),CM7)</f>
        <v>-</v>
      </c>
      <c r="CN6" s="33" t="str">
        <f t="shared" si="10"/>
        <v>-</v>
      </c>
      <c r="CO6" s="33" t="str">
        <f t="shared" si="10"/>
        <v>-</v>
      </c>
      <c r="CP6" s="33" t="str">
        <f t="shared" si="10"/>
        <v>-</v>
      </c>
      <c r="CQ6" s="33">
        <f t="shared" si="10"/>
        <v>40.56</v>
      </c>
      <c r="CR6" s="33">
        <f t="shared" si="10"/>
        <v>41.59</v>
      </c>
      <c r="CS6" s="33">
        <f t="shared" si="10"/>
        <v>42.31</v>
      </c>
      <c r="CT6" s="33">
        <f t="shared" si="10"/>
        <v>43.65</v>
      </c>
      <c r="CU6" s="33">
        <f t="shared" si="10"/>
        <v>43.58</v>
      </c>
      <c r="CV6" s="32" t="str">
        <f>IF(CV7="","",IF(CV7="-","【-】","【"&amp;SUBSTITUTE(TEXT(CV7,"#,##0.00"),"-","△")&amp;"】"))</f>
        <v>【41.06】</v>
      </c>
      <c r="CW6" s="33">
        <f>IF(CW7="",NA(),CW7)</f>
        <v>97.33</v>
      </c>
      <c r="CX6" s="33">
        <f t="shared" ref="CX6:DF6" si="11">IF(CX7="",NA(),CX7)</f>
        <v>96.28</v>
      </c>
      <c r="CY6" s="33">
        <f t="shared" si="11"/>
        <v>95.94</v>
      </c>
      <c r="CZ6" s="33">
        <f t="shared" si="11"/>
        <v>96.49</v>
      </c>
      <c r="DA6" s="33">
        <f t="shared" si="11"/>
        <v>95.02</v>
      </c>
      <c r="DB6" s="33">
        <f t="shared" si="11"/>
        <v>79.88</v>
      </c>
      <c r="DC6" s="33">
        <f t="shared" si="11"/>
        <v>80.47</v>
      </c>
      <c r="DD6" s="33">
        <f t="shared" si="11"/>
        <v>81.3</v>
      </c>
      <c r="DE6" s="33">
        <f t="shared" si="11"/>
        <v>82.2</v>
      </c>
      <c r="DF6" s="33">
        <f t="shared" si="11"/>
        <v>82.35</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v>
      </c>
      <c r="EJ6" s="33">
        <f t="shared" si="14"/>
        <v>0.1</v>
      </c>
      <c r="EK6" s="33">
        <f t="shared" si="14"/>
        <v>0.11</v>
      </c>
      <c r="EL6" s="33">
        <f t="shared" si="14"/>
        <v>0.05</v>
      </c>
      <c r="EM6" s="33">
        <f t="shared" si="14"/>
        <v>0.04</v>
      </c>
      <c r="EN6" s="32" t="str">
        <f>IF(EN7="","",IF(EN7="-","【-】","【"&amp;SUBSTITUTE(TEXT(EN7,"#,##0.00"),"-","△")&amp;"】"))</f>
        <v>【0.05】</v>
      </c>
    </row>
    <row r="7" spans="1:144" s="34" customFormat="1">
      <c r="A7" s="26"/>
      <c r="B7" s="35">
        <v>2014</v>
      </c>
      <c r="C7" s="35">
        <v>243248</v>
      </c>
      <c r="D7" s="35">
        <v>47</v>
      </c>
      <c r="E7" s="35">
        <v>17</v>
      </c>
      <c r="F7" s="35">
        <v>4</v>
      </c>
      <c r="G7" s="35">
        <v>0</v>
      </c>
      <c r="H7" s="35" t="s">
        <v>96</v>
      </c>
      <c r="I7" s="35" t="s">
        <v>97</v>
      </c>
      <c r="J7" s="35" t="s">
        <v>98</v>
      </c>
      <c r="K7" s="35" t="s">
        <v>99</v>
      </c>
      <c r="L7" s="35" t="s">
        <v>100</v>
      </c>
      <c r="M7" s="36" t="s">
        <v>101</v>
      </c>
      <c r="N7" s="36" t="s">
        <v>102</v>
      </c>
      <c r="O7" s="36">
        <v>31.1</v>
      </c>
      <c r="P7" s="36">
        <v>88.14</v>
      </c>
      <c r="Q7" s="36">
        <v>1728</v>
      </c>
      <c r="R7" s="36">
        <v>25660</v>
      </c>
      <c r="S7" s="36">
        <v>22.68</v>
      </c>
      <c r="T7" s="36">
        <v>1131.3900000000001</v>
      </c>
      <c r="U7" s="36">
        <v>7955</v>
      </c>
      <c r="V7" s="36">
        <v>2.97</v>
      </c>
      <c r="W7" s="36">
        <v>2678.45</v>
      </c>
      <c r="X7" s="36">
        <v>86.99</v>
      </c>
      <c r="Y7" s="36">
        <v>87.27</v>
      </c>
      <c r="Z7" s="36">
        <v>87.07</v>
      </c>
      <c r="AA7" s="36">
        <v>87.36</v>
      </c>
      <c r="AB7" s="36">
        <v>88.18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899.56</v>
      </c>
      <c r="BF7" s="36">
        <v>836.14</v>
      </c>
      <c r="BG7" s="36">
        <v>981.31</v>
      </c>
      <c r="BH7" s="36">
        <v>853.19</v>
      </c>
      <c r="BI7" s="36">
        <v>679.32</v>
      </c>
      <c r="BJ7" s="36">
        <v>1812.65</v>
      </c>
      <c r="BK7" s="36">
        <v>1764.87</v>
      </c>
      <c r="BL7" s="36">
        <v>1622.51</v>
      </c>
      <c r="BM7" s="36">
        <v>1569.13</v>
      </c>
      <c r="BN7" s="36">
        <v>1436</v>
      </c>
      <c r="BO7" s="36">
        <v>1479.31</v>
      </c>
      <c r="BP7" s="36">
        <v>79.13</v>
      </c>
      <c r="BQ7" s="36">
        <v>78.930000000000007</v>
      </c>
      <c r="BR7" s="36">
        <v>79.19</v>
      </c>
      <c r="BS7" s="36">
        <v>80.209999999999994</v>
      </c>
      <c r="BT7" s="36">
        <v>82.14</v>
      </c>
      <c r="BU7" s="36">
        <v>59.35</v>
      </c>
      <c r="BV7" s="36">
        <v>60.75</v>
      </c>
      <c r="BW7" s="36">
        <v>62.83</v>
      </c>
      <c r="BX7" s="36">
        <v>64.63</v>
      </c>
      <c r="BY7" s="36">
        <v>66.56</v>
      </c>
      <c r="BZ7" s="36">
        <v>63.5</v>
      </c>
      <c r="CA7" s="36">
        <v>193.13</v>
      </c>
      <c r="CB7" s="36">
        <v>191.24</v>
      </c>
      <c r="CC7" s="36">
        <v>189.55</v>
      </c>
      <c r="CD7" s="36">
        <v>188.5</v>
      </c>
      <c r="CE7" s="36">
        <v>182.63</v>
      </c>
      <c r="CF7" s="36">
        <v>260.48</v>
      </c>
      <c r="CG7" s="36">
        <v>256</v>
      </c>
      <c r="CH7" s="36">
        <v>250.43</v>
      </c>
      <c r="CI7" s="36">
        <v>245.75</v>
      </c>
      <c r="CJ7" s="36">
        <v>244.29</v>
      </c>
      <c r="CK7" s="36">
        <v>253.12</v>
      </c>
      <c r="CL7" s="36" t="s">
        <v>101</v>
      </c>
      <c r="CM7" s="36" t="s">
        <v>101</v>
      </c>
      <c r="CN7" s="36" t="s">
        <v>101</v>
      </c>
      <c r="CO7" s="36" t="s">
        <v>101</v>
      </c>
      <c r="CP7" s="36" t="s">
        <v>101</v>
      </c>
      <c r="CQ7" s="36">
        <v>40.56</v>
      </c>
      <c r="CR7" s="36">
        <v>41.59</v>
      </c>
      <c r="CS7" s="36">
        <v>42.31</v>
      </c>
      <c r="CT7" s="36">
        <v>43.65</v>
      </c>
      <c r="CU7" s="36">
        <v>43.58</v>
      </c>
      <c r="CV7" s="36">
        <v>41.06</v>
      </c>
      <c r="CW7" s="36">
        <v>97.33</v>
      </c>
      <c r="CX7" s="36">
        <v>96.28</v>
      </c>
      <c r="CY7" s="36">
        <v>95.94</v>
      </c>
      <c r="CZ7" s="36">
        <v>96.49</v>
      </c>
      <c r="DA7" s="36">
        <v>95.02</v>
      </c>
      <c r="DB7" s="36">
        <v>79.88</v>
      </c>
      <c r="DC7" s="36">
        <v>80.47</v>
      </c>
      <c r="DD7" s="36">
        <v>81.3</v>
      </c>
      <c r="DE7" s="36">
        <v>82.2</v>
      </c>
      <c r="DF7" s="36">
        <v>82.35</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v>
      </c>
      <c r="EJ7" s="36">
        <v>0.1</v>
      </c>
      <c r="EK7" s="36">
        <v>0.11</v>
      </c>
      <c r="EL7" s="36">
        <v>0.05</v>
      </c>
      <c r="EM7" s="36">
        <v>0.04</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2016-02-03T09:04:36Z</dcterms:created>
  <dcterms:modified xsi:type="dcterms:W3CDTF">2016-02-25T09:33:14Z</dcterms:modified>
  <cp:category/>
</cp:coreProperties>
</file>