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230" yWindow="-15" windowWidth="10275" windowHeight="826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AD10" i="4" s="1"/>
  <c r="P6" i="5"/>
  <c r="O6" i="5"/>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B8" i="4"/>
  <c r="AT8" i="4"/>
  <c r="C10" i="5" l="1"/>
  <c r="D10" i="5"/>
  <c r="E10" i="5"/>
  <c r="B10" i="5"/>
</calcChain>
</file>

<file path=xl/sharedStrings.xml><?xml version="1.0" encoding="utf-8"?>
<sst xmlns="http://schemas.openxmlformats.org/spreadsheetml/2006/main" count="222" uniqueCount="110">
  <si>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</si>
  <si>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</si>
  <si>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</si>
  <si>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</si>
  <si>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</si>
  <si>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</si>
  <si>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</si>
  <si>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</si>
  <si>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</si>
  <si>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</si>
  <si>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</si>
  <si>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</si>
  <si>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</si>
  <si>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</si>
  <si>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</si>
  <si>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</si>
  <si>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</si>
  <si>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</si>
  <si>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</si>
  <si>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</si>
  <si>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</si>
  <si>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</si>
  <si>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</si>
  <si>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</si>
  <si>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</si>
  <si>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</si>
  <si>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</si>
  <si>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</si>
  <si>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</si>
  <si>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</si>
  <si>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</si>
  <si>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</si>
  <si>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</si>
  <si>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</si>
  <si>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</si>
  <si>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</si>
  <si>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</si>
  <si>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</si>
  <si>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</si>
  <si>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</si>
  <si>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</si>
  <si>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</si>
  <si>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</si>
  <si>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</si>
  <si>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</si>
  <si>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</si>
  <si>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</si>
  <si>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</si>
  <si>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</si>
  <si>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</si>
  <si>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</si>
  <si>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</si>
  <si>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</si>
  <si>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</si>
  <si>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</si>
  <si>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</si>
  <si>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</si>
  <si>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</si>
  <si>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</si>
  <si>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</si>
  <si>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</si>
  <si>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</si>
  <si>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</si>
  <si>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</si>
  <si>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</si>
  <si>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</si>
  <si>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</si>
  <si>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</si>
  <si>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</si>
  <si>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</si>
  <si>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</si>
  <si>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</si>
  <si>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</si>
  <si>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</si>
  <si>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</si>
  <si>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</si>
  <si>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</si>
  <si>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</si>
  <si>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</si>
  <si>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</si>
  <si>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</si>
  <si>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</si>
  <si>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</si>
  <si>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</si>
  <si>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</si>
  <si>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</si>
  <si>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</si>
  <si>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</si>
  <si>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</si>
  <si>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</si>
  <si>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</si>
  <si>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</si>
  <si>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</si>
  <si>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</si>
  <si>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</si>
  <si>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</si>
  <si>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玉城町</t>
  </si>
  <si>
    <t>法適用</t>
  </si>
  <si>
    <t>下水道事業</t>
  </si>
  <si>
    <t>公共下水道</t>
  </si>
  <si>
    <t>Cc3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</si>
  <si>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</si>
  <si>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</si>
  <si>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</si>
  <si>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</si>
  <si>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</si>
  <si>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</si>
  <si>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建設改良事業の終盤を迎え接続率の向上のための啓発を推進している。その一方、経常収支比率の低さが顕著であり累積欠損金が増高し経営は厳しい状況にあります。</t>
    <rPh sb="0" eb="2">
      <t>ケンセツ</t>
    </rPh>
    <rPh sb="2" eb="4">
      <t>カイリョウ</t>
    </rPh>
    <rPh sb="4" eb="6">
      <t>ジギョウ</t>
    </rPh>
    <rPh sb="7" eb="9">
      <t>シュウバン</t>
    </rPh>
    <rPh sb="10" eb="11">
      <t>ムカ</t>
    </rPh>
    <rPh sb="12" eb="14">
      <t>セツゾク</t>
    </rPh>
    <rPh sb="14" eb="15">
      <t>リツ</t>
    </rPh>
    <rPh sb="16" eb="18">
      <t>コウジョウ</t>
    </rPh>
    <rPh sb="22" eb="24">
      <t>ケイハツ</t>
    </rPh>
    <rPh sb="25" eb="27">
      <t>スイシン</t>
    </rPh>
    <rPh sb="34" eb="36">
      <t>イッポウ</t>
    </rPh>
    <rPh sb="37" eb="39">
      <t>ケイジョウ</t>
    </rPh>
    <rPh sb="39" eb="41">
      <t>シュウシ</t>
    </rPh>
    <rPh sb="41" eb="43">
      <t>ヒリツ</t>
    </rPh>
    <rPh sb="44" eb="45">
      <t>ヒク</t>
    </rPh>
    <rPh sb="47" eb="49">
      <t>ケンチョ</t>
    </rPh>
    <rPh sb="52" eb="54">
      <t>ルイセキ</t>
    </rPh>
    <rPh sb="54" eb="57">
      <t>ケッソンキン</t>
    </rPh>
    <rPh sb="58" eb="60">
      <t>ゾウコウ</t>
    </rPh>
    <rPh sb="61" eb="63">
      <t>ケイエイ</t>
    </rPh>
    <rPh sb="64" eb="65">
      <t>キビ</t>
    </rPh>
    <rPh sb="67" eb="69">
      <t>ジョウキョウ</t>
    </rPh>
    <phoneticPr fontId="4"/>
  </si>
  <si>
    <t xml:space="preserve">中継ポンプなどの施設については、対応年数や機器の状況に応じて交換やオーバーホールを実施している。また管渠については適宜、カメラ調査を行い必要に応じて清掃を実施している。
</t>
    <rPh sb="0" eb="2">
      <t>チュウケイ</t>
    </rPh>
    <rPh sb="8" eb="10">
      <t>シセツ</t>
    </rPh>
    <rPh sb="16" eb="18">
      <t>タイオウ</t>
    </rPh>
    <rPh sb="18" eb="20">
      <t>ネンスウ</t>
    </rPh>
    <rPh sb="21" eb="23">
      <t>キキ</t>
    </rPh>
    <rPh sb="24" eb="26">
      <t>ジョウキョウ</t>
    </rPh>
    <rPh sb="27" eb="28">
      <t>オウ</t>
    </rPh>
    <rPh sb="30" eb="32">
      <t>コウカン</t>
    </rPh>
    <rPh sb="41" eb="43">
      <t>ジッシ</t>
    </rPh>
    <rPh sb="50" eb="52">
      <t>カンキョ</t>
    </rPh>
    <rPh sb="57" eb="59">
      <t>テキギ</t>
    </rPh>
    <rPh sb="63" eb="65">
      <t>チョウサ</t>
    </rPh>
    <rPh sb="66" eb="67">
      <t>オコナ</t>
    </rPh>
    <rPh sb="68" eb="70">
      <t>ヒツヨウ</t>
    </rPh>
    <rPh sb="71" eb="72">
      <t>オウ</t>
    </rPh>
    <rPh sb="74" eb="76">
      <t>セイソウ</t>
    </rPh>
    <rPh sb="77" eb="79">
      <t>ジッシ</t>
    </rPh>
    <phoneticPr fontId="4"/>
  </si>
  <si>
    <t>経営戦略を策定し事業経営の健全化を図りつつ、施設の適切な維持管理を行うことにより施設の長寿命化を図っていく。</t>
    <rPh sb="0" eb="2">
      <t>ケイエイ</t>
    </rPh>
    <rPh sb="2" eb="4">
      <t>センリャク</t>
    </rPh>
    <rPh sb="5" eb="7">
      <t>サクテイ</t>
    </rPh>
    <rPh sb="8" eb="10">
      <t>ジギョウ</t>
    </rPh>
    <rPh sb="10" eb="12">
      <t>ケイエイ</t>
    </rPh>
    <rPh sb="13" eb="15">
      <t>ケンゼン</t>
    </rPh>
    <rPh sb="15" eb="16">
      <t>カ</t>
    </rPh>
    <rPh sb="17" eb="18">
      <t>ハカ</t>
    </rPh>
    <rPh sb="22" eb="24">
      <t>シセツ</t>
    </rPh>
    <rPh sb="25" eb="27">
      <t>テキセツ</t>
    </rPh>
    <rPh sb="28" eb="30">
      <t>イジ</t>
    </rPh>
    <rPh sb="30" eb="32">
      <t>カンリ</t>
    </rPh>
    <rPh sb="33" eb="34">
      <t>オコナ</t>
    </rPh>
    <rPh sb="40" eb="42">
      <t>シセツ</t>
    </rPh>
    <rPh sb="43" eb="44">
      <t>チョウ</t>
    </rPh>
    <rPh sb="44" eb="46">
      <t>ジュミョウ</t>
    </rPh>
    <rPh sb="46" eb="47">
      <t>カ</t>
    </rPh>
    <rPh sb="48" eb="4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</si>
</sst>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947520"/>
        <c:axId val="881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87947520"/>
        <c:axId val="88158592"/>
      </c:lineChart>
      <c:dateAx>
        <c:axId val="87947520"/>
        <c:scaling>
          <c:orientation val="minMax"/>
        </c:scaling>
        <c:delete val="1"/>
        <c:axPos val="b"/>
        <c:numFmt formatCode="ge" sourceLinked="1"/>
        <c:majorTickMark val="none"/>
        <c:minorTickMark val="none"/>
        <c:tickLblPos val="none"/>
        <c:crossAx val="88158592"/>
        <c:crosses val="autoZero"/>
        <c:auto val="1"/>
        <c:lblOffset val="100"/>
        <c:baseTimeUnit val="years"/>
      </c:dateAx>
      <c:valAx>
        <c:axId val="881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4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c:v>
                </c:pt>
                <c:pt idx="1">
                  <c:v>57.42</c:v>
                </c:pt>
                <c:pt idx="2">
                  <c:v>58.04</c:v>
                </c:pt>
                <c:pt idx="3">
                  <c:v>47.63</c:v>
                </c:pt>
                <c:pt idx="4">
                  <c:v>0</c:v>
                </c:pt>
              </c:numCache>
            </c:numRef>
          </c:val>
        </c:ser>
        <c:dLbls>
          <c:showLegendKey val="0"/>
          <c:showVal val="0"/>
          <c:showCatName val="0"/>
          <c:showSerName val="0"/>
          <c:showPercent val="0"/>
          <c:showBubbleSize val="0"/>
        </c:dLbls>
        <c:gapWidth val="150"/>
        <c:axId val="91298432"/>
        <c:axId val="913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91298432"/>
        <c:axId val="91321088"/>
      </c:lineChart>
      <c:dateAx>
        <c:axId val="91298432"/>
        <c:scaling>
          <c:orientation val="minMax"/>
        </c:scaling>
        <c:delete val="1"/>
        <c:axPos val="b"/>
        <c:numFmt formatCode="ge" sourceLinked="1"/>
        <c:majorTickMark val="none"/>
        <c:minorTickMark val="none"/>
        <c:tickLblPos val="none"/>
        <c:crossAx val="91321088"/>
        <c:crosses val="autoZero"/>
        <c:auto val="1"/>
        <c:lblOffset val="100"/>
        <c:baseTimeUnit val="years"/>
      </c:dateAx>
      <c:valAx>
        <c:axId val="913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90.45</c:v>
                </c:pt>
                <c:pt idx="1">
                  <c:v>91.39</c:v>
                </c:pt>
                <c:pt idx="2">
                  <c:v>64.78</c:v>
                </c:pt>
                <c:pt idx="3">
                  <c:v>55.26</c:v>
                </c:pt>
                <c:pt idx="4">
                  <c:v>66.69</c:v>
                </c:pt>
              </c:numCache>
            </c:numRef>
          </c:val>
        </c:ser>
        <c:dLbls>
          <c:showLegendKey val="0"/>
          <c:showVal val="0"/>
          <c:showCatName val="0"/>
          <c:showSerName val="0"/>
          <c:showPercent val="0"/>
          <c:showBubbleSize val="0"/>
        </c:dLbls>
        <c:gapWidth val="150"/>
        <c:axId val="91359488"/>
        <c:axId val="9136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91359488"/>
        <c:axId val="91361664"/>
      </c:lineChart>
      <c:dateAx>
        <c:axId val="91359488"/>
        <c:scaling>
          <c:orientation val="minMax"/>
        </c:scaling>
        <c:delete val="1"/>
        <c:axPos val="b"/>
        <c:numFmt formatCode="ge" sourceLinked="1"/>
        <c:majorTickMark val="none"/>
        <c:minorTickMark val="none"/>
        <c:tickLblPos val="none"/>
        <c:crossAx val="91361664"/>
        <c:crosses val="autoZero"/>
        <c:auto val="1"/>
        <c:lblOffset val="100"/>
        <c:baseTimeUnit val="years"/>
      </c:dateAx>
      <c:valAx>
        <c:axId val="913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57.49</c:v>
                </c:pt>
                <c:pt idx="1">
                  <c:v>77.94</c:v>
                </c:pt>
                <c:pt idx="2">
                  <c:v>52.85</c:v>
                </c:pt>
                <c:pt idx="3">
                  <c:v>52.18</c:v>
                </c:pt>
                <c:pt idx="4">
                  <c:v>76.08</c:v>
                </c:pt>
              </c:numCache>
            </c:numRef>
          </c:val>
        </c:ser>
        <c:dLbls>
          <c:showLegendKey val="0"/>
          <c:showVal val="0"/>
          <c:showCatName val="0"/>
          <c:showSerName val="0"/>
          <c:showPercent val="0"/>
          <c:showBubbleSize val="0"/>
        </c:dLbls>
        <c:gapWidth val="150"/>
        <c:axId val="88192896"/>
        <c:axId val="8820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89.52</c:v>
                </c:pt>
                <c:pt idx="1">
                  <c:v>89.81</c:v>
                </c:pt>
                <c:pt idx="2">
                  <c:v>83.35</c:v>
                </c:pt>
                <c:pt idx="3">
                  <c:v>79.8</c:v>
                </c:pt>
                <c:pt idx="4">
                  <c:v>94.12</c:v>
                </c:pt>
              </c:numCache>
            </c:numRef>
          </c:val>
          <c:smooth val="0"/>
        </c:ser>
        <c:dLbls>
          <c:showLegendKey val="0"/>
          <c:showVal val="0"/>
          <c:showCatName val="0"/>
          <c:showSerName val="0"/>
          <c:showPercent val="0"/>
          <c:showBubbleSize val="0"/>
        </c:dLbls>
        <c:marker val="1"/>
        <c:smooth val="0"/>
        <c:axId val="88192896"/>
        <c:axId val="88203264"/>
      </c:lineChart>
      <c:dateAx>
        <c:axId val="88192896"/>
        <c:scaling>
          <c:orientation val="minMax"/>
        </c:scaling>
        <c:delete val="1"/>
        <c:axPos val="b"/>
        <c:numFmt formatCode="ge" sourceLinked="1"/>
        <c:majorTickMark val="none"/>
        <c:minorTickMark val="none"/>
        <c:tickLblPos val="none"/>
        <c:crossAx val="88203264"/>
        <c:crosses val="autoZero"/>
        <c:auto val="1"/>
        <c:lblOffset val="100"/>
        <c:baseTimeUnit val="years"/>
      </c:dateAx>
      <c:valAx>
        <c:axId val="882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11.65</c:v>
                </c:pt>
                <c:pt idx="1">
                  <c:v>12.35</c:v>
                </c:pt>
                <c:pt idx="2">
                  <c:v>13.74</c:v>
                </c:pt>
                <c:pt idx="3">
                  <c:v>7.55</c:v>
                </c:pt>
                <c:pt idx="4">
                  <c:v>85.79</c:v>
                </c:pt>
              </c:numCache>
            </c:numRef>
          </c:val>
        </c:ser>
        <c:dLbls>
          <c:showLegendKey val="0"/>
          <c:showVal val="0"/>
          <c:showCatName val="0"/>
          <c:showSerName val="0"/>
          <c:showPercent val="0"/>
          <c:showBubbleSize val="0"/>
        </c:dLbls>
        <c:gapWidth val="150"/>
        <c:axId val="90924544"/>
        <c:axId val="909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8.84</c:v>
                </c:pt>
                <c:pt idx="1">
                  <c:v>10.039999999999999</c:v>
                </c:pt>
                <c:pt idx="2">
                  <c:v>12.14</c:v>
                </c:pt>
                <c:pt idx="3">
                  <c:v>9.42</c:v>
                </c:pt>
                <c:pt idx="4">
                  <c:v>28.43</c:v>
                </c:pt>
              </c:numCache>
            </c:numRef>
          </c:val>
          <c:smooth val="0"/>
        </c:ser>
        <c:dLbls>
          <c:showLegendKey val="0"/>
          <c:showVal val="0"/>
          <c:showCatName val="0"/>
          <c:showSerName val="0"/>
          <c:showPercent val="0"/>
          <c:showBubbleSize val="0"/>
        </c:dLbls>
        <c:marker val="1"/>
        <c:smooth val="0"/>
        <c:axId val="90924544"/>
        <c:axId val="90926464"/>
      </c:lineChart>
      <c:dateAx>
        <c:axId val="90924544"/>
        <c:scaling>
          <c:orientation val="minMax"/>
        </c:scaling>
        <c:delete val="1"/>
        <c:axPos val="b"/>
        <c:numFmt formatCode="ge" sourceLinked="1"/>
        <c:majorTickMark val="none"/>
        <c:minorTickMark val="none"/>
        <c:tickLblPos val="none"/>
        <c:crossAx val="90926464"/>
        <c:crosses val="autoZero"/>
        <c:auto val="1"/>
        <c:lblOffset val="100"/>
        <c:baseTimeUnit val="years"/>
      </c:dateAx>
      <c:valAx>
        <c:axId val="909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965120"/>
        <c:axId val="9096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0965120"/>
        <c:axId val="90967040"/>
      </c:lineChart>
      <c:dateAx>
        <c:axId val="90965120"/>
        <c:scaling>
          <c:orientation val="minMax"/>
        </c:scaling>
        <c:delete val="1"/>
        <c:axPos val="b"/>
        <c:numFmt formatCode="ge" sourceLinked="1"/>
        <c:majorTickMark val="none"/>
        <c:minorTickMark val="none"/>
        <c:tickLblPos val="none"/>
        <c:crossAx val="90967040"/>
        <c:crosses val="autoZero"/>
        <c:auto val="1"/>
        <c:lblOffset val="100"/>
        <c:baseTimeUnit val="years"/>
      </c:dateAx>
      <c:valAx>
        <c:axId val="9096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1003.6</c:v>
                </c:pt>
                <c:pt idx="1">
                  <c:v>1073.1400000000001</c:v>
                </c:pt>
                <c:pt idx="2">
                  <c:v>1221.6400000000001</c:v>
                </c:pt>
                <c:pt idx="3">
                  <c:v>1242.1400000000001</c:v>
                </c:pt>
                <c:pt idx="4">
                  <c:v>611.86</c:v>
                </c:pt>
              </c:numCache>
            </c:numRef>
          </c:val>
        </c:ser>
        <c:dLbls>
          <c:showLegendKey val="0"/>
          <c:showVal val="0"/>
          <c:showCatName val="0"/>
          <c:showSerName val="0"/>
          <c:showPercent val="0"/>
          <c:showBubbleSize val="0"/>
        </c:dLbls>
        <c:gapWidth val="150"/>
        <c:axId val="91006080"/>
        <c:axId val="910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220.57</c:v>
                </c:pt>
                <c:pt idx="1">
                  <c:v>244.92</c:v>
                </c:pt>
                <c:pt idx="2">
                  <c:v>343.12</c:v>
                </c:pt>
                <c:pt idx="3">
                  <c:v>637.74</c:v>
                </c:pt>
                <c:pt idx="4">
                  <c:v>393.94</c:v>
                </c:pt>
              </c:numCache>
            </c:numRef>
          </c:val>
          <c:smooth val="0"/>
        </c:ser>
        <c:dLbls>
          <c:showLegendKey val="0"/>
          <c:showVal val="0"/>
          <c:showCatName val="0"/>
          <c:showSerName val="0"/>
          <c:showPercent val="0"/>
          <c:showBubbleSize val="0"/>
        </c:dLbls>
        <c:marker val="1"/>
        <c:smooth val="0"/>
        <c:axId val="91006080"/>
        <c:axId val="91008000"/>
      </c:lineChart>
      <c:dateAx>
        <c:axId val="91006080"/>
        <c:scaling>
          <c:orientation val="minMax"/>
        </c:scaling>
        <c:delete val="1"/>
        <c:axPos val="b"/>
        <c:numFmt formatCode="ge" sourceLinked="1"/>
        <c:majorTickMark val="none"/>
        <c:minorTickMark val="none"/>
        <c:tickLblPos val="none"/>
        <c:crossAx val="91008000"/>
        <c:crosses val="autoZero"/>
        <c:auto val="1"/>
        <c:lblOffset val="100"/>
        <c:baseTimeUnit val="years"/>
      </c:dateAx>
      <c:valAx>
        <c:axId val="910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837.98</c:v>
                </c:pt>
                <c:pt idx="1">
                  <c:v>255.93</c:v>
                </c:pt>
                <c:pt idx="2">
                  <c:v>255.4</c:v>
                </c:pt>
                <c:pt idx="3">
                  <c:v>484.85</c:v>
                </c:pt>
                <c:pt idx="4">
                  <c:v>107.44</c:v>
                </c:pt>
              </c:numCache>
            </c:numRef>
          </c:val>
        </c:ser>
        <c:dLbls>
          <c:showLegendKey val="0"/>
          <c:showVal val="0"/>
          <c:showCatName val="0"/>
          <c:showSerName val="0"/>
          <c:showPercent val="0"/>
          <c:showBubbleSize val="0"/>
        </c:dLbls>
        <c:gapWidth val="150"/>
        <c:axId val="91046656"/>
        <c:axId val="9104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637.20000000000005</c:v>
                </c:pt>
                <c:pt idx="1">
                  <c:v>483.94</c:v>
                </c:pt>
                <c:pt idx="2">
                  <c:v>400.5</c:v>
                </c:pt>
                <c:pt idx="3">
                  <c:v>298.42</c:v>
                </c:pt>
                <c:pt idx="4">
                  <c:v>63.93</c:v>
                </c:pt>
              </c:numCache>
            </c:numRef>
          </c:val>
          <c:smooth val="0"/>
        </c:ser>
        <c:dLbls>
          <c:showLegendKey val="0"/>
          <c:showVal val="0"/>
          <c:showCatName val="0"/>
          <c:showSerName val="0"/>
          <c:showPercent val="0"/>
          <c:showBubbleSize val="0"/>
        </c:dLbls>
        <c:marker val="1"/>
        <c:smooth val="0"/>
        <c:axId val="91046656"/>
        <c:axId val="91048576"/>
      </c:lineChart>
      <c:dateAx>
        <c:axId val="91046656"/>
        <c:scaling>
          <c:orientation val="minMax"/>
        </c:scaling>
        <c:delete val="1"/>
        <c:axPos val="b"/>
        <c:numFmt formatCode="ge" sourceLinked="1"/>
        <c:majorTickMark val="none"/>
        <c:minorTickMark val="none"/>
        <c:tickLblPos val="none"/>
        <c:crossAx val="91048576"/>
        <c:crosses val="autoZero"/>
        <c:auto val="1"/>
        <c:lblOffset val="100"/>
        <c:baseTimeUnit val="years"/>
      </c:dateAx>
      <c:valAx>
        <c:axId val="910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087232"/>
        <c:axId val="910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91087232"/>
        <c:axId val="91089152"/>
      </c:lineChart>
      <c:dateAx>
        <c:axId val="91087232"/>
        <c:scaling>
          <c:orientation val="minMax"/>
        </c:scaling>
        <c:delete val="1"/>
        <c:axPos val="b"/>
        <c:numFmt formatCode="ge" sourceLinked="1"/>
        <c:majorTickMark val="none"/>
        <c:minorTickMark val="none"/>
        <c:tickLblPos val="none"/>
        <c:crossAx val="91089152"/>
        <c:crosses val="autoZero"/>
        <c:auto val="1"/>
        <c:lblOffset val="100"/>
        <c:baseTimeUnit val="years"/>
      </c:dateAx>
      <c:valAx>
        <c:axId val="910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51.42</c:v>
                </c:pt>
                <c:pt idx="1">
                  <c:v>65.25</c:v>
                </c:pt>
                <c:pt idx="2">
                  <c:v>116.96</c:v>
                </c:pt>
                <c:pt idx="3">
                  <c:v>81.81</c:v>
                </c:pt>
                <c:pt idx="4">
                  <c:v>65.12</c:v>
                </c:pt>
              </c:numCache>
            </c:numRef>
          </c:val>
        </c:ser>
        <c:dLbls>
          <c:showLegendKey val="0"/>
          <c:showVal val="0"/>
          <c:showCatName val="0"/>
          <c:showSerName val="0"/>
          <c:showPercent val="0"/>
          <c:showBubbleSize val="0"/>
        </c:dLbls>
        <c:gapWidth val="150"/>
        <c:axId val="91119616"/>
        <c:axId val="9112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91119616"/>
        <c:axId val="91121536"/>
      </c:lineChart>
      <c:dateAx>
        <c:axId val="91119616"/>
        <c:scaling>
          <c:orientation val="minMax"/>
        </c:scaling>
        <c:delete val="1"/>
        <c:axPos val="b"/>
        <c:numFmt formatCode="ge" sourceLinked="1"/>
        <c:majorTickMark val="none"/>
        <c:minorTickMark val="none"/>
        <c:tickLblPos val="none"/>
        <c:crossAx val="91121536"/>
        <c:crosses val="autoZero"/>
        <c:auto val="1"/>
        <c:lblOffset val="100"/>
        <c:baseTimeUnit val="years"/>
      </c:dateAx>
      <c:valAx>
        <c:axId val="9112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1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183.88</c:v>
                </c:pt>
                <c:pt idx="1">
                  <c:v>144.53</c:v>
                </c:pt>
                <c:pt idx="2">
                  <c:v>80.489999999999995</c:v>
                </c:pt>
                <c:pt idx="3">
                  <c:v>116.48</c:v>
                </c:pt>
                <c:pt idx="4">
                  <c:v>145.41</c:v>
                </c:pt>
              </c:numCache>
            </c:numRef>
          </c:val>
        </c:ser>
        <c:dLbls>
          <c:showLegendKey val="0"/>
          <c:showVal val="0"/>
          <c:showCatName val="0"/>
          <c:showSerName val="0"/>
          <c:showPercent val="0"/>
          <c:showBubbleSize val="0"/>
        </c:dLbls>
        <c:gapWidth val="150"/>
        <c:axId val="91151360"/>
        <c:axId val="9115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91151360"/>
        <c:axId val="91153536"/>
      </c:lineChart>
      <c:dateAx>
        <c:axId val="91151360"/>
        <c:scaling>
          <c:orientation val="minMax"/>
        </c:scaling>
        <c:delete val="1"/>
        <c:axPos val="b"/>
        <c:numFmt formatCode="ge" sourceLinked="1"/>
        <c:majorTickMark val="none"/>
        <c:minorTickMark val="none"/>
        <c:tickLblPos val="none"/>
        <c:crossAx val="91153536"/>
        <c:crosses val="autoZero"/>
        <c:auto val="1"/>
        <c:lblOffset val="100"/>
        <c:baseTimeUnit val="years"/>
      </c:dateAx>
      <c:valAx>
        <c:axId val="9115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5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玉城町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15751</v>
      </c>
      <c r="AM8" s="64"/>
      <c r="AN8" s="64"/>
      <c r="AO8" s="64"/>
      <c r="AP8" s="64"/>
      <c r="AQ8" s="64"/>
      <c r="AR8" s="64"/>
      <c r="AS8" s="64"/>
      <c r="AT8" s="63">
        <f>データ!S6</f>
        <v>40.909999999999997</v>
      </c>
      <c r="AU8" s="63"/>
      <c r="AV8" s="63"/>
      <c r="AW8" s="63"/>
      <c r="AX8" s="63"/>
      <c r="AY8" s="63"/>
      <c r="AZ8" s="63"/>
      <c r="BA8" s="63"/>
      <c r="BB8" s="63">
        <f>データ!T6</f>
        <v>385.02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47.84</v>
      </c>
      <c r="J10" s="63"/>
      <c r="K10" s="63"/>
      <c r="L10" s="63"/>
      <c r="M10" s="63"/>
      <c r="N10" s="63"/>
      <c r="O10" s="63"/>
      <c r="P10" s="63">
        <f>データ!O6</f>
        <v>76.5</v>
      </c>
      <c r="Q10" s="63"/>
      <c r="R10" s="63"/>
      <c r="S10" s="63"/>
      <c r="T10" s="63"/>
      <c r="U10" s="63"/>
      <c r="V10" s="63"/>
      <c r="W10" s="63" t="str">
        <f>データ!P6</f>
        <v>-</v>
      </c>
      <c r="X10" s="63"/>
      <c r="Y10" s="63"/>
      <c r="Z10" s="63"/>
      <c r="AA10" s="63"/>
      <c r="AB10" s="63"/>
      <c r="AC10" s="63"/>
      <c r="AD10" s="64">
        <f>データ!Q6</f>
        <v>1600</v>
      </c>
      <c r="AE10" s="64"/>
      <c r="AF10" s="64"/>
      <c r="AG10" s="64"/>
      <c r="AH10" s="64"/>
      <c r="AI10" s="64"/>
      <c r="AJ10" s="64"/>
      <c r="AK10" s="2"/>
      <c r="AL10" s="64">
        <f>データ!U6</f>
        <v>12055</v>
      </c>
      <c r="AM10" s="64"/>
      <c r="AN10" s="64"/>
      <c r="AO10" s="64"/>
      <c r="AP10" s="64"/>
      <c r="AQ10" s="64"/>
      <c r="AR10" s="64"/>
      <c r="AS10" s="64"/>
      <c r="AT10" s="63">
        <f>データ!V6</f>
        <v>3.35</v>
      </c>
      <c r="AU10" s="63"/>
      <c r="AV10" s="63"/>
      <c r="AW10" s="63"/>
      <c r="AX10" s="63"/>
      <c r="AY10" s="63"/>
      <c r="AZ10" s="63"/>
      <c r="BA10" s="63"/>
      <c r="BB10" s="63">
        <f>データ!W6</f>
        <v>3598.51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244619</v>
      </c>
      <c r="D6" s="31">
        <f t="shared" si="3"/>
        <v>46</v>
      </c>
      <c r="E6" s="31">
        <f t="shared" si="3"/>
        <v>17</v>
      </c>
      <c r="F6" s="31">
        <f t="shared" si="3"/>
        <v>1</v>
      </c>
      <c r="G6" s="31">
        <f t="shared" si="3"/>
        <v>0</v>
      </c>
      <c r="H6" s="31" t="str">
        <f t="shared" si="3"/>
        <v>三重県　玉城町</v>
      </c>
      <c r="I6" s="31" t="str">
        <f t="shared" si="3"/>
        <v>法適用</v>
      </c>
      <c r="J6" s="31" t="str">
        <f t="shared" si="3"/>
        <v>下水道事業</v>
      </c>
      <c r="K6" s="31" t="str">
        <f t="shared" si="3"/>
        <v>公共下水道</v>
      </c>
      <c r="L6" s="31" t="str">
        <f t="shared" si="3"/>
        <v>Cc3</v>
      </c>
      <c r="M6" s="32" t="str">
        <f t="shared" si="3"/>
        <v>-</v>
      </c>
      <c r="N6" s="32">
        <f t="shared" si="3"/>
        <v>47.84</v>
      </c>
      <c r="O6" s="32">
        <f t="shared" si="3"/>
        <v>76.5</v>
      </c>
      <c r="P6" s="32" t="str">
        <f t="shared" si="3"/>
        <v>-</v>
      </c>
      <c r="Q6" s="32">
        <f t="shared" si="3"/>
        <v>1600</v>
      </c>
      <c r="R6" s="32">
        <f t="shared" si="3"/>
        <v>15751</v>
      </c>
      <c r="S6" s="32">
        <f t="shared" si="3"/>
        <v>40.909999999999997</v>
      </c>
      <c r="T6" s="32">
        <f t="shared" si="3"/>
        <v>385.02</v>
      </c>
      <c r="U6" s="32">
        <f t="shared" si="3"/>
        <v>12055</v>
      </c>
      <c r="V6" s="32">
        <f t="shared" si="3"/>
        <v>3.35</v>
      </c>
      <c r="W6" s="32">
        <f t="shared" si="3"/>
        <v>3598.51</v>
      </c>
      <c r="X6" s="33">
        <f>IF(X7="",NA(),X7)</f>
        <v>57.49</v>
      </c>
      <c r="Y6" s="33">
        <f t="shared" ref="Y6:AG6" si="4">IF(Y7="",NA(),Y7)</f>
        <v>77.94</v>
      </c>
      <c r="Z6" s="33">
        <f t="shared" si="4"/>
        <v>52.85</v>
      </c>
      <c r="AA6" s="33">
        <f t="shared" si="4"/>
        <v>52.18</v>
      </c>
      <c r="AB6" s="33">
        <f t="shared" si="4"/>
        <v>76.08</v>
      </c>
      <c r="AC6" s="33">
        <f t="shared" si="4"/>
        <v>89.52</v>
      </c>
      <c r="AD6" s="33">
        <f t="shared" si="4"/>
        <v>89.81</v>
      </c>
      <c r="AE6" s="33">
        <f t="shared" si="4"/>
        <v>83.35</v>
      </c>
      <c r="AF6" s="33">
        <f t="shared" si="4"/>
        <v>79.8</v>
      </c>
      <c r="AG6" s="33">
        <f t="shared" si="4"/>
        <v>94.12</v>
      </c>
      <c r="AH6" s="32" t="str">
        <f>IF(AH7="","",IF(AH7="-","【-】","【"&amp;SUBSTITUTE(TEXT(AH7,"#,##0.00"),"-","△")&amp;"】"))</f>
        <v>【107.74】</v>
      </c>
      <c r="AI6" s="33">
        <f>IF(AI7="",NA(),AI7)</f>
        <v>1003.6</v>
      </c>
      <c r="AJ6" s="33">
        <f t="shared" ref="AJ6:AR6" si="5">IF(AJ7="",NA(),AJ7)</f>
        <v>1073.1400000000001</v>
      </c>
      <c r="AK6" s="33">
        <f t="shared" si="5"/>
        <v>1221.6400000000001</v>
      </c>
      <c r="AL6" s="33">
        <f t="shared" si="5"/>
        <v>1242.1400000000001</v>
      </c>
      <c r="AM6" s="33">
        <f t="shared" si="5"/>
        <v>611.86</v>
      </c>
      <c r="AN6" s="33">
        <f t="shared" si="5"/>
        <v>220.57</v>
      </c>
      <c r="AO6" s="33">
        <f t="shared" si="5"/>
        <v>244.92</v>
      </c>
      <c r="AP6" s="33">
        <f t="shared" si="5"/>
        <v>343.12</v>
      </c>
      <c r="AQ6" s="33">
        <f t="shared" si="5"/>
        <v>637.74</v>
      </c>
      <c r="AR6" s="33">
        <f t="shared" si="5"/>
        <v>393.94</v>
      </c>
      <c r="AS6" s="32" t="str">
        <f>IF(AS7="","",IF(AS7="-","【-】","【"&amp;SUBSTITUTE(TEXT(AS7,"#,##0.00"),"-","△")&amp;"】"))</f>
        <v>【4.71】</v>
      </c>
      <c r="AT6" s="33">
        <f>IF(AT7="",NA(),AT7)</f>
        <v>837.98</v>
      </c>
      <c r="AU6" s="33">
        <f t="shared" ref="AU6:BC6" si="6">IF(AU7="",NA(),AU7)</f>
        <v>255.93</v>
      </c>
      <c r="AV6" s="33">
        <f t="shared" si="6"/>
        <v>255.4</v>
      </c>
      <c r="AW6" s="33">
        <f t="shared" si="6"/>
        <v>484.85</v>
      </c>
      <c r="AX6" s="33">
        <f t="shared" si="6"/>
        <v>107.44</v>
      </c>
      <c r="AY6" s="33">
        <f t="shared" si="6"/>
        <v>637.20000000000005</v>
      </c>
      <c r="AZ6" s="33">
        <f t="shared" si="6"/>
        <v>483.94</v>
      </c>
      <c r="BA6" s="33">
        <f t="shared" si="6"/>
        <v>400.5</v>
      </c>
      <c r="BB6" s="33">
        <f t="shared" si="6"/>
        <v>298.42</v>
      </c>
      <c r="BC6" s="33">
        <f t="shared" si="6"/>
        <v>63.93</v>
      </c>
      <c r="BD6" s="32" t="str">
        <f>IF(BD7="","",IF(BD7="-","【-】","【"&amp;SUBSTITUTE(TEXT(BD7,"#,##0.00"),"-","△")&amp;"】"))</f>
        <v>【56.46】</v>
      </c>
      <c r="BE6" s="32">
        <f>IF(BE7="",NA(),BE7)</f>
        <v>0</v>
      </c>
      <c r="BF6" s="32">
        <f t="shared" ref="BF6:BN6" si="7">IF(BF7="",NA(),BF7)</f>
        <v>0</v>
      </c>
      <c r="BG6" s="32">
        <f t="shared" si="7"/>
        <v>0</v>
      </c>
      <c r="BH6" s="32">
        <f t="shared" si="7"/>
        <v>0</v>
      </c>
      <c r="BI6" s="32">
        <f t="shared" si="7"/>
        <v>0</v>
      </c>
      <c r="BJ6" s="33">
        <f t="shared" si="7"/>
        <v>1882.66</v>
      </c>
      <c r="BK6" s="33">
        <f t="shared" si="7"/>
        <v>1749.66</v>
      </c>
      <c r="BL6" s="33">
        <f t="shared" si="7"/>
        <v>1574.53</v>
      </c>
      <c r="BM6" s="33">
        <f t="shared" si="7"/>
        <v>1506.51</v>
      </c>
      <c r="BN6" s="33">
        <f t="shared" si="7"/>
        <v>1315.67</v>
      </c>
      <c r="BO6" s="32" t="str">
        <f>IF(BO7="","",IF(BO7="-","【-】","【"&amp;SUBSTITUTE(TEXT(BO7,"#,##0.00"),"-","△")&amp;"】"))</f>
        <v>【776.35】</v>
      </c>
      <c r="BP6" s="33">
        <f>IF(BP7="",NA(),BP7)</f>
        <v>51.42</v>
      </c>
      <c r="BQ6" s="33">
        <f t="shared" ref="BQ6:BY6" si="8">IF(BQ7="",NA(),BQ7)</f>
        <v>65.25</v>
      </c>
      <c r="BR6" s="33">
        <f t="shared" si="8"/>
        <v>116.96</v>
      </c>
      <c r="BS6" s="33">
        <f t="shared" si="8"/>
        <v>81.81</v>
      </c>
      <c r="BT6" s="33">
        <f t="shared" si="8"/>
        <v>65.12</v>
      </c>
      <c r="BU6" s="33">
        <f t="shared" si="8"/>
        <v>54.67</v>
      </c>
      <c r="BV6" s="33">
        <f t="shared" si="8"/>
        <v>54.46</v>
      </c>
      <c r="BW6" s="33">
        <f t="shared" si="8"/>
        <v>57.36</v>
      </c>
      <c r="BX6" s="33">
        <f t="shared" si="8"/>
        <v>57.33</v>
      </c>
      <c r="BY6" s="33">
        <f t="shared" si="8"/>
        <v>60.78</v>
      </c>
      <c r="BZ6" s="32" t="str">
        <f>IF(BZ7="","",IF(BZ7="-","【-】","【"&amp;SUBSTITUTE(TEXT(BZ7,"#,##0.00"),"-","△")&amp;"】"))</f>
        <v>【96.57】</v>
      </c>
      <c r="CA6" s="33">
        <f>IF(CA7="",NA(),CA7)</f>
        <v>183.88</v>
      </c>
      <c r="CB6" s="33">
        <f t="shared" ref="CB6:CJ6" si="9">IF(CB7="",NA(),CB7)</f>
        <v>144.53</v>
      </c>
      <c r="CC6" s="33">
        <f t="shared" si="9"/>
        <v>80.489999999999995</v>
      </c>
      <c r="CD6" s="33">
        <f t="shared" si="9"/>
        <v>116.48</v>
      </c>
      <c r="CE6" s="33">
        <f t="shared" si="9"/>
        <v>145.41</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f>IF(CL7="",NA(),CL7)</f>
        <v>59</v>
      </c>
      <c r="CM6" s="33">
        <f t="shared" ref="CM6:CU6" si="10">IF(CM7="",NA(),CM7)</f>
        <v>57.42</v>
      </c>
      <c r="CN6" s="33">
        <f t="shared" si="10"/>
        <v>58.04</v>
      </c>
      <c r="CO6" s="33">
        <f t="shared" si="10"/>
        <v>47.63</v>
      </c>
      <c r="CP6" s="33" t="str">
        <f t="shared" si="10"/>
        <v>-</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90.45</v>
      </c>
      <c r="CX6" s="33">
        <f t="shared" ref="CX6:DF6" si="11">IF(CX7="",NA(),CX7)</f>
        <v>91.39</v>
      </c>
      <c r="CY6" s="33">
        <f t="shared" si="11"/>
        <v>64.78</v>
      </c>
      <c r="CZ6" s="33">
        <f t="shared" si="11"/>
        <v>55.26</v>
      </c>
      <c r="DA6" s="33">
        <f t="shared" si="11"/>
        <v>66.69</v>
      </c>
      <c r="DB6" s="33">
        <f t="shared" si="11"/>
        <v>65.66</v>
      </c>
      <c r="DC6" s="33">
        <f t="shared" si="11"/>
        <v>65.599999999999994</v>
      </c>
      <c r="DD6" s="33">
        <f t="shared" si="11"/>
        <v>66</v>
      </c>
      <c r="DE6" s="33">
        <f t="shared" si="11"/>
        <v>65.86</v>
      </c>
      <c r="DF6" s="33">
        <f t="shared" si="11"/>
        <v>66.33</v>
      </c>
      <c r="DG6" s="32" t="str">
        <f>IF(DG7="","",IF(DG7="-","【-】","【"&amp;SUBSTITUTE(TEXT(DG7,"#,##0.00"),"-","△")&amp;"】"))</f>
        <v>【94.57】</v>
      </c>
      <c r="DH6" s="33">
        <f>IF(DH7="",NA(),DH7)</f>
        <v>11.65</v>
      </c>
      <c r="DI6" s="33">
        <f t="shared" ref="DI6:DQ6" si="12">IF(DI7="",NA(),DI7)</f>
        <v>12.35</v>
      </c>
      <c r="DJ6" s="33">
        <f t="shared" si="12"/>
        <v>13.74</v>
      </c>
      <c r="DK6" s="33">
        <f t="shared" si="12"/>
        <v>7.55</v>
      </c>
      <c r="DL6" s="33">
        <f t="shared" si="12"/>
        <v>85.79</v>
      </c>
      <c r="DM6" s="33">
        <f t="shared" si="12"/>
        <v>8.84</v>
      </c>
      <c r="DN6" s="33">
        <f t="shared" si="12"/>
        <v>10.039999999999999</v>
      </c>
      <c r="DO6" s="33">
        <f t="shared" si="12"/>
        <v>12.14</v>
      </c>
      <c r="DP6" s="33">
        <f t="shared" si="12"/>
        <v>9.42</v>
      </c>
      <c r="DQ6" s="33">
        <f t="shared" si="12"/>
        <v>28.43</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7" s="34" customFormat="1">
      <c r="A7" s="26"/>
      <c r="B7" s="35">
        <v>2014</v>
      </c>
      <c r="C7" s="35">
        <v>244619</v>
      </c>
      <c r="D7" s="35">
        <v>46</v>
      </c>
      <c r="E7" s="35">
        <v>17</v>
      </c>
      <c r="F7" s="35">
        <v>1</v>
      </c>
      <c r="G7" s="35">
        <v>0</v>
      </c>
      <c r="H7" s="35" t="s">
        <v>96</v>
      </c>
      <c r="I7" s="35" t="s">
        <v>97</v>
      </c>
      <c r="J7" s="35" t="s">
        <v>98</v>
      </c>
      <c r="K7" s="35" t="s">
        <v>99</v>
      </c>
      <c r="L7" s="35" t="s">
        <v>100</v>
      </c>
      <c r="M7" s="36" t="s">
        <v>101</v>
      </c>
      <c r="N7" s="36">
        <v>47.84</v>
      </c>
      <c r="O7" s="36">
        <v>76.5</v>
      </c>
      <c r="P7" s="36" t="s">
        <v>101</v>
      </c>
      <c r="Q7" s="36">
        <v>1600</v>
      </c>
      <c r="R7" s="36">
        <v>15751</v>
      </c>
      <c r="S7" s="36">
        <v>40.909999999999997</v>
      </c>
      <c r="T7" s="36">
        <v>385.02</v>
      </c>
      <c r="U7" s="36">
        <v>12055</v>
      </c>
      <c r="V7" s="36">
        <v>3.35</v>
      </c>
      <c r="W7" s="36">
        <v>3598.51</v>
      </c>
      <c r="X7" s="36">
        <v>57.49</v>
      </c>
      <c r="Y7" s="36">
        <v>77.94</v>
      </c>
      <c r="Z7" s="36">
        <v>52.85</v>
      </c>
      <c r="AA7" s="36">
        <v>52.18</v>
      </c>
      <c r="AB7" s="36">
        <v>76.08</v>
      </c>
      <c r="AC7" s="36">
        <v>89.52</v>
      </c>
      <c r="AD7" s="36">
        <v>89.81</v>
      </c>
      <c r="AE7" s="36">
        <v>83.35</v>
      </c>
      <c r="AF7" s="36">
        <v>79.8</v>
      </c>
      <c r="AG7" s="36">
        <v>94.12</v>
      </c>
      <c r="AH7" s="36">
        <v>107.74</v>
      </c>
      <c r="AI7" s="36">
        <v>1003.6</v>
      </c>
      <c r="AJ7" s="36">
        <v>1073.1400000000001</v>
      </c>
      <c r="AK7" s="36">
        <v>1221.6400000000001</v>
      </c>
      <c r="AL7" s="36">
        <v>1242.1400000000001</v>
      </c>
      <c r="AM7" s="36">
        <v>611.86</v>
      </c>
      <c r="AN7" s="36">
        <v>220.57</v>
      </c>
      <c r="AO7" s="36">
        <v>244.92</v>
      </c>
      <c r="AP7" s="36">
        <v>343.12</v>
      </c>
      <c r="AQ7" s="36">
        <v>637.74</v>
      </c>
      <c r="AR7" s="36">
        <v>393.94</v>
      </c>
      <c r="AS7" s="36">
        <v>4.71</v>
      </c>
      <c r="AT7" s="36">
        <v>837.98</v>
      </c>
      <c r="AU7" s="36">
        <v>255.93</v>
      </c>
      <c r="AV7" s="36">
        <v>255.4</v>
      </c>
      <c r="AW7" s="36">
        <v>484.85</v>
      </c>
      <c r="AX7" s="36">
        <v>107.44</v>
      </c>
      <c r="AY7" s="36">
        <v>637.20000000000005</v>
      </c>
      <c r="AZ7" s="36">
        <v>483.94</v>
      </c>
      <c r="BA7" s="36">
        <v>400.5</v>
      </c>
      <c r="BB7" s="36">
        <v>298.42</v>
      </c>
      <c r="BC7" s="36">
        <v>63.93</v>
      </c>
      <c r="BD7" s="36">
        <v>56.46</v>
      </c>
      <c r="BE7" s="36">
        <v>0</v>
      </c>
      <c r="BF7" s="36">
        <v>0</v>
      </c>
      <c r="BG7" s="36">
        <v>0</v>
      </c>
      <c r="BH7" s="36">
        <v>0</v>
      </c>
      <c r="BI7" s="36">
        <v>0</v>
      </c>
      <c r="BJ7" s="36">
        <v>1882.66</v>
      </c>
      <c r="BK7" s="36">
        <v>1749.66</v>
      </c>
      <c r="BL7" s="36">
        <v>1574.53</v>
      </c>
      <c r="BM7" s="36">
        <v>1506.51</v>
      </c>
      <c r="BN7" s="36">
        <v>1315.67</v>
      </c>
      <c r="BO7" s="36">
        <v>776.35</v>
      </c>
      <c r="BP7" s="36">
        <v>51.42</v>
      </c>
      <c r="BQ7" s="36">
        <v>65.25</v>
      </c>
      <c r="BR7" s="36">
        <v>116.96</v>
      </c>
      <c r="BS7" s="36">
        <v>81.81</v>
      </c>
      <c r="BT7" s="36">
        <v>65.12</v>
      </c>
      <c r="BU7" s="36">
        <v>54.67</v>
      </c>
      <c r="BV7" s="36">
        <v>54.46</v>
      </c>
      <c r="BW7" s="36">
        <v>57.36</v>
      </c>
      <c r="BX7" s="36">
        <v>57.33</v>
      </c>
      <c r="BY7" s="36">
        <v>60.78</v>
      </c>
      <c r="BZ7" s="36">
        <v>96.57</v>
      </c>
      <c r="CA7" s="36">
        <v>183.88</v>
      </c>
      <c r="CB7" s="36">
        <v>144.53</v>
      </c>
      <c r="CC7" s="36">
        <v>80.489999999999995</v>
      </c>
      <c r="CD7" s="36">
        <v>116.48</v>
      </c>
      <c r="CE7" s="36">
        <v>145.41</v>
      </c>
      <c r="CF7" s="36">
        <v>290.26</v>
      </c>
      <c r="CG7" s="36">
        <v>293.08999999999997</v>
      </c>
      <c r="CH7" s="36">
        <v>279.91000000000003</v>
      </c>
      <c r="CI7" s="36">
        <v>284.52999999999997</v>
      </c>
      <c r="CJ7" s="36">
        <v>276.26</v>
      </c>
      <c r="CK7" s="36">
        <v>142.28</v>
      </c>
      <c r="CL7" s="36">
        <v>59</v>
      </c>
      <c r="CM7" s="36">
        <v>57.42</v>
      </c>
      <c r="CN7" s="36">
        <v>58.04</v>
      </c>
      <c r="CO7" s="36">
        <v>47.63</v>
      </c>
      <c r="CP7" s="36" t="s">
        <v>101</v>
      </c>
      <c r="CQ7" s="36">
        <v>39.770000000000003</v>
      </c>
      <c r="CR7" s="36">
        <v>38.950000000000003</v>
      </c>
      <c r="CS7" s="36">
        <v>40.07</v>
      </c>
      <c r="CT7" s="36">
        <v>39.92</v>
      </c>
      <c r="CU7" s="36">
        <v>41.63</v>
      </c>
      <c r="CV7" s="36">
        <v>60.35</v>
      </c>
      <c r="CW7" s="36">
        <v>90.45</v>
      </c>
      <c r="CX7" s="36">
        <v>91.39</v>
      </c>
      <c r="CY7" s="36">
        <v>64.78</v>
      </c>
      <c r="CZ7" s="36">
        <v>55.26</v>
      </c>
      <c r="DA7" s="36">
        <v>66.69</v>
      </c>
      <c r="DB7" s="36">
        <v>65.66</v>
      </c>
      <c r="DC7" s="36">
        <v>65.599999999999994</v>
      </c>
      <c r="DD7" s="36">
        <v>66</v>
      </c>
      <c r="DE7" s="36">
        <v>65.86</v>
      </c>
      <c r="DF7" s="36">
        <v>66.33</v>
      </c>
      <c r="DG7" s="36">
        <v>94.57</v>
      </c>
      <c r="DH7" s="36">
        <v>11.65</v>
      </c>
      <c r="DI7" s="36">
        <v>12.35</v>
      </c>
      <c r="DJ7" s="36">
        <v>13.74</v>
      </c>
      <c r="DK7" s="36">
        <v>7.55</v>
      </c>
      <c r="DL7" s="36">
        <v>85.79</v>
      </c>
      <c r="DM7" s="36">
        <v>8.84</v>
      </c>
      <c r="DN7" s="36">
        <v>10.039999999999999</v>
      </c>
      <c r="DO7" s="36">
        <v>12.14</v>
      </c>
      <c r="DP7" s="36">
        <v>9.42</v>
      </c>
      <c r="DQ7" s="36">
        <v>28.43</v>
      </c>
      <c r="DR7" s="36">
        <v>36.270000000000003</v>
      </c>
      <c r="DS7" s="36">
        <v>0</v>
      </c>
      <c r="DT7" s="36">
        <v>0</v>
      </c>
      <c r="DU7" s="36">
        <v>0</v>
      </c>
      <c r="DV7" s="36">
        <v>0</v>
      </c>
      <c r="DW7" s="36">
        <v>0</v>
      </c>
      <c r="DX7" s="36">
        <v>0</v>
      </c>
      <c r="DY7" s="36">
        <v>0</v>
      </c>
      <c r="DZ7" s="36">
        <v>0</v>
      </c>
      <c r="EA7" s="36">
        <v>0</v>
      </c>
      <c r="EB7" s="36">
        <v>0</v>
      </c>
      <c r="EC7" s="36">
        <v>4.3499999999999996</v>
      </c>
      <c r="ED7" s="36">
        <v>0</v>
      </c>
      <c r="EE7" s="36">
        <v>0</v>
      </c>
      <c r="EF7" s="36">
        <v>0</v>
      </c>
      <c r="EG7" s="36">
        <v>0</v>
      </c>
      <c r="EH7" s="36">
        <v>0</v>
      </c>
      <c r="EI7" s="36">
        <v>0.14000000000000001</v>
      </c>
      <c r="EJ7" s="36">
        <v>0.18</v>
      </c>
      <c r="EK7" s="36">
        <v>0.18</v>
      </c>
      <c r="EL7" s="36">
        <v>0.19</v>
      </c>
      <c r="EM7" s="36">
        <v>0.16</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2016-02-23T06:51:53Z</cp:lastPrinted>
  <dcterms:created xsi:type="dcterms:W3CDTF">2016-02-03T07:44:26Z</dcterms:created>
  <dcterms:modified xsi:type="dcterms:W3CDTF">2016-02-23T06:51:56Z</dcterms:modified>
  <cp:category/>
</cp:coreProperties>
</file>