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<sst xmlns="http://schemas.openxmlformats.org/spreadsheetml/2006/main" count="226" uniqueCount="111">
  <si>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</si>
  <si>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</si>
  <si>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</si>
  <si>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</si>
  <si>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</si>
  <si>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</si>
  <si>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</si>
  <si>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</si>
  <si>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</si>
  <si>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</si>
  <si>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</si>
  <si>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</si>
  <si>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</si>
  <si>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</si>
  <si>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</si>
  <si>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</si>
  <si>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</si>
  <si>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</si>
  <si>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</si>
  <si>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</si>
  <si>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</si>
  <si>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</si>
  <si>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</si>
  <si>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</si>
  <si>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</si>
  <si>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</si>
  <si>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</si>
  <si>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</si>
  <si>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</si>
  <si>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</si>
  <si>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</si>
  <si>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</si>
  <si>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</si>
  <si>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</si>
  <si>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</si>
  <si>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</si>
  <si>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</si>
  <si>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</si>
  <si>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</si>
  <si>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</si>
  <si>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</si>
  <si>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</si>
  <si>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</si>
  <si>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</si>
  <si>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</si>
  <si>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</si>
  <si>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</si>
  <si>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</si>
  <si>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</si>
  <si>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</si>
  <si>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</si>
  <si>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</si>
  <si>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</si>
  <si>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</si>
  <si>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</si>
  <si>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</si>
  <si>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</si>
  <si>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</si>
  <si>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</si>
  <si>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</si>
  <si>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</si>
  <si>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</si>
  <si>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</si>
  <si>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</si>
  <si>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</si>
  <si>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</si>
  <si>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</si>
  <si>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</si>
  <si>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</si>
  <si>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</si>
  <si>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</si>
  <si>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</si>
  <si>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</si>
  <si>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</si>
  <si>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</si>
  <si>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</si>
  <si>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</si>
  <si>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</si>
  <si>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</si>
  <si>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</si>
  <si>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</si>
  <si>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</si>
  <si>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</si>
  <si>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</si>
  <si>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</si>
  <si>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</si>
  <si>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</si>
  <si>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</si>
  <si>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</si>
  <si>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</si>
  <si>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</si>
  <si>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</si>
  <si>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</si>
  <si>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</si>
  <si>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</si>
  <si>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</si>
  <si>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川越町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</si>
  <si>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</si>
  <si>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</si>
  <si>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</si>
  <si>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</si>
  <si>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</si>
  <si>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</si>
  <si>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</si>
  <si>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</si>
  <si>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</si>
  <si>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</si>
  <si>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</si>
  <si>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当町の下水道は布設開始から約30年経っており、今後、数十年後には耐用年数を向かえる下水道もあり、計画的な更新が必要であります。しかし、現時点で更新時期等は未定であります。</t>
    <rPh sb="1" eb="3">
      <t>トウチョウ</t>
    </rPh>
    <rPh sb="4" eb="6">
      <t>ゲスイ</t>
    </rPh>
    <rPh sb="6" eb="7">
      <t>ドウ</t>
    </rPh>
    <rPh sb="8" eb="10">
      <t>フセツ</t>
    </rPh>
    <rPh sb="10" eb="12">
      <t>カイシ</t>
    </rPh>
    <rPh sb="14" eb="15">
      <t>ヤク</t>
    </rPh>
    <rPh sb="17" eb="18">
      <t>ネン</t>
    </rPh>
    <rPh sb="18" eb="19">
      <t>タ</t>
    </rPh>
    <rPh sb="24" eb="26">
      <t>コンゴ</t>
    </rPh>
    <rPh sb="27" eb="28">
      <t>スウ</t>
    </rPh>
    <rPh sb="28" eb="31">
      <t>ジュウネンゴ</t>
    </rPh>
    <rPh sb="33" eb="35">
      <t>タイヨウ</t>
    </rPh>
    <rPh sb="35" eb="37">
      <t>ネンスウ</t>
    </rPh>
    <rPh sb="38" eb="39">
      <t>ム</t>
    </rPh>
    <rPh sb="42" eb="45">
      <t>ゲスイドウ</t>
    </rPh>
    <rPh sb="49" eb="52">
      <t>ケイカクテキ</t>
    </rPh>
    <rPh sb="53" eb="55">
      <t>コウシン</t>
    </rPh>
    <rPh sb="56" eb="58">
      <t>ヒツヨウ</t>
    </rPh>
    <rPh sb="68" eb="71">
      <t>ゲンジテン</t>
    </rPh>
    <rPh sb="72" eb="74">
      <t>コウシン</t>
    </rPh>
    <rPh sb="74" eb="76">
      <t>ジキ</t>
    </rPh>
    <rPh sb="76" eb="77">
      <t>トウ</t>
    </rPh>
    <rPh sb="78" eb="80">
      <t>ミテイタヨオモコンゴゲスイドウコウシンムカフゲスイドウシヨウリョウカイテイヒツヨウオモ</t>
    </rPh>
    <phoneticPr fontId="4"/>
  </si>
  <si>
    <t>①単年度収支は赤字であり、下水道使用料以外の収入に依存している傾向である。
④ほぼ類似団体平均である。
⑤下水道使用料以外の収入に依存しているため、類似団体平均より低くなっている。
⑥類似団体平均より低くなっている。
⑧類似団体平均を大幅に上回っている。　
　当町はほぼ全域下水道の供用を開始しており、今後は建設事業から更新事業に推移していくものと思われます。建設事業がほぼ終わっているため、企業債残高も毎年減少している状況であります。
　しかし、収益的収支比率や経費回収率から見ると下水道使用料以外の収入に依存している部分が大きいため、今後、使用料の改定が必要になってくると思われます。水洗化率は類似団体平均を上回っているが、伸び率はほぼ停滞しており、今後は残りの未接続者の下水道への切り替え推進が課題と思われます。
　当町は類似団体と比べると下水道使用料以外の収入に頼っていると思われ、今後下水道の更新を向かえることにもなるので、それらを踏まえて下水道使用料の改定も必要になってくると思われます。</t>
    <rPh sb="1" eb="4">
      <t>タンネンド</t>
    </rPh>
    <rPh sb="4" eb="6">
      <t>シュウシ</t>
    </rPh>
    <rPh sb="7" eb="9">
      <t>アカジ</t>
    </rPh>
    <rPh sb="13" eb="15">
      <t>ゲスイ</t>
    </rPh>
    <rPh sb="15" eb="16">
      <t>ドウ</t>
    </rPh>
    <rPh sb="16" eb="18">
      <t>シヨウ</t>
    </rPh>
    <rPh sb="18" eb="19">
      <t>リョウ</t>
    </rPh>
    <rPh sb="19" eb="21">
      <t>イガイ</t>
    </rPh>
    <rPh sb="22" eb="24">
      <t>シュウニュウ</t>
    </rPh>
    <rPh sb="25" eb="27">
      <t>イゾン</t>
    </rPh>
    <rPh sb="31" eb="33">
      <t>ケイコウ</t>
    </rPh>
    <rPh sb="41" eb="43">
      <t>ルイジ</t>
    </rPh>
    <rPh sb="43" eb="45">
      <t>ダンタイ</t>
    </rPh>
    <rPh sb="45" eb="47">
      <t>ヘイキン</t>
    </rPh>
    <rPh sb="53" eb="55">
      <t>ゲスイ</t>
    </rPh>
    <rPh sb="55" eb="56">
      <t>ドウ</t>
    </rPh>
    <rPh sb="56" eb="58">
      <t>シヨウ</t>
    </rPh>
    <rPh sb="58" eb="59">
      <t>リョウ</t>
    </rPh>
    <rPh sb="59" eb="61">
      <t>イガイ</t>
    </rPh>
    <rPh sb="62" eb="64">
      <t>シュウニュウ</t>
    </rPh>
    <rPh sb="65" eb="67">
      <t>イゾン</t>
    </rPh>
    <rPh sb="74" eb="76">
      <t>ルイジ</t>
    </rPh>
    <rPh sb="76" eb="78">
      <t>ダンタイ</t>
    </rPh>
    <rPh sb="78" eb="80">
      <t>ヘイキン</t>
    </rPh>
    <rPh sb="110" eb="112">
      <t>ルイジ</t>
    </rPh>
    <rPh sb="112" eb="114">
      <t>ダンタイ</t>
    </rPh>
    <rPh sb="114" eb="116">
      <t>ヘイキン</t>
    </rPh>
    <rPh sb="117" eb="119">
      <t>オオハバ</t>
    </rPh>
    <rPh sb="120" eb="122">
      <t>ウワマワ</t>
    </rPh>
    <rPh sb="130" eb="132">
      <t>トウチョウ</t>
    </rPh>
    <rPh sb="135" eb="137">
      <t>ゼンイキ</t>
    </rPh>
    <rPh sb="137" eb="139">
      <t>ゲスイ</t>
    </rPh>
    <rPh sb="139" eb="140">
      <t>ドウ</t>
    </rPh>
    <rPh sb="141" eb="143">
      <t>キョウヨウ</t>
    </rPh>
    <rPh sb="144" eb="146">
      <t>カイシ</t>
    </rPh>
    <rPh sb="151" eb="153">
      <t>コンゴ</t>
    </rPh>
    <rPh sb="154" eb="156">
      <t>ケンセツ</t>
    </rPh>
    <rPh sb="156" eb="158">
      <t>ジギョウ</t>
    </rPh>
    <rPh sb="160" eb="162">
      <t>コウシン</t>
    </rPh>
    <rPh sb="162" eb="164">
      <t>ジギョウ</t>
    </rPh>
    <rPh sb="165" eb="167">
      <t>スイイ</t>
    </rPh>
    <rPh sb="174" eb="175">
      <t>オモ</t>
    </rPh>
    <rPh sb="180" eb="182">
      <t>ケンセツ</t>
    </rPh>
    <rPh sb="182" eb="184">
      <t>ジギョウ</t>
    </rPh>
    <rPh sb="187" eb="188">
      <t>オ</t>
    </rPh>
    <rPh sb="196" eb="198">
      <t>キギョウ</t>
    </rPh>
    <rPh sb="198" eb="199">
      <t>サイ</t>
    </rPh>
    <rPh sb="199" eb="201">
      <t>ザンダカ</t>
    </rPh>
    <rPh sb="202" eb="204">
      <t>マイネン</t>
    </rPh>
    <rPh sb="204" eb="206">
      <t>ゲンショウ</t>
    </rPh>
    <rPh sb="210" eb="212">
      <t>ジョウキョウ</t>
    </rPh>
    <rPh sb="224" eb="226">
      <t>シュウエキ</t>
    </rPh>
    <rPh sb="226" eb="227">
      <t>テキ</t>
    </rPh>
    <rPh sb="227" eb="229">
      <t>シュウシ</t>
    </rPh>
    <rPh sb="229" eb="231">
      <t>ヒリツ</t>
    </rPh>
    <rPh sb="232" eb="234">
      <t>ケイヒ</t>
    </rPh>
    <rPh sb="234" eb="236">
      <t>カイシュウ</t>
    </rPh>
    <rPh sb="236" eb="237">
      <t>リツ</t>
    </rPh>
    <rPh sb="239" eb="240">
      <t>ミ</t>
    </rPh>
    <rPh sb="242" eb="244">
      <t>ゲスイ</t>
    </rPh>
    <rPh sb="244" eb="245">
      <t>ドウ</t>
    </rPh>
    <rPh sb="245" eb="247">
      <t>シヨウ</t>
    </rPh>
    <rPh sb="247" eb="248">
      <t>リョウ</t>
    </rPh>
    <rPh sb="248" eb="250">
      <t>イガイ</t>
    </rPh>
    <rPh sb="251" eb="253">
      <t>シュウニュウ</t>
    </rPh>
    <rPh sb="254" eb="256">
      <t>イゾン</t>
    </rPh>
    <rPh sb="260" eb="262">
      <t>ブブン</t>
    </rPh>
    <rPh sb="263" eb="264">
      <t>オオ</t>
    </rPh>
    <rPh sb="269" eb="271">
      <t>コンゴ</t>
    </rPh>
    <rPh sb="272" eb="274">
      <t>シヨウ</t>
    </rPh>
    <rPh sb="274" eb="275">
      <t>リョウ</t>
    </rPh>
    <rPh sb="276" eb="278">
      <t>カイテイ</t>
    </rPh>
    <rPh sb="279" eb="281">
      <t>ヒツヨウ</t>
    </rPh>
    <rPh sb="288" eb="289">
      <t>オモ</t>
    </rPh>
    <rPh sb="294" eb="297">
      <t>スイセンカ</t>
    </rPh>
    <rPh sb="297" eb="298">
      <t>リツ</t>
    </rPh>
    <rPh sb="299" eb="301">
      <t>ルイジ</t>
    </rPh>
    <rPh sb="301" eb="303">
      <t>ダンタイ</t>
    </rPh>
    <rPh sb="303" eb="305">
      <t>ヘイキン</t>
    </rPh>
    <rPh sb="306" eb="308">
      <t>ウワマワ</t>
    </rPh>
    <rPh sb="314" eb="315">
      <t>ノ</t>
    </rPh>
    <rPh sb="316" eb="317">
      <t>リツ</t>
    </rPh>
    <rPh sb="320" eb="322">
      <t>テイタイ</t>
    </rPh>
    <rPh sb="327" eb="329">
      <t>コンゴ</t>
    </rPh>
    <rPh sb="330" eb="331">
      <t>ノコ</t>
    </rPh>
    <rPh sb="333" eb="334">
      <t>ミ</t>
    </rPh>
    <rPh sb="334" eb="336">
      <t>セツゾク</t>
    </rPh>
    <rPh sb="336" eb="337">
      <t>シャ</t>
    </rPh>
    <rPh sb="338" eb="340">
      <t>ゲスイ</t>
    </rPh>
    <rPh sb="340" eb="341">
      <t>ドウ</t>
    </rPh>
    <rPh sb="343" eb="344">
      <t>キ</t>
    </rPh>
    <rPh sb="345" eb="346">
      <t>カ</t>
    </rPh>
    <rPh sb="347" eb="349">
      <t>スイシン</t>
    </rPh>
    <rPh sb="350" eb="352">
      <t>カダイ</t>
    </rPh>
    <rPh sb="353" eb="354">
      <t>オモ</t>
    </rPh>
    <rPh sb="361" eb="363">
      <t>トウチョウ</t>
    </rPh>
    <rPh sb="364" eb="366">
      <t>ルイジ</t>
    </rPh>
    <rPh sb="366" eb="368">
      <t>ダンタイ</t>
    </rPh>
    <rPh sb="369" eb="370">
      <t>クラ</t>
    </rPh>
    <rPh sb="373" eb="375">
      <t>ゲスイ</t>
    </rPh>
    <rPh sb="375" eb="376">
      <t>ドウ</t>
    </rPh>
    <rPh sb="376" eb="378">
      <t>シヨウ</t>
    </rPh>
    <rPh sb="378" eb="379">
      <t>リョウ</t>
    </rPh>
    <rPh sb="379" eb="381">
      <t>イガイ</t>
    </rPh>
    <rPh sb="382" eb="384">
      <t>シュウニュウ</t>
    </rPh>
    <rPh sb="385" eb="386">
      <t>タヨ</t>
    </rPh>
    <rPh sb="391" eb="392">
      <t>オモ</t>
    </rPh>
    <rPh sb="395" eb="397">
      <t>コンゴ</t>
    </rPh>
    <rPh sb="397" eb="399">
      <t>ゲスイ</t>
    </rPh>
    <rPh sb="399" eb="400">
      <t>ドウ</t>
    </rPh>
    <rPh sb="401" eb="403">
      <t>コウシン</t>
    </rPh>
    <rPh sb="421" eb="422">
      <t>フ</t>
    </rPh>
    <rPh sb="425" eb="427">
      <t>ゲスイ</t>
    </rPh>
    <rPh sb="427" eb="428">
      <t>ドウ</t>
    </rPh>
    <rPh sb="428" eb="430">
      <t>シヨウ</t>
    </rPh>
    <rPh sb="430" eb="431">
      <t>リョウ</t>
    </rPh>
    <rPh sb="432" eb="434">
      <t>カイテイ</t>
    </rPh>
    <rPh sb="435" eb="437">
      <t>ヒツヨウ</t>
    </rPh>
    <rPh sb="444" eb="445">
      <t>オモ</t>
    </rPh>
    <phoneticPr fontId="4"/>
  </si>
  <si>
    <t>　当町は下水道使用料以外の収入で賄っている部分が大きいため、下水道使用料の適正化が大きな課題であり、それを含め健全で効率的な経営を行う必要があります。</t>
    <rPh sb="1" eb="3">
      <t>トウチョウ</t>
    </rPh>
    <rPh sb="4" eb="6">
      <t>ゲスイ</t>
    </rPh>
    <rPh sb="6" eb="7">
      <t>ドウ</t>
    </rPh>
    <rPh sb="7" eb="9">
      <t>シヨウ</t>
    </rPh>
    <rPh sb="9" eb="10">
      <t>リョウ</t>
    </rPh>
    <rPh sb="10" eb="12">
      <t>イガイ</t>
    </rPh>
    <rPh sb="13" eb="15">
      <t>シュウニュウ</t>
    </rPh>
    <rPh sb="16" eb="17">
      <t>マカナ</t>
    </rPh>
    <rPh sb="21" eb="23">
      <t>ブブン</t>
    </rPh>
    <rPh sb="24" eb="25">
      <t>オオ</t>
    </rPh>
    <rPh sb="30" eb="32">
      <t>ゲスイ</t>
    </rPh>
    <rPh sb="32" eb="33">
      <t>ドウ</t>
    </rPh>
    <rPh sb="33" eb="35">
      <t>シヨウ</t>
    </rPh>
    <rPh sb="35" eb="36">
      <t>リョウ</t>
    </rPh>
    <rPh sb="37" eb="40">
      <t>テキセイカ</t>
    </rPh>
    <rPh sb="41" eb="42">
      <t>オオ</t>
    </rPh>
    <rPh sb="44" eb="46">
      <t>カダイ</t>
    </rPh>
    <rPh sb="53" eb="54">
      <t>フク</t>
    </rPh>
    <rPh sb="55" eb="57">
      <t>ケンゼン</t>
    </rPh>
    <rPh sb="58" eb="61">
      <t>コウリツテキ</t>
    </rPh>
    <rPh sb="62" eb="64">
      <t>ケイエイ</t>
    </rPh>
    <rPh sb="65" eb="66">
      <t>オコナ</t>
    </rPh>
    <rPh sb="67" eb="69">
      <t>ヒツヨウタヨオモコンゴゲスイドウコウシンムカフゲスイドウシヨウリョウカイテイヒツヨウオモ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</si>
</sst>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0.06</c:v>
                </c:pt>
              </c:numCache>
            </c:numRef>
          </c:val>
        </c:ser>
        <c:dLbls>
          <c:showLegendKey val="0"/>
          <c:showVal val="0"/>
          <c:showCatName val="0"/>
          <c:showSerName val="0"/>
          <c:showPercent val="0"/>
          <c:showBubbleSize val="0"/>
        </c:dLbls>
        <c:gapWidth val="150"/>
        <c:axId val="77950976"/>
        <c:axId val="7795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77950976"/>
        <c:axId val="77952896"/>
      </c:lineChart>
      <c:dateAx>
        <c:axId val="77950976"/>
        <c:scaling>
          <c:orientation val="minMax"/>
        </c:scaling>
        <c:delete val="1"/>
        <c:axPos val="b"/>
        <c:numFmt formatCode="ge" sourceLinked="1"/>
        <c:majorTickMark val="none"/>
        <c:minorTickMark val="none"/>
        <c:tickLblPos val="none"/>
        <c:crossAx val="77952896"/>
        <c:crosses val="autoZero"/>
        <c:auto val="1"/>
        <c:lblOffset val="100"/>
        <c:baseTimeUnit val="years"/>
      </c:dateAx>
      <c:valAx>
        <c:axId val="779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5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352192"/>
        <c:axId val="7935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79352192"/>
        <c:axId val="79354112"/>
      </c:lineChart>
      <c:dateAx>
        <c:axId val="79352192"/>
        <c:scaling>
          <c:orientation val="minMax"/>
        </c:scaling>
        <c:delete val="1"/>
        <c:axPos val="b"/>
        <c:numFmt formatCode="ge" sourceLinked="1"/>
        <c:majorTickMark val="none"/>
        <c:minorTickMark val="none"/>
        <c:tickLblPos val="none"/>
        <c:crossAx val="79354112"/>
        <c:crosses val="autoZero"/>
        <c:auto val="1"/>
        <c:lblOffset val="100"/>
        <c:baseTimeUnit val="years"/>
      </c:dateAx>
      <c:valAx>
        <c:axId val="7935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90.53</c:v>
                </c:pt>
                <c:pt idx="1">
                  <c:v>91.05</c:v>
                </c:pt>
                <c:pt idx="2">
                  <c:v>91.71</c:v>
                </c:pt>
                <c:pt idx="3">
                  <c:v>92.79</c:v>
                </c:pt>
                <c:pt idx="4">
                  <c:v>93.22</c:v>
                </c:pt>
              </c:numCache>
            </c:numRef>
          </c:val>
        </c:ser>
        <c:dLbls>
          <c:showLegendKey val="0"/>
          <c:showVal val="0"/>
          <c:showCatName val="0"/>
          <c:showSerName val="0"/>
          <c:showPercent val="0"/>
          <c:showBubbleSize val="0"/>
        </c:dLbls>
        <c:gapWidth val="150"/>
        <c:axId val="79474688"/>
        <c:axId val="7947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79474688"/>
        <c:axId val="79476608"/>
      </c:lineChart>
      <c:dateAx>
        <c:axId val="79474688"/>
        <c:scaling>
          <c:orientation val="minMax"/>
        </c:scaling>
        <c:delete val="1"/>
        <c:axPos val="b"/>
        <c:numFmt formatCode="ge" sourceLinked="1"/>
        <c:majorTickMark val="none"/>
        <c:minorTickMark val="none"/>
        <c:tickLblPos val="none"/>
        <c:crossAx val="79476608"/>
        <c:crosses val="autoZero"/>
        <c:auto val="1"/>
        <c:lblOffset val="100"/>
        <c:baseTimeUnit val="years"/>
      </c:dateAx>
      <c:valAx>
        <c:axId val="7947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4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91.41</c:v>
                </c:pt>
                <c:pt idx="1">
                  <c:v>91.6</c:v>
                </c:pt>
                <c:pt idx="2">
                  <c:v>94.82</c:v>
                </c:pt>
                <c:pt idx="3">
                  <c:v>97.03</c:v>
                </c:pt>
                <c:pt idx="4">
                  <c:v>91.2</c:v>
                </c:pt>
              </c:numCache>
            </c:numRef>
          </c:val>
        </c:ser>
        <c:dLbls>
          <c:showLegendKey val="0"/>
          <c:showVal val="0"/>
          <c:showCatName val="0"/>
          <c:showSerName val="0"/>
          <c:showPercent val="0"/>
          <c:showBubbleSize val="0"/>
        </c:dLbls>
        <c:gapWidth val="150"/>
        <c:axId val="77974912"/>
        <c:axId val="7800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974912"/>
        <c:axId val="78001664"/>
      </c:lineChart>
      <c:dateAx>
        <c:axId val="77974912"/>
        <c:scaling>
          <c:orientation val="minMax"/>
        </c:scaling>
        <c:delete val="1"/>
        <c:axPos val="b"/>
        <c:numFmt formatCode="ge" sourceLinked="1"/>
        <c:majorTickMark val="none"/>
        <c:minorTickMark val="none"/>
        <c:tickLblPos val="none"/>
        <c:crossAx val="78001664"/>
        <c:crosses val="autoZero"/>
        <c:auto val="1"/>
        <c:lblOffset val="100"/>
        <c:baseTimeUnit val="years"/>
      </c:dateAx>
      <c:valAx>
        <c:axId val="780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019584"/>
        <c:axId val="7804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019584"/>
        <c:axId val="78042240"/>
      </c:lineChart>
      <c:dateAx>
        <c:axId val="78019584"/>
        <c:scaling>
          <c:orientation val="minMax"/>
        </c:scaling>
        <c:delete val="1"/>
        <c:axPos val="b"/>
        <c:numFmt formatCode="ge" sourceLinked="1"/>
        <c:majorTickMark val="none"/>
        <c:minorTickMark val="none"/>
        <c:tickLblPos val="none"/>
        <c:crossAx val="78042240"/>
        <c:crosses val="autoZero"/>
        <c:auto val="1"/>
        <c:lblOffset val="100"/>
        <c:baseTimeUnit val="years"/>
      </c:dateAx>
      <c:valAx>
        <c:axId val="7804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010432"/>
        <c:axId val="7901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010432"/>
        <c:axId val="79012608"/>
      </c:lineChart>
      <c:dateAx>
        <c:axId val="79010432"/>
        <c:scaling>
          <c:orientation val="minMax"/>
        </c:scaling>
        <c:delete val="1"/>
        <c:axPos val="b"/>
        <c:numFmt formatCode="ge" sourceLinked="1"/>
        <c:majorTickMark val="none"/>
        <c:minorTickMark val="none"/>
        <c:tickLblPos val="none"/>
        <c:crossAx val="79012608"/>
        <c:crosses val="autoZero"/>
        <c:auto val="1"/>
        <c:lblOffset val="100"/>
        <c:baseTimeUnit val="years"/>
      </c:dateAx>
      <c:valAx>
        <c:axId val="790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1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110528"/>
        <c:axId val="7911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110528"/>
        <c:axId val="79112448"/>
      </c:lineChart>
      <c:dateAx>
        <c:axId val="79110528"/>
        <c:scaling>
          <c:orientation val="minMax"/>
        </c:scaling>
        <c:delete val="1"/>
        <c:axPos val="b"/>
        <c:numFmt formatCode="ge" sourceLinked="1"/>
        <c:majorTickMark val="none"/>
        <c:minorTickMark val="none"/>
        <c:tickLblPos val="none"/>
        <c:crossAx val="79112448"/>
        <c:crosses val="autoZero"/>
        <c:auto val="1"/>
        <c:lblOffset val="100"/>
        <c:baseTimeUnit val="years"/>
      </c:dateAx>
      <c:valAx>
        <c:axId val="7911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135104"/>
        <c:axId val="7913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135104"/>
        <c:axId val="79137024"/>
      </c:lineChart>
      <c:dateAx>
        <c:axId val="79135104"/>
        <c:scaling>
          <c:orientation val="minMax"/>
        </c:scaling>
        <c:delete val="1"/>
        <c:axPos val="b"/>
        <c:numFmt formatCode="ge" sourceLinked="1"/>
        <c:majorTickMark val="none"/>
        <c:minorTickMark val="none"/>
        <c:tickLblPos val="none"/>
        <c:crossAx val="79137024"/>
        <c:crosses val="autoZero"/>
        <c:auto val="1"/>
        <c:lblOffset val="100"/>
        <c:baseTimeUnit val="years"/>
      </c:dateAx>
      <c:valAx>
        <c:axId val="7913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1376.73</c:v>
                </c:pt>
                <c:pt idx="1">
                  <c:v>1313.03</c:v>
                </c:pt>
                <c:pt idx="2">
                  <c:v>1257.08</c:v>
                </c:pt>
                <c:pt idx="3">
                  <c:v>1091.32</c:v>
                </c:pt>
                <c:pt idx="4">
                  <c:v>1021.29</c:v>
                </c:pt>
              </c:numCache>
            </c:numRef>
          </c:val>
        </c:ser>
        <c:dLbls>
          <c:showLegendKey val="0"/>
          <c:showVal val="0"/>
          <c:showCatName val="0"/>
          <c:showSerName val="0"/>
          <c:showPercent val="0"/>
          <c:showBubbleSize val="0"/>
        </c:dLbls>
        <c:gapWidth val="150"/>
        <c:axId val="79153408"/>
        <c:axId val="7918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79153408"/>
        <c:axId val="79184256"/>
      </c:lineChart>
      <c:dateAx>
        <c:axId val="79153408"/>
        <c:scaling>
          <c:orientation val="minMax"/>
        </c:scaling>
        <c:delete val="1"/>
        <c:axPos val="b"/>
        <c:numFmt formatCode="ge" sourceLinked="1"/>
        <c:majorTickMark val="none"/>
        <c:minorTickMark val="none"/>
        <c:tickLblPos val="none"/>
        <c:crossAx val="79184256"/>
        <c:crosses val="autoZero"/>
        <c:auto val="1"/>
        <c:lblOffset val="100"/>
        <c:baseTimeUnit val="years"/>
      </c:dateAx>
      <c:valAx>
        <c:axId val="791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56.79</c:v>
                </c:pt>
                <c:pt idx="1">
                  <c:v>55.45</c:v>
                </c:pt>
                <c:pt idx="2">
                  <c:v>55.19</c:v>
                </c:pt>
                <c:pt idx="3">
                  <c:v>54.99</c:v>
                </c:pt>
                <c:pt idx="4">
                  <c:v>56.16</c:v>
                </c:pt>
              </c:numCache>
            </c:numRef>
          </c:val>
        </c:ser>
        <c:dLbls>
          <c:showLegendKey val="0"/>
          <c:showVal val="0"/>
          <c:showCatName val="0"/>
          <c:showSerName val="0"/>
          <c:showPercent val="0"/>
          <c:showBubbleSize val="0"/>
        </c:dLbls>
        <c:gapWidth val="150"/>
        <c:axId val="79300096"/>
        <c:axId val="7930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79300096"/>
        <c:axId val="79302016"/>
      </c:lineChart>
      <c:dateAx>
        <c:axId val="79300096"/>
        <c:scaling>
          <c:orientation val="minMax"/>
        </c:scaling>
        <c:delete val="1"/>
        <c:axPos val="b"/>
        <c:numFmt formatCode="ge" sourceLinked="1"/>
        <c:majorTickMark val="none"/>
        <c:minorTickMark val="none"/>
        <c:tickLblPos val="none"/>
        <c:crossAx val="79302016"/>
        <c:crosses val="autoZero"/>
        <c:auto val="1"/>
        <c:lblOffset val="100"/>
        <c:baseTimeUnit val="years"/>
      </c:dateAx>
      <c:valAx>
        <c:axId val="7930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0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79323904"/>
        <c:axId val="7932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79323904"/>
        <c:axId val="79325824"/>
      </c:lineChart>
      <c:dateAx>
        <c:axId val="79323904"/>
        <c:scaling>
          <c:orientation val="minMax"/>
        </c:scaling>
        <c:delete val="1"/>
        <c:axPos val="b"/>
        <c:numFmt formatCode="ge" sourceLinked="1"/>
        <c:majorTickMark val="none"/>
        <c:minorTickMark val="none"/>
        <c:tickLblPos val="none"/>
        <c:crossAx val="79325824"/>
        <c:crosses val="autoZero"/>
        <c:auto val="1"/>
        <c:lblOffset val="100"/>
        <c:baseTimeUnit val="years"/>
      </c:dateAx>
      <c:valAx>
        <c:axId val="7932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2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川越町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14754</v>
      </c>
      <c r="AM8" s="47"/>
      <c r="AN8" s="47"/>
      <c r="AO8" s="47"/>
      <c r="AP8" s="47"/>
      <c r="AQ8" s="47"/>
      <c r="AR8" s="47"/>
      <c r="AS8" s="47"/>
      <c r="AT8" s="43">
        <f>データ!S6</f>
        <v>8.73</v>
      </c>
      <c r="AU8" s="43"/>
      <c r="AV8" s="43"/>
      <c r="AW8" s="43"/>
      <c r="AX8" s="43"/>
      <c r="AY8" s="43"/>
      <c r="AZ8" s="43"/>
      <c r="BA8" s="43"/>
      <c r="BB8" s="43">
        <f>データ!T6</f>
        <v>1690.03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99.38</v>
      </c>
      <c r="Q10" s="43"/>
      <c r="R10" s="43"/>
      <c r="S10" s="43"/>
      <c r="T10" s="43"/>
      <c r="U10" s="43"/>
      <c r="V10" s="43"/>
      <c r="W10" s="43">
        <f>データ!P6</f>
        <v>94.16</v>
      </c>
      <c r="X10" s="43"/>
      <c r="Y10" s="43"/>
      <c r="Z10" s="43"/>
      <c r="AA10" s="43"/>
      <c r="AB10" s="43"/>
      <c r="AC10" s="43"/>
      <c r="AD10" s="47">
        <f>データ!Q6</f>
        <v>1400</v>
      </c>
      <c r="AE10" s="47"/>
      <c r="AF10" s="47"/>
      <c r="AG10" s="47"/>
      <c r="AH10" s="47"/>
      <c r="AI10" s="47"/>
      <c r="AJ10" s="47"/>
      <c r="AK10" s="2"/>
      <c r="AL10" s="47">
        <f>データ!U6</f>
        <v>14724</v>
      </c>
      <c r="AM10" s="47"/>
      <c r="AN10" s="47"/>
      <c r="AO10" s="47"/>
      <c r="AP10" s="47"/>
      <c r="AQ10" s="47"/>
      <c r="AR10" s="47"/>
      <c r="AS10" s="47"/>
      <c r="AT10" s="43">
        <f>データ!V6</f>
        <v>5.1100000000000003</v>
      </c>
      <c r="AU10" s="43"/>
      <c r="AV10" s="43"/>
      <c r="AW10" s="43"/>
      <c r="AX10" s="43"/>
      <c r="AY10" s="43"/>
      <c r="AZ10" s="43"/>
      <c r="BA10" s="43"/>
      <c r="BB10" s="43">
        <f>データ!W6</f>
        <v>2881.41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243442</v>
      </c>
      <c r="D6" s="31">
        <f t="shared" si="3"/>
        <v>47</v>
      </c>
      <c r="E6" s="31">
        <f t="shared" si="3"/>
        <v>17</v>
      </c>
      <c r="F6" s="31">
        <f t="shared" si="3"/>
        <v>1</v>
      </c>
      <c r="G6" s="31">
        <f t="shared" si="3"/>
        <v>0</v>
      </c>
      <c r="H6" s="31" t="str">
        <f t="shared" si="3"/>
        <v>三重県　川越町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99.38</v>
      </c>
      <c r="P6" s="32">
        <f t="shared" si="3"/>
        <v>94.16</v>
      </c>
      <c r="Q6" s="32">
        <f t="shared" si="3"/>
        <v>1400</v>
      </c>
      <c r="R6" s="32">
        <f t="shared" si="3"/>
        <v>14754</v>
      </c>
      <c r="S6" s="32">
        <f t="shared" si="3"/>
        <v>8.73</v>
      </c>
      <c r="T6" s="32">
        <f t="shared" si="3"/>
        <v>1690.03</v>
      </c>
      <c r="U6" s="32">
        <f t="shared" si="3"/>
        <v>14724</v>
      </c>
      <c r="V6" s="32">
        <f t="shared" si="3"/>
        <v>5.1100000000000003</v>
      </c>
      <c r="W6" s="32">
        <f t="shared" si="3"/>
        <v>2881.41</v>
      </c>
      <c r="X6" s="33">
        <f>IF(X7="",NA(),X7)</f>
        <v>91.41</v>
      </c>
      <c r="Y6" s="33">
        <f t="shared" ref="Y6:AG6" si="4">IF(Y7="",NA(),Y7)</f>
        <v>91.6</v>
      </c>
      <c r="Z6" s="33">
        <f t="shared" si="4"/>
        <v>94.82</v>
      </c>
      <c r="AA6" s="33">
        <f t="shared" si="4"/>
        <v>97.03</v>
      </c>
      <c r="AB6" s="33">
        <f t="shared" si="4"/>
        <v>91.2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1376.73</v>
      </c>
      <c r="BF6" s="33">
        <f t="shared" ref="BF6:BN6" si="7">IF(BF7="",NA(),BF7)</f>
        <v>1313.03</v>
      </c>
      <c r="BG6" s="33">
        <f t="shared" si="7"/>
        <v>1257.08</v>
      </c>
      <c r="BH6" s="33">
        <f t="shared" si="7"/>
        <v>1091.32</v>
      </c>
      <c r="BI6" s="33">
        <f t="shared" si="7"/>
        <v>1021.29</v>
      </c>
      <c r="BJ6" s="33">
        <f t="shared" si="7"/>
        <v>1320.98</v>
      </c>
      <c r="BK6" s="33">
        <f t="shared" si="7"/>
        <v>1334.01</v>
      </c>
      <c r="BL6" s="33">
        <f t="shared" si="7"/>
        <v>1273.52</v>
      </c>
      <c r="BM6" s="33">
        <f t="shared" si="7"/>
        <v>1209.95</v>
      </c>
      <c r="BN6" s="33">
        <f t="shared" si="7"/>
        <v>1136.5</v>
      </c>
      <c r="BO6" s="32" t="str">
        <f>IF(BO7="","",IF(BO7="-","【-】","【"&amp;SUBSTITUTE(TEXT(BO7,"#,##0.00"),"-","△")&amp;"】"))</f>
        <v>【776.35】</v>
      </c>
      <c r="BP6" s="33">
        <f>IF(BP7="",NA(),BP7)</f>
        <v>56.79</v>
      </c>
      <c r="BQ6" s="33">
        <f t="shared" ref="BQ6:BY6" si="8">IF(BQ7="",NA(),BQ7)</f>
        <v>55.45</v>
      </c>
      <c r="BR6" s="33">
        <f t="shared" si="8"/>
        <v>55.19</v>
      </c>
      <c r="BS6" s="33">
        <f t="shared" si="8"/>
        <v>54.99</v>
      </c>
      <c r="BT6" s="33">
        <f t="shared" si="8"/>
        <v>56.16</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150</v>
      </c>
      <c r="CB6" s="33">
        <f t="shared" ref="CB6:CJ6" si="9">IF(CB7="",NA(),CB7)</f>
        <v>150</v>
      </c>
      <c r="CC6" s="33">
        <f t="shared" si="9"/>
        <v>150</v>
      </c>
      <c r="CD6" s="33">
        <f t="shared" si="9"/>
        <v>150</v>
      </c>
      <c r="CE6" s="33">
        <f t="shared" si="9"/>
        <v>150</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90.53</v>
      </c>
      <c r="CX6" s="33">
        <f t="shared" ref="CX6:DF6" si="11">IF(CX7="",NA(),CX7)</f>
        <v>91.05</v>
      </c>
      <c r="CY6" s="33">
        <f t="shared" si="11"/>
        <v>91.71</v>
      </c>
      <c r="CZ6" s="33">
        <f t="shared" si="11"/>
        <v>92.79</v>
      </c>
      <c r="DA6" s="33">
        <f t="shared" si="11"/>
        <v>93.22</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0.06</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243442</v>
      </c>
      <c r="D7" s="35">
        <v>47</v>
      </c>
      <c r="E7" s="35">
        <v>17</v>
      </c>
      <c r="F7" s="35">
        <v>1</v>
      </c>
      <c r="G7" s="35">
        <v>0</v>
      </c>
      <c r="H7" s="35" t="s">
        <v>96</v>
      </c>
      <c r="I7" s="35" t="s">
        <v>97</v>
      </c>
      <c r="J7" s="35" t="s">
        <v>98</v>
      </c>
      <c r="K7" s="35" t="s">
        <v>99</v>
      </c>
      <c r="L7" s="35" t="s">
        <v>100</v>
      </c>
      <c r="M7" s="36" t="s">
        <v>101</v>
      </c>
      <c r="N7" s="36" t="s">
        <v>102</v>
      </c>
      <c r="O7" s="36">
        <v>99.38</v>
      </c>
      <c r="P7" s="36">
        <v>94.16</v>
      </c>
      <c r="Q7" s="36">
        <v>1400</v>
      </c>
      <c r="R7" s="36">
        <v>14754</v>
      </c>
      <c r="S7" s="36">
        <v>8.73</v>
      </c>
      <c r="T7" s="36">
        <v>1690.03</v>
      </c>
      <c r="U7" s="36">
        <v>14724</v>
      </c>
      <c r="V7" s="36">
        <v>5.1100000000000003</v>
      </c>
      <c r="W7" s="36">
        <v>2881.41</v>
      </c>
      <c r="X7" s="36">
        <v>91.41</v>
      </c>
      <c r="Y7" s="36">
        <v>91.6</v>
      </c>
      <c r="Z7" s="36">
        <v>94.82</v>
      </c>
      <c r="AA7" s="36">
        <v>97.03</v>
      </c>
      <c r="AB7" s="36">
        <v>91.2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1376.73</v>
      </c>
      <c r="BF7" s="36">
        <v>1313.03</v>
      </c>
      <c r="BG7" s="36">
        <v>1257.08</v>
      </c>
      <c r="BH7" s="36">
        <v>1091.32</v>
      </c>
      <c r="BI7" s="36">
        <v>1021.29</v>
      </c>
      <c r="BJ7" s="36">
        <v>1320.98</v>
      </c>
      <c r="BK7" s="36">
        <v>1334.01</v>
      </c>
      <c r="BL7" s="36">
        <v>1273.52</v>
      </c>
      <c r="BM7" s="36">
        <v>1209.95</v>
      </c>
      <c r="BN7" s="36">
        <v>1136.5</v>
      </c>
      <c r="BO7" s="36">
        <v>776.35</v>
      </c>
      <c r="BP7" s="36">
        <v>56.79</v>
      </c>
      <c r="BQ7" s="36">
        <v>55.45</v>
      </c>
      <c r="BR7" s="36">
        <v>55.19</v>
      </c>
      <c r="BS7" s="36">
        <v>54.99</v>
      </c>
      <c r="BT7" s="36">
        <v>56.16</v>
      </c>
      <c r="BU7" s="36">
        <v>68.63</v>
      </c>
      <c r="BV7" s="36">
        <v>67.14</v>
      </c>
      <c r="BW7" s="36">
        <v>67.849999999999994</v>
      </c>
      <c r="BX7" s="36">
        <v>69.48</v>
      </c>
      <c r="BY7" s="36">
        <v>71.650000000000006</v>
      </c>
      <c r="BZ7" s="36">
        <v>96.57</v>
      </c>
      <c r="CA7" s="36">
        <v>150</v>
      </c>
      <c r="CB7" s="36">
        <v>150</v>
      </c>
      <c r="CC7" s="36">
        <v>150</v>
      </c>
      <c r="CD7" s="36">
        <v>150</v>
      </c>
      <c r="CE7" s="36">
        <v>150</v>
      </c>
      <c r="CF7" s="36">
        <v>222.94</v>
      </c>
      <c r="CG7" s="36">
        <v>224.83</v>
      </c>
      <c r="CH7" s="36">
        <v>224.94</v>
      </c>
      <c r="CI7" s="36">
        <v>220.67</v>
      </c>
      <c r="CJ7" s="36">
        <v>217.82</v>
      </c>
      <c r="CK7" s="36">
        <v>142.28</v>
      </c>
      <c r="CL7" s="36" t="s">
        <v>101</v>
      </c>
      <c r="CM7" s="36" t="s">
        <v>101</v>
      </c>
      <c r="CN7" s="36" t="s">
        <v>101</v>
      </c>
      <c r="CO7" s="36" t="s">
        <v>101</v>
      </c>
      <c r="CP7" s="36" t="s">
        <v>101</v>
      </c>
      <c r="CQ7" s="36">
        <v>53.07</v>
      </c>
      <c r="CR7" s="36">
        <v>53.79</v>
      </c>
      <c r="CS7" s="36">
        <v>55.41</v>
      </c>
      <c r="CT7" s="36">
        <v>55.81</v>
      </c>
      <c r="CU7" s="36">
        <v>54.44</v>
      </c>
      <c r="CV7" s="36">
        <v>60.35</v>
      </c>
      <c r="CW7" s="36">
        <v>90.53</v>
      </c>
      <c r="CX7" s="36">
        <v>91.05</v>
      </c>
      <c r="CY7" s="36">
        <v>91.71</v>
      </c>
      <c r="CZ7" s="36">
        <v>92.79</v>
      </c>
      <c r="DA7" s="36">
        <v>93.22</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0.06</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2016-02-15T02:42:24Z</cp:lastPrinted>
  <dcterms:created xsi:type="dcterms:W3CDTF">2016-02-03T08:53:57Z</dcterms:created>
  <dcterms:modified xsi:type="dcterms:W3CDTF">2016-02-15T07:29:06Z</dcterms:modified>
</cp:coreProperties>
</file>