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978\Desktop\【総務省】経営分析\三重県提出\"/>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P10" i="4"/>
  <c r="I10" i="4"/>
  <c r="AT8" i="4"/>
  <c r="AL8" i="4"/>
  <c r="P8" i="4"/>
  <c r="I8" i="4"/>
  <c r="B8" i="4"/>
  <c r="C10" i="5" l="1"/>
  <c r="D10" i="5"/>
  <c r="E10" i="5"/>
  <c r="B10" i="5"/>
</calcChain>
</file>

<file path=xl/sharedStrings.xml><?xml version="1.0" encoding="utf-8"?>
<sst xmlns="http://schemas.openxmlformats.org/spreadsheetml/2006/main" count="270" uniqueCount="110">
  <si>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</si>
  <si>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</si>
  <si>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</si>
  <si>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</si>
  <si>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</si>
  <si>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</si>
  <si>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</si>
  <si>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</si>
  <si>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</si>
  <si>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</si>
  <si>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</si>
  <si>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</si>
  <si>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</si>
  <si>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</si>
  <si>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</si>
  <si>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</si>
  <si>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</si>
  <si>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</si>
  <si>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</si>
  <si>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</si>
  <si>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</si>
  <si>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</si>
  <si>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</si>
  <si>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</si>
  <si>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</si>
  <si>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</si>
  <si>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</si>
  <si>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</si>
  <si>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</si>
  <si>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</si>
  <si>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</si>
  <si>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</si>
  <si>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</si>
  <si>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</si>
  <si>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</si>
  <si>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</si>
  <si>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</si>
  <si>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</si>
  <si>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</si>
  <si>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</si>
  <si>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</si>
  <si>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</si>
  <si>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</si>
  <si>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</si>
  <si>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</si>
  <si>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</si>
  <si>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</si>
  <si>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</si>
  <si>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</si>
  <si>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</si>
  <si>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</si>
  <si>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</si>
  <si>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</si>
  <si>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</si>
  <si>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</si>
  <si>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</si>
  <si>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</si>
  <si>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</si>
  <si>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</si>
  <si>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</si>
  <si>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</si>
  <si>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</si>
  <si>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</si>
  <si>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</si>
  <si>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</si>
  <si>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</si>
  <si>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</si>
  <si>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</si>
  <si>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</si>
  <si>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</si>
  <si>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</si>
  <si>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</si>
  <si>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</si>
  <si>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</si>
  <si>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</si>
  <si>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</si>
  <si>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</si>
  <si>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</si>
  <si>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</si>
  <si>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</si>
  <si>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</si>
  <si>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</si>
  <si>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</si>
  <si>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</si>
  <si>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</si>
  <si>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</si>
  <si>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</si>
  <si>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</si>
  <si>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</si>
  <si>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</si>
  <si>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</si>
  <si>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</si>
  <si>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</si>
  <si>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</si>
  <si>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</si>
  <si>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</si>
  <si>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鈴鹿市</t>
  </si>
  <si>
    <t>法適用</t>
  </si>
  <si>
    <t>下水道事業</t>
  </si>
  <si>
    <t>公共下水道</t>
  </si>
  <si>
    <t>Ac2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</si>
  <si>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</si>
  <si>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</si>
  <si>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</si>
  <si>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</si>
  <si>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</si>
  <si>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</si>
  <si>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公共下水道事業は，平成7年度から一部地域での供用を開始し，平成26年度末での普及率は53.93%となっている。水洗化率は，類似団体に比べて低い数値になっているが，建設段階のため普及率が低いことが要因と考えられる。
　各指標とも，類似団体と比較して，概ね良好な数値となっているが，経費回収率は，100％を下回っており，使用料収入だけでは，維持管理費は賄えても，資本費は賄えない状況である。企業債の元利償還額は増加傾向にあり，その負担が下水道経営を圧迫しており，一般会計からの繰入金に依存する経営となっている。
</t>
    <phoneticPr fontId="4"/>
  </si>
  <si>
    <t>　公共下水道の供用開始時期は，平成7年度からで，管渠施設等は法定耐用年数の半分にも満たないものが多い。</t>
    <phoneticPr fontId="4"/>
  </si>
  <si>
    <t>　持続可能な下水道事業を経営するためには，水洗化率の向上による有収水量の増加，維持管理費の削減，使用料体系の見直しなどが必要となってくる。また，下水道計画区域の見直しといった投資のあり方そのものを見直す必要がある。
　そのため，28年度から有識者で構成される下水道経営にかかる審議会を設置し，下水道経営のあり方について検討していく。また，水洗化率を向上させるため，引き続き専任職員による個別訪問を行い，未接続世帯の解消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</si>
</sst>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4"/>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446392168"/>
        <c:axId val="44639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0.13</c:v>
                </c:pt>
                <c:pt idx="3">
                  <c:v>0.13</c:v>
                </c:pt>
                <c:pt idx="4">
                  <c:v>7.0000000000000007E-2</c:v>
                </c:pt>
              </c:numCache>
            </c:numRef>
          </c:val>
          <c:smooth val="0"/>
        </c:ser>
        <c:dLbls>
          <c:showLegendKey val="0"/>
          <c:showVal val="0"/>
          <c:showCatName val="0"/>
          <c:showSerName val="0"/>
          <c:showPercent val="0"/>
          <c:showBubbleSize val="0"/>
        </c:dLbls>
        <c:marker val="1"/>
        <c:smooth val="0"/>
        <c:axId val="446392168"/>
        <c:axId val="446392560"/>
      </c:lineChart>
      <c:dateAx>
        <c:axId val="446392168"/>
        <c:scaling>
          <c:orientation val="minMax"/>
        </c:scaling>
        <c:delete val="1"/>
        <c:axPos val="b"/>
        <c:numFmt formatCode="ge" sourceLinked="1"/>
        <c:majorTickMark val="none"/>
        <c:minorTickMark val="none"/>
        <c:tickLblPos val="none"/>
        <c:crossAx val="446392560"/>
        <c:crosses val="autoZero"/>
        <c:auto val="1"/>
        <c:lblOffset val="100"/>
        <c:baseTimeUnit val="years"/>
      </c:dateAx>
      <c:valAx>
        <c:axId val="44639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392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42706464"/>
        <c:axId val="442706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42706464"/>
        <c:axId val="442706856"/>
      </c:lineChart>
      <c:dateAx>
        <c:axId val="442706464"/>
        <c:scaling>
          <c:orientation val="minMax"/>
        </c:scaling>
        <c:delete val="1"/>
        <c:axPos val="b"/>
        <c:numFmt formatCode="ge" sourceLinked="1"/>
        <c:majorTickMark val="none"/>
        <c:minorTickMark val="none"/>
        <c:tickLblPos val="none"/>
        <c:crossAx val="442706856"/>
        <c:crosses val="autoZero"/>
        <c:auto val="1"/>
        <c:lblOffset val="100"/>
        <c:baseTimeUnit val="years"/>
      </c:dateAx>
      <c:valAx>
        <c:axId val="442706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70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0</c:v>
                </c:pt>
                <c:pt idx="2">
                  <c:v>78.180000000000007</c:v>
                </c:pt>
                <c:pt idx="3">
                  <c:v>78.61</c:v>
                </c:pt>
                <c:pt idx="4">
                  <c:v>82.65</c:v>
                </c:pt>
              </c:numCache>
            </c:numRef>
          </c:val>
        </c:ser>
        <c:dLbls>
          <c:showLegendKey val="0"/>
          <c:showVal val="0"/>
          <c:showCatName val="0"/>
          <c:showSerName val="0"/>
          <c:showPercent val="0"/>
          <c:showBubbleSize val="0"/>
        </c:dLbls>
        <c:gapWidth val="150"/>
        <c:axId val="442708032"/>
        <c:axId val="442708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86.09</c:v>
                </c:pt>
                <c:pt idx="3">
                  <c:v>86.44</c:v>
                </c:pt>
                <c:pt idx="4">
                  <c:v>87.79</c:v>
                </c:pt>
              </c:numCache>
            </c:numRef>
          </c:val>
          <c:smooth val="0"/>
        </c:ser>
        <c:dLbls>
          <c:showLegendKey val="0"/>
          <c:showVal val="0"/>
          <c:showCatName val="0"/>
          <c:showSerName val="0"/>
          <c:showPercent val="0"/>
          <c:showBubbleSize val="0"/>
        </c:dLbls>
        <c:marker val="1"/>
        <c:smooth val="0"/>
        <c:axId val="442708032"/>
        <c:axId val="442708424"/>
      </c:lineChart>
      <c:dateAx>
        <c:axId val="442708032"/>
        <c:scaling>
          <c:orientation val="minMax"/>
        </c:scaling>
        <c:delete val="1"/>
        <c:axPos val="b"/>
        <c:numFmt formatCode="ge" sourceLinked="1"/>
        <c:majorTickMark val="none"/>
        <c:minorTickMark val="none"/>
        <c:tickLblPos val="none"/>
        <c:crossAx val="442708424"/>
        <c:crosses val="autoZero"/>
        <c:auto val="1"/>
        <c:lblOffset val="100"/>
        <c:baseTimeUnit val="years"/>
      </c:dateAx>
      <c:valAx>
        <c:axId val="442708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70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0</c:v>
                </c:pt>
                <c:pt idx="2">
                  <c:v>98.86</c:v>
                </c:pt>
                <c:pt idx="3">
                  <c:v>97.26</c:v>
                </c:pt>
                <c:pt idx="4">
                  <c:v>110.03</c:v>
                </c:pt>
              </c:numCache>
            </c:numRef>
          </c:val>
        </c:ser>
        <c:dLbls>
          <c:showLegendKey val="0"/>
          <c:showVal val="0"/>
          <c:showCatName val="0"/>
          <c:showSerName val="0"/>
          <c:showPercent val="0"/>
          <c:showBubbleSize val="0"/>
        </c:dLbls>
        <c:gapWidth val="150"/>
        <c:axId val="442901800"/>
        <c:axId val="44290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103.55</c:v>
                </c:pt>
                <c:pt idx="3">
                  <c:v>103.62</c:v>
                </c:pt>
                <c:pt idx="4">
                  <c:v>107.34</c:v>
                </c:pt>
              </c:numCache>
            </c:numRef>
          </c:val>
          <c:smooth val="0"/>
        </c:ser>
        <c:dLbls>
          <c:showLegendKey val="0"/>
          <c:showVal val="0"/>
          <c:showCatName val="0"/>
          <c:showSerName val="0"/>
          <c:showPercent val="0"/>
          <c:showBubbleSize val="0"/>
        </c:dLbls>
        <c:marker val="1"/>
        <c:smooth val="0"/>
        <c:axId val="442901800"/>
        <c:axId val="442902192"/>
      </c:lineChart>
      <c:dateAx>
        <c:axId val="442901800"/>
        <c:scaling>
          <c:orientation val="minMax"/>
        </c:scaling>
        <c:delete val="1"/>
        <c:axPos val="b"/>
        <c:numFmt formatCode="ge" sourceLinked="1"/>
        <c:majorTickMark val="none"/>
        <c:minorTickMark val="none"/>
        <c:tickLblPos val="none"/>
        <c:crossAx val="442902192"/>
        <c:crosses val="autoZero"/>
        <c:auto val="1"/>
        <c:lblOffset val="100"/>
        <c:baseTimeUnit val="years"/>
      </c:dateAx>
      <c:valAx>
        <c:axId val="44290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901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0</c:v>
                </c:pt>
                <c:pt idx="2">
                  <c:v>1.69</c:v>
                </c:pt>
                <c:pt idx="3">
                  <c:v>3.34</c:v>
                </c:pt>
                <c:pt idx="4">
                  <c:v>7.41</c:v>
                </c:pt>
              </c:numCache>
            </c:numRef>
          </c:val>
        </c:ser>
        <c:dLbls>
          <c:showLegendKey val="0"/>
          <c:showVal val="0"/>
          <c:showCatName val="0"/>
          <c:showSerName val="0"/>
          <c:showPercent val="0"/>
          <c:showBubbleSize val="0"/>
        </c:dLbls>
        <c:gapWidth val="150"/>
        <c:axId val="442903368"/>
        <c:axId val="44290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2.82</c:v>
                </c:pt>
                <c:pt idx="3">
                  <c:v>4.42</c:v>
                </c:pt>
                <c:pt idx="4">
                  <c:v>9.4499999999999993</c:v>
                </c:pt>
              </c:numCache>
            </c:numRef>
          </c:val>
          <c:smooth val="0"/>
        </c:ser>
        <c:dLbls>
          <c:showLegendKey val="0"/>
          <c:showVal val="0"/>
          <c:showCatName val="0"/>
          <c:showSerName val="0"/>
          <c:showPercent val="0"/>
          <c:showBubbleSize val="0"/>
        </c:dLbls>
        <c:marker val="1"/>
        <c:smooth val="0"/>
        <c:axId val="442903368"/>
        <c:axId val="442903760"/>
      </c:lineChart>
      <c:dateAx>
        <c:axId val="442903368"/>
        <c:scaling>
          <c:orientation val="minMax"/>
        </c:scaling>
        <c:delete val="1"/>
        <c:axPos val="b"/>
        <c:numFmt formatCode="ge" sourceLinked="1"/>
        <c:majorTickMark val="none"/>
        <c:minorTickMark val="none"/>
        <c:tickLblPos val="none"/>
        <c:crossAx val="442903760"/>
        <c:crosses val="autoZero"/>
        <c:auto val="1"/>
        <c:lblOffset val="100"/>
        <c:baseTimeUnit val="years"/>
      </c:dateAx>
      <c:valAx>
        <c:axId val="44290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903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442904936"/>
        <c:axId val="44290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7.0000000000000007E-2</c:v>
                </c:pt>
                <c:pt idx="3">
                  <c:v>7.0000000000000007E-2</c:v>
                </c:pt>
                <c:pt idx="4">
                  <c:v>7.0000000000000007E-2</c:v>
                </c:pt>
              </c:numCache>
            </c:numRef>
          </c:val>
          <c:smooth val="0"/>
        </c:ser>
        <c:dLbls>
          <c:showLegendKey val="0"/>
          <c:showVal val="0"/>
          <c:showCatName val="0"/>
          <c:showSerName val="0"/>
          <c:showPercent val="0"/>
          <c:showBubbleSize val="0"/>
        </c:dLbls>
        <c:marker val="1"/>
        <c:smooth val="0"/>
        <c:axId val="442904936"/>
        <c:axId val="442905328"/>
      </c:lineChart>
      <c:dateAx>
        <c:axId val="442904936"/>
        <c:scaling>
          <c:orientation val="minMax"/>
        </c:scaling>
        <c:delete val="1"/>
        <c:axPos val="b"/>
        <c:numFmt formatCode="ge" sourceLinked="1"/>
        <c:majorTickMark val="none"/>
        <c:minorTickMark val="none"/>
        <c:tickLblPos val="none"/>
        <c:crossAx val="442905328"/>
        <c:crosses val="autoZero"/>
        <c:auto val="1"/>
        <c:lblOffset val="100"/>
        <c:baseTimeUnit val="years"/>
      </c:dateAx>
      <c:valAx>
        <c:axId val="44290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904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6.36</c:v>
                </c:pt>
                <c:pt idx="3">
                  <c:v>11.91</c:v>
                </c:pt>
                <c:pt idx="4" formatCode="#,##0.00;&quot;△&quot;#,##0.00">
                  <c:v>0</c:v>
                </c:pt>
              </c:numCache>
            </c:numRef>
          </c:val>
        </c:ser>
        <c:dLbls>
          <c:showLegendKey val="0"/>
          <c:showVal val="0"/>
          <c:showCatName val="0"/>
          <c:showSerName val="0"/>
          <c:showPercent val="0"/>
          <c:showBubbleSize val="0"/>
        </c:dLbls>
        <c:gapWidth val="150"/>
        <c:axId val="442906504"/>
        <c:axId val="44290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1.89</c:v>
                </c:pt>
                <c:pt idx="3">
                  <c:v>3.61</c:v>
                </c:pt>
                <c:pt idx="4" formatCode="#,##0.00;&quot;△&quot;#,##0.00">
                  <c:v>0</c:v>
                </c:pt>
              </c:numCache>
            </c:numRef>
          </c:val>
          <c:smooth val="0"/>
        </c:ser>
        <c:dLbls>
          <c:showLegendKey val="0"/>
          <c:showVal val="0"/>
          <c:showCatName val="0"/>
          <c:showSerName val="0"/>
          <c:showPercent val="0"/>
          <c:showBubbleSize val="0"/>
        </c:dLbls>
        <c:marker val="1"/>
        <c:smooth val="0"/>
        <c:axId val="442906504"/>
        <c:axId val="442906896"/>
      </c:lineChart>
      <c:dateAx>
        <c:axId val="442906504"/>
        <c:scaling>
          <c:orientation val="minMax"/>
        </c:scaling>
        <c:delete val="1"/>
        <c:axPos val="b"/>
        <c:numFmt formatCode="ge" sourceLinked="1"/>
        <c:majorTickMark val="none"/>
        <c:minorTickMark val="none"/>
        <c:tickLblPos val="none"/>
        <c:crossAx val="442906896"/>
        <c:crosses val="autoZero"/>
        <c:auto val="1"/>
        <c:lblOffset val="100"/>
        <c:baseTimeUnit val="years"/>
      </c:dateAx>
      <c:valAx>
        <c:axId val="44290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906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0</c:v>
                </c:pt>
                <c:pt idx="2">
                  <c:v>126.06</c:v>
                </c:pt>
                <c:pt idx="3">
                  <c:v>143.96</c:v>
                </c:pt>
                <c:pt idx="4">
                  <c:v>38.08</c:v>
                </c:pt>
              </c:numCache>
            </c:numRef>
          </c:val>
        </c:ser>
        <c:dLbls>
          <c:showLegendKey val="0"/>
          <c:showVal val="0"/>
          <c:showCatName val="0"/>
          <c:showSerName val="0"/>
          <c:showPercent val="0"/>
          <c:showBubbleSize val="0"/>
        </c:dLbls>
        <c:gapWidth val="150"/>
        <c:axId val="442908072"/>
        <c:axId val="44290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212.4</c:v>
                </c:pt>
                <c:pt idx="3">
                  <c:v>258.91000000000003</c:v>
                </c:pt>
                <c:pt idx="4">
                  <c:v>71.91</c:v>
                </c:pt>
              </c:numCache>
            </c:numRef>
          </c:val>
          <c:smooth val="0"/>
        </c:ser>
        <c:dLbls>
          <c:showLegendKey val="0"/>
          <c:showVal val="0"/>
          <c:showCatName val="0"/>
          <c:showSerName val="0"/>
          <c:showPercent val="0"/>
          <c:showBubbleSize val="0"/>
        </c:dLbls>
        <c:marker val="1"/>
        <c:smooth val="0"/>
        <c:axId val="442908072"/>
        <c:axId val="442908464"/>
      </c:lineChart>
      <c:dateAx>
        <c:axId val="442908072"/>
        <c:scaling>
          <c:orientation val="minMax"/>
        </c:scaling>
        <c:delete val="1"/>
        <c:axPos val="b"/>
        <c:numFmt formatCode="ge" sourceLinked="1"/>
        <c:majorTickMark val="none"/>
        <c:minorTickMark val="none"/>
        <c:tickLblPos val="none"/>
        <c:crossAx val="442908464"/>
        <c:crosses val="autoZero"/>
        <c:auto val="1"/>
        <c:lblOffset val="100"/>
        <c:baseTimeUnit val="years"/>
      </c:dateAx>
      <c:valAx>
        <c:axId val="44290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908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747.14</c:v>
                </c:pt>
                <c:pt idx="3">
                  <c:v>779.04</c:v>
                </c:pt>
                <c:pt idx="4">
                  <c:v>723.79</c:v>
                </c:pt>
              </c:numCache>
            </c:numRef>
          </c:val>
        </c:ser>
        <c:dLbls>
          <c:showLegendKey val="0"/>
          <c:showVal val="0"/>
          <c:showCatName val="0"/>
          <c:showSerName val="0"/>
          <c:showPercent val="0"/>
          <c:showBubbleSize val="0"/>
        </c:dLbls>
        <c:gapWidth val="150"/>
        <c:axId val="442701760"/>
        <c:axId val="442702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1079.06</c:v>
                </c:pt>
                <c:pt idx="3">
                  <c:v>1040.8900000000001</c:v>
                </c:pt>
                <c:pt idx="4">
                  <c:v>929.81</c:v>
                </c:pt>
              </c:numCache>
            </c:numRef>
          </c:val>
          <c:smooth val="0"/>
        </c:ser>
        <c:dLbls>
          <c:showLegendKey val="0"/>
          <c:showVal val="0"/>
          <c:showCatName val="0"/>
          <c:showSerName val="0"/>
          <c:showPercent val="0"/>
          <c:showBubbleSize val="0"/>
        </c:dLbls>
        <c:marker val="1"/>
        <c:smooth val="0"/>
        <c:axId val="442701760"/>
        <c:axId val="442702152"/>
      </c:lineChart>
      <c:dateAx>
        <c:axId val="442701760"/>
        <c:scaling>
          <c:orientation val="minMax"/>
        </c:scaling>
        <c:delete val="1"/>
        <c:axPos val="b"/>
        <c:numFmt formatCode="ge" sourceLinked="1"/>
        <c:majorTickMark val="none"/>
        <c:minorTickMark val="none"/>
        <c:tickLblPos val="none"/>
        <c:crossAx val="442702152"/>
        <c:crosses val="autoZero"/>
        <c:auto val="1"/>
        <c:lblOffset val="100"/>
        <c:baseTimeUnit val="years"/>
      </c:dateAx>
      <c:valAx>
        <c:axId val="442702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70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0</c:v>
                </c:pt>
                <c:pt idx="2">
                  <c:v>92.4</c:v>
                </c:pt>
                <c:pt idx="3">
                  <c:v>93.7</c:v>
                </c:pt>
                <c:pt idx="4">
                  <c:v>96.46</c:v>
                </c:pt>
              </c:numCache>
            </c:numRef>
          </c:val>
        </c:ser>
        <c:dLbls>
          <c:showLegendKey val="0"/>
          <c:showVal val="0"/>
          <c:showCatName val="0"/>
          <c:showSerName val="0"/>
          <c:showPercent val="0"/>
          <c:showBubbleSize val="0"/>
        </c:dLbls>
        <c:gapWidth val="150"/>
        <c:axId val="442703328"/>
        <c:axId val="442703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78.25</c:v>
                </c:pt>
                <c:pt idx="3">
                  <c:v>78.38</c:v>
                </c:pt>
                <c:pt idx="4">
                  <c:v>78.44</c:v>
                </c:pt>
              </c:numCache>
            </c:numRef>
          </c:val>
          <c:smooth val="0"/>
        </c:ser>
        <c:dLbls>
          <c:showLegendKey val="0"/>
          <c:showVal val="0"/>
          <c:showCatName val="0"/>
          <c:showSerName val="0"/>
          <c:showPercent val="0"/>
          <c:showBubbleSize val="0"/>
        </c:dLbls>
        <c:marker val="1"/>
        <c:smooth val="0"/>
        <c:axId val="442703328"/>
        <c:axId val="442703720"/>
      </c:lineChart>
      <c:dateAx>
        <c:axId val="442703328"/>
        <c:scaling>
          <c:orientation val="minMax"/>
        </c:scaling>
        <c:delete val="1"/>
        <c:axPos val="b"/>
        <c:numFmt formatCode="ge" sourceLinked="1"/>
        <c:majorTickMark val="none"/>
        <c:minorTickMark val="none"/>
        <c:tickLblPos val="none"/>
        <c:crossAx val="442703720"/>
        <c:crosses val="autoZero"/>
        <c:auto val="1"/>
        <c:lblOffset val="100"/>
        <c:baseTimeUnit val="years"/>
      </c:dateAx>
      <c:valAx>
        <c:axId val="442703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70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0</c:v>
                </c:pt>
                <c:pt idx="2">
                  <c:v>151.63</c:v>
                </c:pt>
                <c:pt idx="3">
                  <c:v>149.63999999999999</c:v>
                </c:pt>
                <c:pt idx="4">
                  <c:v>145.38</c:v>
                </c:pt>
              </c:numCache>
            </c:numRef>
          </c:val>
        </c:ser>
        <c:dLbls>
          <c:showLegendKey val="0"/>
          <c:showVal val="0"/>
          <c:showCatName val="0"/>
          <c:showSerName val="0"/>
          <c:showPercent val="0"/>
          <c:showBubbleSize val="0"/>
        </c:dLbls>
        <c:gapWidth val="150"/>
        <c:axId val="442704896"/>
        <c:axId val="442705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143.22</c:v>
                </c:pt>
                <c:pt idx="3">
                  <c:v>144.15</c:v>
                </c:pt>
                <c:pt idx="4">
                  <c:v>151.31</c:v>
                </c:pt>
              </c:numCache>
            </c:numRef>
          </c:val>
          <c:smooth val="0"/>
        </c:ser>
        <c:dLbls>
          <c:showLegendKey val="0"/>
          <c:showVal val="0"/>
          <c:showCatName val="0"/>
          <c:showSerName val="0"/>
          <c:showPercent val="0"/>
          <c:showBubbleSize val="0"/>
        </c:dLbls>
        <c:marker val="1"/>
        <c:smooth val="0"/>
        <c:axId val="442704896"/>
        <c:axId val="442705288"/>
      </c:lineChart>
      <c:dateAx>
        <c:axId val="442704896"/>
        <c:scaling>
          <c:orientation val="minMax"/>
        </c:scaling>
        <c:delete val="1"/>
        <c:axPos val="b"/>
        <c:numFmt formatCode="ge" sourceLinked="1"/>
        <c:majorTickMark val="none"/>
        <c:minorTickMark val="none"/>
        <c:tickLblPos val="none"/>
        <c:crossAx val="442705288"/>
        <c:crosses val="autoZero"/>
        <c:auto val="1"/>
        <c:lblOffset val="100"/>
        <c:baseTimeUnit val="years"/>
      </c:dateAx>
      <c:valAx>
        <c:axId val="442705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70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O86" sqref="BO8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6" t="str">
        <f>データ!H6</f>
        <v>三重県　鈴鹿市</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3"/>
      <c r="AE7" s="3"/>
      <c r="AF7" s="3"/>
      <c r="AG7" s="3"/>
      <c r="AH7" s="3"/>
      <c r="AI7" s="3"/>
      <c r="AJ7" s="3"/>
      <c r="AK7" s="3"/>
      <c r="AL7" s="63" t="s">
        <v>5</v>
      </c>
      <c r="AM7" s="63"/>
      <c r="AN7" s="63"/>
      <c r="AO7" s="63"/>
      <c r="AP7" s="63"/>
      <c r="AQ7" s="63"/>
      <c r="AR7" s="63"/>
      <c r="AS7" s="63"/>
      <c r="AT7" s="63" t="s">
        <v>6</v>
      </c>
      <c r="AU7" s="63"/>
      <c r="AV7" s="63"/>
      <c r="AW7" s="63"/>
      <c r="AX7" s="63"/>
      <c r="AY7" s="63"/>
      <c r="AZ7" s="63"/>
      <c r="BA7" s="63"/>
      <c r="BB7" s="63" t="s">
        <v>7</v>
      </c>
      <c r="BC7" s="63"/>
      <c r="BD7" s="63"/>
      <c r="BE7" s="63"/>
      <c r="BF7" s="63"/>
      <c r="BG7" s="63"/>
      <c r="BH7" s="63"/>
      <c r="BI7" s="63"/>
      <c r="BJ7" s="3"/>
      <c r="BK7" s="3"/>
      <c r="BL7" s="4" t="s">
        <v>8</v>
      </c>
      <c r="BM7" s="5"/>
      <c r="BN7" s="5"/>
      <c r="BO7" s="5"/>
      <c r="BP7" s="5"/>
      <c r="BQ7" s="5"/>
      <c r="BR7" s="5"/>
      <c r="BS7" s="5"/>
      <c r="BT7" s="5"/>
      <c r="BU7" s="5"/>
      <c r="BV7" s="5"/>
      <c r="BW7" s="5"/>
      <c r="BX7" s="5"/>
      <c r="BY7" s="6"/>
    </row>
    <row r="8" spans="1:78" ht="18.75" customHeight="1">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Ac2</v>
      </c>
      <c r="X8" s="64"/>
      <c r="Y8" s="64"/>
      <c r="Z8" s="64"/>
      <c r="AA8" s="64"/>
      <c r="AB8" s="64"/>
      <c r="AC8" s="64"/>
      <c r="AD8" s="3"/>
      <c r="AE8" s="3"/>
      <c r="AF8" s="3"/>
      <c r="AG8" s="3"/>
      <c r="AH8" s="3"/>
      <c r="AI8" s="3"/>
      <c r="AJ8" s="3"/>
      <c r="AK8" s="3"/>
      <c r="AL8" s="58">
        <f>データ!R6</f>
        <v>201035</v>
      </c>
      <c r="AM8" s="58"/>
      <c r="AN8" s="58"/>
      <c r="AO8" s="58"/>
      <c r="AP8" s="58"/>
      <c r="AQ8" s="58"/>
      <c r="AR8" s="58"/>
      <c r="AS8" s="58"/>
      <c r="AT8" s="57">
        <f>データ!S6</f>
        <v>194.46</v>
      </c>
      <c r="AU8" s="57"/>
      <c r="AV8" s="57"/>
      <c r="AW8" s="57"/>
      <c r="AX8" s="57"/>
      <c r="AY8" s="57"/>
      <c r="AZ8" s="57"/>
      <c r="BA8" s="57"/>
      <c r="BB8" s="57">
        <f>データ!T6</f>
        <v>1033.81</v>
      </c>
      <c r="BC8" s="57"/>
      <c r="BD8" s="57"/>
      <c r="BE8" s="57"/>
      <c r="BF8" s="57"/>
      <c r="BG8" s="57"/>
      <c r="BH8" s="57"/>
      <c r="BI8" s="57"/>
      <c r="BJ8" s="3"/>
      <c r="BK8" s="3"/>
      <c r="BL8" s="61" t="s">
        <v>9</v>
      </c>
      <c r="BM8" s="62"/>
      <c r="BN8" s="7" t="s">
        <v>10</v>
      </c>
      <c r="BO8" s="8"/>
      <c r="BP8" s="8"/>
      <c r="BQ8" s="8"/>
      <c r="BR8" s="8"/>
      <c r="BS8" s="8"/>
      <c r="BT8" s="8"/>
      <c r="BU8" s="8"/>
      <c r="BV8" s="8"/>
      <c r="BW8" s="8"/>
      <c r="BX8" s="8"/>
      <c r="BY8" s="9"/>
    </row>
    <row r="9" spans="1:78" ht="18.75" customHeight="1">
      <c r="A9" s="2"/>
      <c r="B9" s="63" t="s">
        <v>11</v>
      </c>
      <c r="C9" s="63"/>
      <c r="D9" s="63"/>
      <c r="E9" s="63"/>
      <c r="F9" s="63"/>
      <c r="G9" s="63"/>
      <c r="H9" s="63"/>
      <c r="I9" s="63" t="s">
        <v>12</v>
      </c>
      <c r="J9" s="63"/>
      <c r="K9" s="63"/>
      <c r="L9" s="63"/>
      <c r="M9" s="63"/>
      <c r="N9" s="63"/>
      <c r="O9" s="63"/>
      <c r="P9" s="63" t="s">
        <v>13</v>
      </c>
      <c r="Q9" s="63"/>
      <c r="R9" s="63"/>
      <c r="S9" s="63"/>
      <c r="T9" s="63"/>
      <c r="U9" s="63"/>
      <c r="V9" s="63"/>
      <c r="W9" s="63" t="s">
        <v>14</v>
      </c>
      <c r="X9" s="63"/>
      <c r="Y9" s="63"/>
      <c r="Z9" s="63"/>
      <c r="AA9" s="63"/>
      <c r="AB9" s="63"/>
      <c r="AC9" s="63"/>
      <c r="AD9" s="63" t="s">
        <v>15</v>
      </c>
      <c r="AE9" s="63"/>
      <c r="AF9" s="63"/>
      <c r="AG9" s="63"/>
      <c r="AH9" s="63"/>
      <c r="AI9" s="63"/>
      <c r="AJ9" s="63"/>
      <c r="AK9" s="3"/>
      <c r="AL9" s="63" t="s">
        <v>16</v>
      </c>
      <c r="AM9" s="63"/>
      <c r="AN9" s="63"/>
      <c r="AO9" s="63"/>
      <c r="AP9" s="63"/>
      <c r="AQ9" s="63"/>
      <c r="AR9" s="63"/>
      <c r="AS9" s="63"/>
      <c r="AT9" s="63" t="s">
        <v>17</v>
      </c>
      <c r="AU9" s="63"/>
      <c r="AV9" s="63"/>
      <c r="AW9" s="63"/>
      <c r="AX9" s="63"/>
      <c r="AY9" s="63"/>
      <c r="AZ9" s="63"/>
      <c r="BA9" s="63"/>
      <c r="BB9" s="63" t="s">
        <v>18</v>
      </c>
      <c r="BC9" s="63"/>
      <c r="BD9" s="63"/>
      <c r="BE9" s="63"/>
      <c r="BF9" s="63"/>
      <c r="BG9" s="63"/>
      <c r="BH9" s="63"/>
      <c r="BI9" s="63"/>
      <c r="BJ9" s="3"/>
      <c r="BK9" s="3"/>
      <c r="BL9" s="55" t="s">
        <v>19</v>
      </c>
      <c r="BM9" s="56"/>
      <c r="BN9" s="10" t="s">
        <v>20</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f>データ!N6</f>
        <v>46.5</v>
      </c>
      <c r="J10" s="57"/>
      <c r="K10" s="57"/>
      <c r="L10" s="57"/>
      <c r="M10" s="57"/>
      <c r="N10" s="57"/>
      <c r="O10" s="57"/>
      <c r="P10" s="57">
        <f>データ!O6</f>
        <v>53.93</v>
      </c>
      <c r="Q10" s="57"/>
      <c r="R10" s="57"/>
      <c r="S10" s="57"/>
      <c r="T10" s="57"/>
      <c r="U10" s="57"/>
      <c r="V10" s="57"/>
      <c r="W10" s="57">
        <f>データ!P6</f>
        <v>94.17</v>
      </c>
      <c r="X10" s="57"/>
      <c r="Y10" s="57"/>
      <c r="Z10" s="57"/>
      <c r="AA10" s="57"/>
      <c r="AB10" s="57"/>
      <c r="AC10" s="57"/>
      <c r="AD10" s="58">
        <f>データ!Q6</f>
        <v>2484</v>
      </c>
      <c r="AE10" s="58"/>
      <c r="AF10" s="58"/>
      <c r="AG10" s="58"/>
      <c r="AH10" s="58"/>
      <c r="AI10" s="58"/>
      <c r="AJ10" s="58"/>
      <c r="AK10" s="2"/>
      <c r="AL10" s="58">
        <f>データ!U6</f>
        <v>108048</v>
      </c>
      <c r="AM10" s="58"/>
      <c r="AN10" s="58"/>
      <c r="AO10" s="58"/>
      <c r="AP10" s="58"/>
      <c r="AQ10" s="58"/>
      <c r="AR10" s="58"/>
      <c r="AS10" s="58"/>
      <c r="AT10" s="57">
        <f>データ!V6</f>
        <v>19.489999999999998</v>
      </c>
      <c r="AU10" s="57"/>
      <c r="AV10" s="57"/>
      <c r="AW10" s="57"/>
      <c r="AX10" s="57"/>
      <c r="AY10" s="57"/>
      <c r="AZ10" s="57"/>
      <c r="BA10" s="57"/>
      <c r="BB10" s="57">
        <f>データ!W6</f>
        <v>5543.77</v>
      </c>
      <c r="BC10" s="57"/>
      <c r="BD10" s="57"/>
      <c r="BE10" s="57"/>
      <c r="BF10" s="57"/>
      <c r="BG10" s="57"/>
      <c r="BH10" s="57"/>
      <c r="BI10" s="57"/>
      <c r="BJ10" s="2"/>
      <c r="BK10" s="2"/>
      <c r="BL10" s="59" t="s">
        <v>21</v>
      </c>
      <c r="BM10" s="60"/>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0" t="s">
        <v>25</v>
      </c>
      <c r="BM14" s="41"/>
      <c r="BN14" s="41"/>
      <c r="BO14" s="41"/>
      <c r="BP14" s="41"/>
      <c r="BQ14" s="41"/>
      <c r="BR14" s="41"/>
      <c r="BS14" s="41"/>
      <c r="BT14" s="41"/>
      <c r="BU14" s="41"/>
      <c r="BV14" s="41"/>
      <c r="BW14" s="41"/>
      <c r="BX14" s="41"/>
      <c r="BY14" s="41"/>
      <c r="BZ14" s="42"/>
    </row>
    <row r="15" spans="1:78" ht="13.5" customHeight="1">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107</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46" t="s">
        <v>26</v>
      </c>
      <c r="D34" s="46"/>
      <c r="E34" s="46"/>
      <c r="F34" s="46"/>
      <c r="G34" s="46"/>
      <c r="H34" s="46"/>
      <c r="I34" s="46"/>
      <c r="J34" s="46"/>
      <c r="K34" s="46"/>
      <c r="L34" s="46"/>
      <c r="M34" s="46"/>
      <c r="N34" s="46"/>
      <c r="O34" s="46"/>
      <c r="P34" s="46"/>
      <c r="Q34" s="19"/>
      <c r="R34" s="46" t="s">
        <v>27</v>
      </c>
      <c r="S34" s="46"/>
      <c r="T34" s="46"/>
      <c r="U34" s="46"/>
      <c r="V34" s="46"/>
      <c r="W34" s="46"/>
      <c r="X34" s="46"/>
      <c r="Y34" s="46"/>
      <c r="Z34" s="46"/>
      <c r="AA34" s="46"/>
      <c r="AB34" s="46"/>
      <c r="AC34" s="46"/>
      <c r="AD34" s="46"/>
      <c r="AE34" s="46"/>
      <c r="AF34" s="19"/>
      <c r="AG34" s="46" t="s">
        <v>28</v>
      </c>
      <c r="AH34" s="46"/>
      <c r="AI34" s="46"/>
      <c r="AJ34" s="46"/>
      <c r="AK34" s="46"/>
      <c r="AL34" s="46"/>
      <c r="AM34" s="46"/>
      <c r="AN34" s="46"/>
      <c r="AO34" s="46"/>
      <c r="AP34" s="46"/>
      <c r="AQ34" s="46"/>
      <c r="AR34" s="46"/>
      <c r="AS34" s="46"/>
      <c r="AT34" s="46"/>
      <c r="AU34" s="19"/>
      <c r="AV34" s="46" t="s">
        <v>29</v>
      </c>
      <c r="AW34" s="46"/>
      <c r="AX34" s="46"/>
      <c r="AY34" s="46"/>
      <c r="AZ34" s="46"/>
      <c r="BA34" s="46"/>
      <c r="BB34" s="46"/>
      <c r="BC34" s="46"/>
      <c r="BD34" s="46"/>
      <c r="BE34" s="46"/>
      <c r="BF34" s="46"/>
      <c r="BG34" s="46"/>
      <c r="BH34" s="46"/>
      <c r="BI34" s="46"/>
      <c r="BJ34" s="18"/>
      <c r="BK34" s="2"/>
      <c r="BL34" s="75"/>
      <c r="BM34" s="76"/>
      <c r="BN34" s="76"/>
      <c r="BO34" s="76"/>
      <c r="BP34" s="76"/>
      <c r="BQ34" s="76"/>
      <c r="BR34" s="76"/>
      <c r="BS34" s="76"/>
      <c r="BT34" s="76"/>
      <c r="BU34" s="76"/>
      <c r="BV34" s="76"/>
      <c r="BW34" s="76"/>
      <c r="BX34" s="76"/>
      <c r="BY34" s="76"/>
      <c r="BZ34" s="77"/>
    </row>
    <row r="35" spans="1:78" ht="13.5" customHeight="1">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108</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46" t="s">
        <v>31</v>
      </c>
      <c r="D56" s="46"/>
      <c r="E56" s="46"/>
      <c r="F56" s="46"/>
      <c r="G56" s="46"/>
      <c r="H56" s="46"/>
      <c r="I56" s="46"/>
      <c r="J56" s="46"/>
      <c r="K56" s="46"/>
      <c r="L56" s="46"/>
      <c r="M56" s="46"/>
      <c r="N56" s="46"/>
      <c r="O56" s="46"/>
      <c r="P56" s="46"/>
      <c r="Q56" s="19"/>
      <c r="R56" s="46" t="s">
        <v>32</v>
      </c>
      <c r="S56" s="46"/>
      <c r="T56" s="46"/>
      <c r="U56" s="46"/>
      <c r="V56" s="46"/>
      <c r="W56" s="46"/>
      <c r="X56" s="46"/>
      <c r="Y56" s="46"/>
      <c r="Z56" s="46"/>
      <c r="AA56" s="46"/>
      <c r="AB56" s="46"/>
      <c r="AC56" s="46"/>
      <c r="AD56" s="46"/>
      <c r="AE56" s="46"/>
      <c r="AF56" s="19"/>
      <c r="AG56" s="46" t="s">
        <v>33</v>
      </c>
      <c r="AH56" s="46"/>
      <c r="AI56" s="46"/>
      <c r="AJ56" s="46"/>
      <c r="AK56" s="46"/>
      <c r="AL56" s="46"/>
      <c r="AM56" s="46"/>
      <c r="AN56" s="46"/>
      <c r="AO56" s="46"/>
      <c r="AP56" s="46"/>
      <c r="AQ56" s="46"/>
      <c r="AR56" s="46"/>
      <c r="AS56" s="46"/>
      <c r="AT56" s="46"/>
      <c r="AU56" s="19"/>
      <c r="AV56" s="46" t="s">
        <v>34</v>
      </c>
      <c r="AW56" s="46"/>
      <c r="AX56" s="46"/>
      <c r="AY56" s="46"/>
      <c r="AZ56" s="46"/>
      <c r="BA56" s="46"/>
      <c r="BB56" s="46"/>
      <c r="BC56" s="46"/>
      <c r="BD56" s="46"/>
      <c r="BE56" s="46"/>
      <c r="BF56" s="46"/>
      <c r="BG56" s="46"/>
      <c r="BH56" s="46"/>
      <c r="BI56" s="46"/>
      <c r="BJ56" s="18"/>
      <c r="BK56" s="2"/>
      <c r="BL56" s="75"/>
      <c r="BM56" s="76"/>
      <c r="BN56" s="76"/>
      <c r="BO56" s="76"/>
      <c r="BP56" s="76"/>
      <c r="BQ56" s="76"/>
      <c r="BR56" s="76"/>
      <c r="BS56" s="76"/>
      <c r="BT56" s="76"/>
      <c r="BU56" s="76"/>
      <c r="BV56" s="76"/>
      <c r="BW56" s="76"/>
      <c r="BX56" s="76"/>
      <c r="BY56" s="76"/>
      <c r="BZ56" s="77"/>
    </row>
    <row r="57" spans="1:78" ht="13.5" customHeight="1">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47" t="s">
        <v>35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75"/>
      <c r="BM60" s="76"/>
      <c r="BN60" s="76"/>
      <c r="BO60" s="76"/>
      <c r="BP60" s="76"/>
      <c r="BQ60" s="76"/>
      <c r="BR60" s="76"/>
      <c r="BS60" s="76"/>
      <c r="BT60" s="76"/>
      <c r="BU60" s="76"/>
      <c r="BV60" s="76"/>
      <c r="BW60" s="76"/>
      <c r="BX60" s="76"/>
      <c r="BY60" s="76"/>
      <c r="BZ60" s="77"/>
    </row>
    <row r="61" spans="1:78" ht="13.5" customHeight="1">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109</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46" t="s">
        <v>37</v>
      </c>
      <c r="D79" s="46"/>
      <c r="E79" s="46"/>
      <c r="F79" s="46"/>
      <c r="G79" s="46"/>
      <c r="H79" s="46"/>
      <c r="I79" s="46"/>
      <c r="J79" s="46"/>
      <c r="K79" s="46"/>
      <c r="L79" s="46"/>
      <c r="M79" s="46"/>
      <c r="N79" s="46"/>
      <c r="O79" s="46"/>
      <c r="P79" s="46"/>
      <c r="Q79" s="46"/>
      <c r="R79" s="46"/>
      <c r="S79" s="46"/>
      <c r="T79" s="46"/>
      <c r="U79" s="19"/>
      <c r="V79" s="19"/>
      <c r="W79" s="46" t="s">
        <v>38</v>
      </c>
      <c r="X79" s="46"/>
      <c r="Y79" s="46"/>
      <c r="Z79" s="46"/>
      <c r="AA79" s="46"/>
      <c r="AB79" s="46"/>
      <c r="AC79" s="46"/>
      <c r="AD79" s="46"/>
      <c r="AE79" s="46"/>
      <c r="AF79" s="46"/>
      <c r="AG79" s="46"/>
      <c r="AH79" s="46"/>
      <c r="AI79" s="46"/>
      <c r="AJ79" s="46"/>
      <c r="AK79" s="46"/>
      <c r="AL79" s="46"/>
      <c r="AM79" s="46"/>
      <c r="AN79" s="46"/>
      <c r="AO79" s="19"/>
      <c r="AP79" s="19"/>
      <c r="AQ79" s="46" t="s">
        <v>39</v>
      </c>
      <c r="AR79" s="46"/>
      <c r="AS79" s="46"/>
      <c r="AT79" s="46"/>
      <c r="AU79" s="46"/>
      <c r="AV79" s="46"/>
      <c r="AW79" s="46"/>
      <c r="AX79" s="46"/>
      <c r="AY79" s="46"/>
      <c r="AZ79" s="46"/>
      <c r="BA79" s="46"/>
      <c r="BB79" s="46"/>
      <c r="BC79" s="46"/>
      <c r="BD79" s="46"/>
      <c r="BE79" s="46"/>
      <c r="BF79" s="46"/>
      <c r="BG79" s="46"/>
      <c r="BH79" s="46"/>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7">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242071</v>
      </c>
      <c r="D6" s="31">
        <f t="shared" si="3"/>
        <v>46</v>
      </c>
      <c r="E6" s="31">
        <f t="shared" si="3"/>
        <v>17</v>
      </c>
      <c r="F6" s="31">
        <f t="shared" si="3"/>
        <v>1</v>
      </c>
      <c r="G6" s="31">
        <f t="shared" si="3"/>
        <v>0</v>
      </c>
      <c r="H6" s="31" t="str">
        <f t="shared" si="3"/>
        <v>三重県　鈴鹿市</v>
      </c>
      <c r="I6" s="31" t="str">
        <f t="shared" si="3"/>
        <v>法適用</v>
      </c>
      <c r="J6" s="31" t="str">
        <f t="shared" si="3"/>
        <v>下水道事業</v>
      </c>
      <c r="K6" s="31" t="str">
        <f t="shared" si="3"/>
        <v>公共下水道</v>
      </c>
      <c r="L6" s="31" t="str">
        <f t="shared" si="3"/>
        <v>Ac2</v>
      </c>
      <c r="M6" s="32" t="str">
        <f t="shared" si="3"/>
        <v>-</v>
      </c>
      <c r="N6" s="32">
        <f t="shared" si="3"/>
        <v>46.5</v>
      </c>
      <c r="O6" s="32">
        <f t="shared" si="3"/>
        <v>53.93</v>
      </c>
      <c r="P6" s="32">
        <f t="shared" si="3"/>
        <v>94.17</v>
      </c>
      <c r="Q6" s="32">
        <f t="shared" si="3"/>
        <v>2484</v>
      </c>
      <c r="R6" s="32">
        <f t="shared" si="3"/>
        <v>201035</v>
      </c>
      <c r="S6" s="32">
        <f t="shared" si="3"/>
        <v>194.46</v>
      </c>
      <c r="T6" s="32">
        <f t="shared" si="3"/>
        <v>1033.81</v>
      </c>
      <c r="U6" s="32">
        <f t="shared" si="3"/>
        <v>108048</v>
      </c>
      <c r="V6" s="32">
        <f t="shared" si="3"/>
        <v>19.489999999999998</v>
      </c>
      <c r="W6" s="32">
        <f t="shared" si="3"/>
        <v>5543.77</v>
      </c>
      <c r="X6" s="33" t="str">
        <f>IF(X7="",NA(),X7)</f>
        <v>-</v>
      </c>
      <c r="Y6" s="33" t="str">
        <f t="shared" ref="Y6:AG6" si="4">IF(Y7="",NA(),Y7)</f>
        <v>-</v>
      </c>
      <c r="Z6" s="33">
        <f t="shared" si="4"/>
        <v>98.86</v>
      </c>
      <c r="AA6" s="33">
        <f t="shared" si="4"/>
        <v>97.26</v>
      </c>
      <c r="AB6" s="33">
        <f t="shared" si="4"/>
        <v>110.03</v>
      </c>
      <c r="AC6" s="33" t="str">
        <f t="shared" si="4"/>
        <v>-</v>
      </c>
      <c r="AD6" s="33" t="str">
        <f t="shared" si="4"/>
        <v>-</v>
      </c>
      <c r="AE6" s="33">
        <f t="shared" si="4"/>
        <v>103.55</v>
      </c>
      <c r="AF6" s="33">
        <f t="shared" si="4"/>
        <v>103.62</v>
      </c>
      <c r="AG6" s="33">
        <f t="shared" si="4"/>
        <v>107.34</v>
      </c>
      <c r="AH6" s="32" t="str">
        <f>IF(AH7="","",IF(AH7="-","【-】","【"&amp;SUBSTITUTE(TEXT(AH7,"#,##0.00"),"-","△")&amp;"】"))</f>
        <v>【107.74】</v>
      </c>
      <c r="AI6" s="33" t="str">
        <f>IF(AI7="",NA(),AI7)</f>
        <v>-</v>
      </c>
      <c r="AJ6" s="33" t="str">
        <f t="shared" ref="AJ6:AR6" si="5">IF(AJ7="",NA(),AJ7)</f>
        <v>-</v>
      </c>
      <c r="AK6" s="33">
        <f t="shared" si="5"/>
        <v>6.36</v>
      </c>
      <c r="AL6" s="33">
        <f t="shared" si="5"/>
        <v>11.91</v>
      </c>
      <c r="AM6" s="32">
        <f t="shared" si="5"/>
        <v>0</v>
      </c>
      <c r="AN6" s="33" t="str">
        <f t="shared" si="5"/>
        <v>-</v>
      </c>
      <c r="AO6" s="33" t="str">
        <f t="shared" si="5"/>
        <v>-</v>
      </c>
      <c r="AP6" s="33">
        <f t="shared" si="5"/>
        <v>1.89</v>
      </c>
      <c r="AQ6" s="33">
        <f t="shared" si="5"/>
        <v>3.61</v>
      </c>
      <c r="AR6" s="32">
        <f t="shared" si="5"/>
        <v>0</v>
      </c>
      <c r="AS6" s="32" t="str">
        <f>IF(AS7="","",IF(AS7="-","【-】","【"&amp;SUBSTITUTE(TEXT(AS7,"#,##0.00"),"-","△")&amp;"】"))</f>
        <v>【4.71】</v>
      </c>
      <c r="AT6" s="33" t="str">
        <f>IF(AT7="",NA(),AT7)</f>
        <v>-</v>
      </c>
      <c r="AU6" s="33" t="str">
        <f t="shared" ref="AU6:BC6" si="6">IF(AU7="",NA(),AU7)</f>
        <v>-</v>
      </c>
      <c r="AV6" s="33">
        <f t="shared" si="6"/>
        <v>126.06</v>
      </c>
      <c r="AW6" s="33">
        <f t="shared" si="6"/>
        <v>143.96</v>
      </c>
      <c r="AX6" s="33">
        <f t="shared" si="6"/>
        <v>38.08</v>
      </c>
      <c r="AY6" s="33" t="str">
        <f t="shared" si="6"/>
        <v>-</v>
      </c>
      <c r="AZ6" s="33" t="str">
        <f t="shared" si="6"/>
        <v>-</v>
      </c>
      <c r="BA6" s="33">
        <f t="shared" si="6"/>
        <v>212.4</v>
      </c>
      <c r="BB6" s="33">
        <f t="shared" si="6"/>
        <v>258.91000000000003</v>
      </c>
      <c r="BC6" s="33">
        <f t="shared" si="6"/>
        <v>71.91</v>
      </c>
      <c r="BD6" s="32" t="str">
        <f>IF(BD7="","",IF(BD7="-","【-】","【"&amp;SUBSTITUTE(TEXT(BD7,"#,##0.00"),"-","△")&amp;"】"))</f>
        <v>【56.46】</v>
      </c>
      <c r="BE6" s="33" t="str">
        <f>IF(BE7="",NA(),BE7)</f>
        <v>-</v>
      </c>
      <c r="BF6" s="33" t="str">
        <f t="shared" ref="BF6:BN6" si="7">IF(BF7="",NA(),BF7)</f>
        <v>-</v>
      </c>
      <c r="BG6" s="33">
        <f t="shared" si="7"/>
        <v>747.14</v>
      </c>
      <c r="BH6" s="33">
        <f t="shared" si="7"/>
        <v>779.04</v>
      </c>
      <c r="BI6" s="33">
        <f t="shared" si="7"/>
        <v>723.79</v>
      </c>
      <c r="BJ6" s="33" t="str">
        <f t="shared" si="7"/>
        <v>-</v>
      </c>
      <c r="BK6" s="33" t="str">
        <f t="shared" si="7"/>
        <v>-</v>
      </c>
      <c r="BL6" s="33">
        <f t="shared" si="7"/>
        <v>1079.06</v>
      </c>
      <c r="BM6" s="33">
        <f t="shared" si="7"/>
        <v>1040.8900000000001</v>
      </c>
      <c r="BN6" s="33">
        <f t="shared" si="7"/>
        <v>929.81</v>
      </c>
      <c r="BO6" s="32" t="str">
        <f>IF(BO7="","",IF(BO7="-","【-】","【"&amp;SUBSTITUTE(TEXT(BO7,"#,##0.00"),"-","△")&amp;"】"))</f>
        <v>【776.35】</v>
      </c>
      <c r="BP6" s="33" t="str">
        <f>IF(BP7="",NA(),BP7)</f>
        <v>-</v>
      </c>
      <c r="BQ6" s="33" t="str">
        <f t="shared" ref="BQ6:BY6" si="8">IF(BQ7="",NA(),BQ7)</f>
        <v>-</v>
      </c>
      <c r="BR6" s="33">
        <f t="shared" si="8"/>
        <v>92.4</v>
      </c>
      <c r="BS6" s="33">
        <f t="shared" si="8"/>
        <v>93.7</v>
      </c>
      <c r="BT6" s="33">
        <f t="shared" si="8"/>
        <v>96.46</v>
      </c>
      <c r="BU6" s="33" t="str">
        <f t="shared" si="8"/>
        <v>-</v>
      </c>
      <c r="BV6" s="33" t="str">
        <f t="shared" si="8"/>
        <v>-</v>
      </c>
      <c r="BW6" s="33">
        <f t="shared" si="8"/>
        <v>78.25</v>
      </c>
      <c r="BX6" s="33">
        <f t="shared" si="8"/>
        <v>78.38</v>
      </c>
      <c r="BY6" s="33">
        <f t="shared" si="8"/>
        <v>78.44</v>
      </c>
      <c r="BZ6" s="32" t="str">
        <f>IF(BZ7="","",IF(BZ7="-","【-】","【"&amp;SUBSTITUTE(TEXT(BZ7,"#,##0.00"),"-","△")&amp;"】"))</f>
        <v>【96.57】</v>
      </c>
      <c r="CA6" s="33" t="str">
        <f>IF(CA7="",NA(),CA7)</f>
        <v>-</v>
      </c>
      <c r="CB6" s="33" t="str">
        <f t="shared" ref="CB6:CJ6" si="9">IF(CB7="",NA(),CB7)</f>
        <v>-</v>
      </c>
      <c r="CC6" s="33">
        <f t="shared" si="9"/>
        <v>151.63</v>
      </c>
      <c r="CD6" s="33">
        <f t="shared" si="9"/>
        <v>149.63999999999999</v>
      </c>
      <c r="CE6" s="33">
        <f t="shared" si="9"/>
        <v>145.38</v>
      </c>
      <c r="CF6" s="33" t="str">
        <f t="shared" si="9"/>
        <v>-</v>
      </c>
      <c r="CG6" s="33" t="str">
        <f t="shared" si="9"/>
        <v>-</v>
      </c>
      <c r="CH6" s="33">
        <f t="shared" si="9"/>
        <v>143.22</v>
      </c>
      <c r="CI6" s="33">
        <f t="shared" si="9"/>
        <v>144.15</v>
      </c>
      <c r="CJ6" s="33">
        <f t="shared" si="9"/>
        <v>151.31</v>
      </c>
      <c r="CK6" s="32" t="str">
        <f>IF(CK7="","",IF(CK7="-","【-】","【"&amp;SUBSTITUTE(TEXT(CK7,"#,##0.00"),"-","△")&amp;"】"))</f>
        <v>【142.28】</v>
      </c>
      <c r="CL6" s="33" t="str">
        <f>IF(CL7="",NA(),CL7)</f>
        <v>-</v>
      </c>
      <c r="CM6" s="33" t="str">
        <f t="shared" ref="CM6:CU6" si="10">IF(CM7="",NA(),CM7)</f>
        <v>-</v>
      </c>
      <c r="CN6" s="33" t="str">
        <f t="shared" si="10"/>
        <v>-</v>
      </c>
      <c r="CO6" s="33" t="str">
        <f t="shared" si="10"/>
        <v>-</v>
      </c>
      <c r="CP6" s="33" t="str">
        <f t="shared" si="10"/>
        <v>-</v>
      </c>
      <c r="CQ6" s="33" t="str">
        <f t="shared" si="10"/>
        <v>-</v>
      </c>
      <c r="CR6" s="33" t="str">
        <f t="shared" si="10"/>
        <v>-</v>
      </c>
      <c r="CS6" s="33" t="str">
        <f t="shared" si="10"/>
        <v>-</v>
      </c>
      <c r="CT6" s="33" t="str">
        <f t="shared" si="10"/>
        <v>-</v>
      </c>
      <c r="CU6" s="33" t="str">
        <f t="shared" si="10"/>
        <v>-</v>
      </c>
      <c r="CV6" s="32" t="str">
        <f>IF(CV7="","",IF(CV7="-","【-】","【"&amp;SUBSTITUTE(TEXT(CV7,"#,##0.00"),"-","△")&amp;"】"))</f>
        <v>【60.35】</v>
      </c>
      <c r="CW6" s="33" t="str">
        <f>IF(CW7="",NA(),CW7)</f>
        <v>-</v>
      </c>
      <c r="CX6" s="33" t="str">
        <f t="shared" ref="CX6:DF6" si="11">IF(CX7="",NA(),CX7)</f>
        <v>-</v>
      </c>
      <c r="CY6" s="33">
        <f t="shared" si="11"/>
        <v>78.180000000000007</v>
      </c>
      <c r="CZ6" s="33">
        <f t="shared" si="11"/>
        <v>78.61</v>
      </c>
      <c r="DA6" s="33">
        <f t="shared" si="11"/>
        <v>82.65</v>
      </c>
      <c r="DB6" s="33" t="str">
        <f t="shared" si="11"/>
        <v>-</v>
      </c>
      <c r="DC6" s="33" t="str">
        <f t="shared" si="11"/>
        <v>-</v>
      </c>
      <c r="DD6" s="33">
        <f t="shared" si="11"/>
        <v>86.09</v>
      </c>
      <c r="DE6" s="33">
        <f t="shared" si="11"/>
        <v>86.44</v>
      </c>
      <c r="DF6" s="33">
        <f t="shared" si="11"/>
        <v>87.79</v>
      </c>
      <c r="DG6" s="32" t="str">
        <f>IF(DG7="","",IF(DG7="-","【-】","【"&amp;SUBSTITUTE(TEXT(DG7,"#,##0.00"),"-","△")&amp;"】"))</f>
        <v>【94.57】</v>
      </c>
      <c r="DH6" s="33" t="str">
        <f>IF(DH7="",NA(),DH7)</f>
        <v>-</v>
      </c>
      <c r="DI6" s="33" t="str">
        <f t="shared" ref="DI6:DQ6" si="12">IF(DI7="",NA(),DI7)</f>
        <v>-</v>
      </c>
      <c r="DJ6" s="33">
        <f t="shared" si="12"/>
        <v>1.69</v>
      </c>
      <c r="DK6" s="33">
        <f t="shared" si="12"/>
        <v>3.34</v>
      </c>
      <c r="DL6" s="33">
        <f t="shared" si="12"/>
        <v>7.41</v>
      </c>
      <c r="DM6" s="33" t="str">
        <f t="shared" si="12"/>
        <v>-</v>
      </c>
      <c r="DN6" s="33" t="str">
        <f t="shared" si="12"/>
        <v>-</v>
      </c>
      <c r="DO6" s="33">
        <f t="shared" si="12"/>
        <v>2.82</v>
      </c>
      <c r="DP6" s="33">
        <f t="shared" si="12"/>
        <v>4.42</v>
      </c>
      <c r="DQ6" s="33">
        <f t="shared" si="12"/>
        <v>9.4499999999999993</v>
      </c>
      <c r="DR6" s="32" t="str">
        <f>IF(DR7="","",IF(DR7="-","【-】","【"&amp;SUBSTITUTE(TEXT(DR7,"#,##0.00"),"-","△")&amp;"】"))</f>
        <v>【36.27】</v>
      </c>
      <c r="DS6" s="33" t="str">
        <f>IF(DS7="",NA(),DS7)</f>
        <v>-</v>
      </c>
      <c r="DT6" s="33" t="str">
        <f t="shared" ref="DT6:EB6" si="13">IF(DT7="",NA(),DT7)</f>
        <v>-</v>
      </c>
      <c r="DU6" s="32">
        <f t="shared" si="13"/>
        <v>0</v>
      </c>
      <c r="DV6" s="32">
        <f t="shared" si="13"/>
        <v>0</v>
      </c>
      <c r="DW6" s="32">
        <f t="shared" si="13"/>
        <v>0</v>
      </c>
      <c r="DX6" s="33" t="str">
        <f t="shared" si="13"/>
        <v>-</v>
      </c>
      <c r="DY6" s="33" t="str">
        <f t="shared" si="13"/>
        <v>-</v>
      </c>
      <c r="DZ6" s="33">
        <f t="shared" si="13"/>
        <v>7.0000000000000007E-2</v>
      </c>
      <c r="EA6" s="33">
        <f t="shared" si="13"/>
        <v>7.0000000000000007E-2</v>
      </c>
      <c r="EB6" s="33">
        <f t="shared" si="13"/>
        <v>7.0000000000000007E-2</v>
      </c>
      <c r="EC6" s="32" t="str">
        <f>IF(EC7="","",IF(EC7="-","【-】","【"&amp;SUBSTITUTE(TEXT(EC7,"#,##0.00"),"-","△")&amp;"】"))</f>
        <v>【4.35】</v>
      </c>
      <c r="ED6" s="33" t="str">
        <f>IF(ED7="",NA(),ED7)</f>
        <v>-</v>
      </c>
      <c r="EE6" s="33" t="str">
        <f t="shared" ref="EE6:EM6" si="14">IF(EE7="",NA(),EE7)</f>
        <v>-</v>
      </c>
      <c r="EF6" s="32">
        <f t="shared" si="14"/>
        <v>0</v>
      </c>
      <c r="EG6" s="32">
        <f t="shared" si="14"/>
        <v>0</v>
      </c>
      <c r="EH6" s="32">
        <f t="shared" si="14"/>
        <v>0</v>
      </c>
      <c r="EI6" s="33" t="str">
        <f t="shared" si="14"/>
        <v>-</v>
      </c>
      <c r="EJ6" s="33" t="str">
        <f t="shared" si="14"/>
        <v>-</v>
      </c>
      <c r="EK6" s="33">
        <f t="shared" si="14"/>
        <v>0.13</v>
      </c>
      <c r="EL6" s="33">
        <f t="shared" si="14"/>
        <v>0.13</v>
      </c>
      <c r="EM6" s="33">
        <f t="shared" si="14"/>
        <v>7.0000000000000007E-2</v>
      </c>
      <c r="EN6" s="32" t="str">
        <f>IF(EN7="","",IF(EN7="-","【-】","【"&amp;SUBSTITUTE(TEXT(EN7,"#,##0.00"),"-","△")&amp;"】"))</f>
        <v>【0.17】</v>
      </c>
    </row>
    <row r="7" spans="1:147" s="34" customFormat="1">
      <c r="A7" s="26"/>
      <c r="B7" s="35">
        <v>2014</v>
      </c>
      <c r="C7" s="35">
        <v>242071</v>
      </c>
      <c r="D7" s="35">
        <v>46</v>
      </c>
      <c r="E7" s="35">
        <v>17</v>
      </c>
      <c r="F7" s="35">
        <v>1</v>
      </c>
      <c r="G7" s="35">
        <v>0</v>
      </c>
      <c r="H7" s="35" t="s">
        <v>96</v>
      </c>
      <c r="I7" s="35" t="s">
        <v>97</v>
      </c>
      <c r="J7" s="35" t="s">
        <v>98</v>
      </c>
      <c r="K7" s="35" t="s">
        <v>99</v>
      </c>
      <c r="L7" s="35" t="s">
        <v>100</v>
      </c>
      <c r="M7" s="36" t="s">
        <v>101</v>
      </c>
      <c r="N7" s="36">
        <v>46.5</v>
      </c>
      <c r="O7" s="36">
        <v>53.93</v>
      </c>
      <c r="P7" s="36">
        <v>94.17</v>
      </c>
      <c r="Q7" s="36">
        <v>2484</v>
      </c>
      <c r="R7" s="36">
        <v>201035</v>
      </c>
      <c r="S7" s="36">
        <v>194.46</v>
      </c>
      <c r="T7" s="36">
        <v>1033.81</v>
      </c>
      <c r="U7" s="36">
        <v>108048</v>
      </c>
      <c r="V7" s="36">
        <v>19.489999999999998</v>
      </c>
      <c r="W7" s="36">
        <v>5543.77</v>
      </c>
      <c r="X7" s="36" t="s">
        <v>101</v>
      </c>
      <c r="Y7" s="36" t="s">
        <v>101</v>
      </c>
      <c r="Z7" s="36">
        <v>98.86</v>
      </c>
      <c r="AA7" s="36">
        <v>97.26</v>
      </c>
      <c r="AB7" s="36">
        <v>110.03</v>
      </c>
      <c r="AC7" s="36" t="s">
        <v>101</v>
      </c>
      <c r="AD7" s="36" t="s">
        <v>101</v>
      </c>
      <c r="AE7" s="36">
        <v>103.55</v>
      </c>
      <c r="AF7" s="36">
        <v>103.62</v>
      </c>
      <c r="AG7" s="36">
        <v>107.34</v>
      </c>
      <c r="AH7" s="36">
        <v>107.74</v>
      </c>
      <c r="AI7" s="36" t="s">
        <v>101</v>
      </c>
      <c r="AJ7" s="36" t="s">
        <v>101</v>
      </c>
      <c r="AK7" s="36">
        <v>6.36</v>
      </c>
      <c r="AL7" s="36">
        <v>11.91</v>
      </c>
      <c r="AM7" s="36">
        <v>0</v>
      </c>
      <c r="AN7" s="36" t="s">
        <v>101</v>
      </c>
      <c r="AO7" s="36" t="s">
        <v>101</v>
      </c>
      <c r="AP7" s="36">
        <v>1.89</v>
      </c>
      <c r="AQ7" s="36">
        <v>3.61</v>
      </c>
      <c r="AR7" s="36">
        <v>0</v>
      </c>
      <c r="AS7" s="36">
        <v>4.71</v>
      </c>
      <c r="AT7" s="36" t="s">
        <v>101</v>
      </c>
      <c r="AU7" s="36" t="s">
        <v>101</v>
      </c>
      <c r="AV7" s="36">
        <v>126.06</v>
      </c>
      <c r="AW7" s="36">
        <v>143.96</v>
      </c>
      <c r="AX7" s="36">
        <v>38.08</v>
      </c>
      <c r="AY7" s="36" t="s">
        <v>101</v>
      </c>
      <c r="AZ7" s="36" t="s">
        <v>101</v>
      </c>
      <c r="BA7" s="36">
        <v>212.4</v>
      </c>
      <c r="BB7" s="36">
        <v>258.91000000000003</v>
      </c>
      <c r="BC7" s="36">
        <v>71.91</v>
      </c>
      <c r="BD7" s="36">
        <v>56.46</v>
      </c>
      <c r="BE7" s="36" t="s">
        <v>101</v>
      </c>
      <c r="BF7" s="36" t="s">
        <v>101</v>
      </c>
      <c r="BG7" s="36">
        <v>747.14</v>
      </c>
      <c r="BH7" s="36">
        <v>779.04</v>
      </c>
      <c r="BI7" s="36">
        <v>723.79</v>
      </c>
      <c r="BJ7" s="36" t="s">
        <v>101</v>
      </c>
      <c r="BK7" s="36" t="s">
        <v>101</v>
      </c>
      <c r="BL7" s="36">
        <v>1079.06</v>
      </c>
      <c r="BM7" s="36">
        <v>1040.8900000000001</v>
      </c>
      <c r="BN7" s="36">
        <v>929.81</v>
      </c>
      <c r="BO7" s="36">
        <v>776.35</v>
      </c>
      <c r="BP7" s="36" t="s">
        <v>101</v>
      </c>
      <c r="BQ7" s="36" t="s">
        <v>101</v>
      </c>
      <c r="BR7" s="36">
        <v>92.4</v>
      </c>
      <c r="BS7" s="36">
        <v>93.7</v>
      </c>
      <c r="BT7" s="36">
        <v>96.46</v>
      </c>
      <c r="BU7" s="36" t="s">
        <v>101</v>
      </c>
      <c r="BV7" s="36" t="s">
        <v>101</v>
      </c>
      <c r="BW7" s="36">
        <v>78.25</v>
      </c>
      <c r="BX7" s="36">
        <v>78.38</v>
      </c>
      <c r="BY7" s="36">
        <v>78.44</v>
      </c>
      <c r="BZ7" s="36">
        <v>96.57</v>
      </c>
      <c r="CA7" s="36" t="s">
        <v>101</v>
      </c>
      <c r="CB7" s="36" t="s">
        <v>101</v>
      </c>
      <c r="CC7" s="36">
        <v>151.63</v>
      </c>
      <c r="CD7" s="36">
        <v>149.63999999999999</v>
      </c>
      <c r="CE7" s="36">
        <v>145.38</v>
      </c>
      <c r="CF7" s="36" t="s">
        <v>101</v>
      </c>
      <c r="CG7" s="36" t="s">
        <v>101</v>
      </c>
      <c r="CH7" s="36">
        <v>143.22</v>
      </c>
      <c r="CI7" s="36">
        <v>144.15</v>
      </c>
      <c r="CJ7" s="36">
        <v>151.31</v>
      </c>
      <c r="CK7" s="36">
        <v>142.28</v>
      </c>
      <c r="CL7" s="36" t="s">
        <v>101</v>
      </c>
      <c r="CM7" s="36" t="s">
        <v>101</v>
      </c>
      <c r="CN7" s="36" t="s">
        <v>101</v>
      </c>
      <c r="CO7" s="36" t="s">
        <v>101</v>
      </c>
      <c r="CP7" s="36" t="s">
        <v>101</v>
      </c>
      <c r="CQ7" s="36" t="s">
        <v>101</v>
      </c>
      <c r="CR7" s="36" t="s">
        <v>101</v>
      </c>
      <c r="CS7" s="36" t="s">
        <v>101</v>
      </c>
      <c r="CT7" s="36" t="s">
        <v>101</v>
      </c>
      <c r="CU7" s="36" t="s">
        <v>101</v>
      </c>
      <c r="CV7" s="36">
        <v>60.35</v>
      </c>
      <c r="CW7" s="36" t="s">
        <v>101</v>
      </c>
      <c r="CX7" s="36" t="s">
        <v>101</v>
      </c>
      <c r="CY7" s="36">
        <v>78.180000000000007</v>
      </c>
      <c r="CZ7" s="36">
        <v>78.61</v>
      </c>
      <c r="DA7" s="36">
        <v>82.65</v>
      </c>
      <c r="DB7" s="36" t="s">
        <v>101</v>
      </c>
      <c r="DC7" s="36" t="s">
        <v>101</v>
      </c>
      <c r="DD7" s="36">
        <v>86.09</v>
      </c>
      <c r="DE7" s="36">
        <v>86.44</v>
      </c>
      <c r="DF7" s="36">
        <v>87.79</v>
      </c>
      <c r="DG7" s="36">
        <v>94.57</v>
      </c>
      <c r="DH7" s="36" t="s">
        <v>101</v>
      </c>
      <c r="DI7" s="36" t="s">
        <v>101</v>
      </c>
      <c r="DJ7" s="36">
        <v>1.69</v>
      </c>
      <c r="DK7" s="36">
        <v>3.34</v>
      </c>
      <c r="DL7" s="36">
        <v>7.41</v>
      </c>
      <c r="DM7" s="36" t="s">
        <v>101</v>
      </c>
      <c r="DN7" s="36" t="s">
        <v>101</v>
      </c>
      <c r="DO7" s="36">
        <v>2.82</v>
      </c>
      <c r="DP7" s="36">
        <v>4.42</v>
      </c>
      <c r="DQ7" s="36">
        <v>9.4499999999999993</v>
      </c>
      <c r="DR7" s="36">
        <v>36.270000000000003</v>
      </c>
      <c r="DS7" s="36" t="s">
        <v>101</v>
      </c>
      <c r="DT7" s="36" t="s">
        <v>101</v>
      </c>
      <c r="DU7" s="36">
        <v>0</v>
      </c>
      <c r="DV7" s="36">
        <v>0</v>
      </c>
      <c r="DW7" s="36">
        <v>0</v>
      </c>
      <c r="DX7" s="36" t="s">
        <v>101</v>
      </c>
      <c r="DY7" s="36" t="s">
        <v>101</v>
      </c>
      <c r="DZ7" s="36">
        <v>7.0000000000000007E-2</v>
      </c>
      <c r="EA7" s="36">
        <v>7.0000000000000007E-2</v>
      </c>
      <c r="EB7" s="36">
        <v>7.0000000000000007E-2</v>
      </c>
      <c r="EC7" s="36">
        <v>4.3499999999999996</v>
      </c>
      <c r="ED7" s="36" t="s">
        <v>101</v>
      </c>
      <c r="EE7" s="36" t="s">
        <v>101</v>
      </c>
      <c r="EF7" s="36">
        <v>0</v>
      </c>
      <c r="EG7" s="36">
        <v>0</v>
      </c>
      <c r="EH7" s="36">
        <v>0</v>
      </c>
      <c r="EI7" s="36" t="s">
        <v>101</v>
      </c>
      <c r="EJ7" s="36" t="s">
        <v>101</v>
      </c>
      <c r="EK7" s="36">
        <v>0.13</v>
      </c>
      <c r="EL7" s="36">
        <v>0.13</v>
      </c>
      <c r="EM7" s="36">
        <v>7.0000000000000007E-2</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鈴鹿市</cp:lastModifiedBy>
  <dcterms:created xsi:type="dcterms:W3CDTF">2016-02-03T07:44:25Z</dcterms:created>
  <dcterms:modified xsi:type="dcterms:W3CDTF">2016-02-12T01:49:45Z</dcterms:modified>
  <cp:category/>
</cp:coreProperties>
</file>