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27\20160125公営企業に係る「経営比較分析表」の分析等について\【差替後】回答\"/>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P10" i="4"/>
  <c r="I10" i="4"/>
  <c r="B10" i="4"/>
  <c r="BB8" i="4"/>
  <c r="AT8" i="4"/>
  <c r="AL8" i="4"/>
  <c r="W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<sst xmlns="http://schemas.openxmlformats.org/spreadsheetml/2006/main" count="220" uniqueCount="110">
  <si>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</si>
  <si>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</si>
  <si>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</si>
  <si>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</si>
  <si>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</si>
  <si>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</si>
  <si>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</si>
  <si>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</si>
  <si>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</si>
  <si>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</si>
  <si>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</si>
  <si>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</si>
  <si>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</si>
  <si>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</si>
  <si>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</si>
  <si>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</si>
  <si>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</si>
  <si>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</si>
  <si>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</si>
  <si>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</si>
  <si>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</si>
  <si>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</si>
  <si>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</si>
  <si>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</si>
  <si>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</si>
  <si>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</si>
  <si>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</si>
  <si>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</si>
  <si>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</si>
  <si>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</si>
  <si>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</si>
  <si>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</si>
  <si>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</si>
  <si>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</si>
  <si>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</si>
  <si>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</si>
  <si>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</si>
  <si>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</si>
  <si>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</si>
  <si>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</si>
  <si>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</si>
  <si>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</si>
  <si>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</si>
  <si>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</si>
  <si>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</si>
  <si>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</si>
  <si>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</si>
  <si>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</si>
  <si>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</si>
  <si>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</si>
  <si>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</si>
  <si>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</si>
  <si>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</si>
  <si>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</si>
  <si>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</si>
  <si>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</si>
  <si>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</si>
  <si>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</si>
  <si>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</si>
  <si>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</si>
  <si>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</si>
  <si>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</si>
  <si>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</si>
  <si>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</si>
  <si>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</si>
  <si>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</si>
  <si>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</si>
  <si>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</si>
  <si>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</si>
  <si>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</si>
  <si>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</si>
  <si>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</si>
  <si>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</si>
  <si>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</si>
  <si>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</si>
  <si>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</si>
  <si>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</si>
  <si>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</si>
  <si>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</si>
  <si>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</si>
  <si>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</si>
  <si>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</si>
  <si>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</si>
  <si>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</si>
  <si>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</si>
  <si>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</si>
  <si>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</si>
  <si>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</si>
  <si>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</si>
  <si>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</si>
  <si>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</si>
  <si>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</si>
  <si>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</si>
  <si>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</si>
  <si>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</si>
  <si>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</si>
  <si>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桑名市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</si>
  <si>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</si>
  <si>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</si>
  <si>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</si>
  <si>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</si>
  <si>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</si>
  <si>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</si>
  <si>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</si>
  <si>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</si>
  <si>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</si>
  <si>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</si>
  <si>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老朽化率については、類似団体平均値や全国平均値より低い数値であり、他団体と比較すると老朽化は進んでおらず、また、本市下水道事業の普及率は74.69%であるため、今後についても未普及対策を行っていく。そのため、管渠改善率についても、類似団体平均値や全国平均値より低い数値である。
　しかし、管渠以外のポンプ場や処理場といった施設の老朽化が進んでいるため、今後施設の更新や長寿命化対策をする必要がある。</t>
    <rPh sb="1" eb="3">
      <t>カンキョ</t>
    </rPh>
    <rPh sb="3" eb="6">
      <t>ロウキュウカ</t>
    </rPh>
    <rPh sb="6" eb="7">
      <t>リツ</t>
    </rPh>
    <rPh sb="13" eb="15">
      <t>ルイジ</t>
    </rPh>
    <rPh sb="15" eb="17">
      <t>ダンタイ</t>
    </rPh>
    <rPh sb="17" eb="19">
      <t>ヘイキン</t>
    </rPh>
    <rPh sb="19" eb="20">
      <t>チ</t>
    </rPh>
    <rPh sb="21" eb="23">
      <t>ゼンコク</t>
    </rPh>
    <rPh sb="23" eb="25">
      <t>ヘイキン</t>
    </rPh>
    <rPh sb="25" eb="26">
      <t>チ</t>
    </rPh>
    <rPh sb="28" eb="29">
      <t>ヒク</t>
    </rPh>
    <rPh sb="30" eb="32">
      <t>スウチ</t>
    </rPh>
    <rPh sb="36" eb="37">
      <t>タ</t>
    </rPh>
    <rPh sb="37" eb="39">
      <t>ダンタイ</t>
    </rPh>
    <rPh sb="40" eb="42">
      <t>ヒカク</t>
    </rPh>
    <rPh sb="45" eb="47">
      <t>ロウキュウ</t>
    </rPh>
    <rPh sb="47" eb="48">
      <t>カ</t>
    </rPh>
    <rPh sb="49" eb="50">
      <t>スス</t>
    </rPh>
    <rPh sb="96" eb="97">
      <t>オコナ</t>
    </rPh>
    <rPh sb="107" eb="109">
      <t>カンキョ</t>
    </rPh>
    <rPh sb="109" eb="111">
      <t>カイゼン</t>
    </rPh>
    <rPh sb="111" eb="112">
      <t>リツ</t>
    </rPh>
    <rPh sb="118" eb="120">
      <t>ルイジ</t>
    </rPh>
    <rPh sb="120" eb="122">
      <t>ダンタイ</t>
    </rPh>
    <rPh sb="122" eb="124">
      <t>ヘイキン</t>
    </rPh>
    <rPh sb="124" eb="125">
      <t>チ</t>
    </rPh>
    <rPh sb="126" eb="128">
      <t>ゼンコク</t>
    </rPh>
    <rPh sb="128" eb="130">
      <t>ヘイキン</t>
    </rPh>
    <rPh sb="130" eb="131">
      <t>チ</t>
    </rPh>
    <rPh sb="133" eb="134">
      <t>ヒク</t>
    </rPh>
    <rPh sb="135" eb="137">
      <t>スウチ</t>
    </rPh>
    <rPh sb="147" eb="149">
      <t>カンキョ</t>
    </rPh>
    <rPh sb="149" eb="151">
      <t>イガイ</t>
    </rPh>
    <rPh sb="155" eb="156">
      <t>ジョウ</t>
    </rPh>
    <rPh sb="157" eb="159">
      <t>ショリ</t>
    </rPh>
    <rPh sb="159" eb="160">
      <t>ジョウ</t>
    </rPh>
    <rPh sb="164" eb="166">
      <t>シセツ</t>
    </rPh>
    <rPh sb="167" eb="170">
      <t>ロウキュウカ</t>
    </rPh>
    <rPh sb="171" eb="172">
      <t>スス</t>
    </rPh>
    <rPh sb="179" eb="181">
      <t>コンゴ</t>
    </rPh>
    <rPh sb="181" eb="183">
      <t>シセツ</t>
    </rPh>
    <rPh sb="184" eb="186">
      <t>コウシン</t>
    </rPh>
    <rPh sb="187" eb="188">
      <t>チョウ</t>
    </rPh>
    <rPh sb="188" eb="191">
      <t>ジュミョウカ</t>
    </rPh>
    <rPh sb="191" eb="193">
      <t>タイサク</t>
    </rPh>
    <rPh sb="196" eb="198">
      <t>ヒツヨウ</t>
    </rPh>
    <phoneticPr fontId="4"/>
  </si>
  <si>
    <t>　平成25年度に下水道使用料改定を実施したことにより、経常収支比率が平成25年度から右肩上がりとなり、平成26年度に100％以上となった。また、経費回収率においても、平成26年度に100％以上となったことから、使用料で回収すべき経費を全て使用料で賄えている状況であり、経営状況が改善に向かっている。
　しかし、平成26年度に公営企業会計制度が改正され、借入資本金であった企業債が負債に区分が変更されたことにより、流動比率が大幅に減少した。当該指標については、類似団体平均値や全国平均値と比較しても低い数値となっており、１年以内に現金化できる資産で、１年以内に支払わなければならない負債を賄えておらず、資金が不足するのを防ぐために一時借入金や企業債に依存している状態である。そのため、適正な使用料を定め、その上でさらなる経営改善に努めていく。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t>
    <rPh sb="1" eb="3">
      <t>ヘイセイ</t>
    </rPh>
    <rPh sb="5" eb="7">
      <t>ネンド</t>
    </rPh>
    <rPh sb="8" eb="11">
      <t>ゲスイドウ</t>
    </rPh>
    <rPh sb="11" eb="13">
      <t>シヨウ</t>
    </rPh>
    <rPh sb="13" eb="14">
      <t>リョウ</t>
    </rPh>
    <rPh sb="14" eb="16">
      <t>カイテイ</t>
    </rPh>
    <rPh sb="17" eb="19">
      <t>ジッシ</t>
    </rPh>
    <rPh sb="27" eb="29">
      <t>ケイジョウ</t>
    </rPh>
    <rPh sb="29" eb="31">
      <t>シュウシ</t>
    </rPh>
    <rPh sb="31" eb="33">
      <t>ヒリツ</t>
    </rPh>
    <rPh sb="34" eb="36">
      <t>ヘイセイ</t>
    </rPh>
    <rPh sb="38" eb="40">
      <t>ネンド</t>
    </rPh>
    <rPh sb="42" eb="44">
      <t>ミギカタ</t>
    </rPh>
    <rPh sb="44" eb="45">
      <t>ア</t>
    </rPh>
    <rPh sb="51" eb="53">
      <t>ヘイセイ</t>
    </rPh>
    <rPh sb="55" eb="57">
      <t>ネンド</t>
    </rPh>
    <rPh sb="62" eb="64">
      <t>イジョウ</t>
    </rPh>
    <rPh sb="72" eb="74">
      <t>ケイヒ</t>
    </rPh>
    <rPh sb="74" eb="76">
      <t>カイシュウ</t>
    </rPh>
    <rPh sb="76" eb="77">
      <t>リツ</t>
    </rPh>
    <rPh sb="83" eb="85">
      <t>ヘイセイ</t>
    </rPh>
    <rPh sb="87" eb="89">
      <t>ネンド</t>
    </rPh>
    <rPh sb="94" eb="96">
      <t>イジョウ</t>
    </rPh>
    <rPh sb="105" eb="107">
      <t>シヨウ</t>
    </rPh>
    <rPh sb="107" eb="108">
      <t>リョウ</t>
    </rPh>
    <rPh sb="109" eb="111">
      <t>カイシュウ</t>
    </rPh>
    <rPh sb="114" eb="116">
      <t>ケイヒ</t>
    </rPh>
    <rPh sb="117" eb="118">
      <t>スベ</t>
    </rPh>
    <rPh sb="119" eb="122">
      <t>シヨウリョウ</t>
    </rPh>
    <rPh sb="123" eb="124">
      <t>マカナ</t>
    </rPh>
    <rPh sb="128" eb="130">
      <t>ジョウキョウ</t>
    </rPh>
    <rPh sb="134" eb="136">
      <t>ケイエイ</t>
    </rPh>
    <rPh sb="136" eb="138">
      <t>ジョウキョウ</t>
    </rPh>
    <rPh sb="139" eb="141">
      <t>カイゼン</t>
    </rPh>
    <rPh sb="142" eb="143">
      <t>ム</t>
    </rPh>
    <rPh sb="155" eb="157">
      <t>ヘイセイ</t>
    </rPh>
    <rPh sb="159" eb="161">
      <t>ネンド</t>
    </rPh>
    <rPh sb="162" eb="164">
      <t>コウエイ</t>
    </rPh>
    <rPh sb="164" eb="166">
      <t>キギョウ</t>
    </rPh>
    <rPh sb="166" eb="168">
      <t>カイケイ</t>
    </rPh>
    <rPh sb="168" eb="170">
      <t>セイド</t>
    </rPh>
    <rPh sb="171" eb="173">
      <t>カイセイ</t>
    </rPh>
    <rPh sb="176" eb="178">
      <t>カリイレ</t>
    </rPh>
    <rPh sb="178" eb="181">
      <t>シホンキン</t>
    </rPh>
    <rPh sb="185" eb="187">
      <t>キギョウ</t>
    </rPh>
    <rPh sb="187" eb="188">
      <t>サイ</t>
    </rPh>
    <rPh sb="189" eb="191">
      <t>フサイ</t>
    </rPh>
    <rPh sb="192" eb="194">
      <t>クブン</t>
    </rPh>
    <rPh sb="195" eb="197">
      <t>ヘンコウ</t>
    </rPh>
    <rPh sb="206" eb="208">
      <t>リュウドウ</t>
    </rPh>
    <rPh sb="208" eb="210">
      <t>ヒリツ</t>
    </rPh>
    <rPh sb="211" eb="213">
      <t>オオハバ</t>
    </rPh>
    <rPh sb="214" eb="216">
      <t>ゲンショウ</t>
    </rPh>
    <rPh sb="219" eb="221">
      <t>トウガイ</t>
    </rPh>
    <rPh sb="221" eb="223">
      <t>シヒョウ</t>
    </rPh>
    <rPh sb="229" eb="231">
      <t>ルイジ</t>
    </rPh>
    <rPh sb="231" eb="233">
      <t>ダンタイ</t>
    </rPh>
    <rPh sb="233" eb="235">
      <t>ヘイキン</t>
    </rPh>
    <rPh sb="235" eb="236">
      <t>チ</t>
    </rPh>
    <rPh sb="237" eb="239">
      <t>ゼンコク</t>
    </rPh>
    <rPh sb="239" eb="241">
      <t>ヘイキン</t>
    </rPh>
    <rPh sb="241" eb="242">
      <t>チ</t>
    </rPh>
    <rPh sb="243" eb="245">
      <t>ヒカク</t>
    </rPh>
    <rPh sb="248" eb="249">
      <t>ヒク</t>
    </rPh>
    <rPh sb="250" eb="252">
      <t>スウチ</t>
    </rPh>
    <rPh sb="260" eb="261">
      <t>ネン</t>
    </rPh>
    <rPh sb="261" eb="263">
      <t>イナイ</t>
    </rPh>
    <rPh sb="264" eb="266">
      <t>ゲンキン</t>
    </rPh>
    <rPh sb="266" eb="267">
      <t>カ</t>
    </rPh>
    <rPh sb="270" eb="272">
      <t>シサン</t>
    </rPh>
    <rPh sb="275" eb="276">
      <t>ネン</t>
    </rPh>
    <rPh sb="276" eb="278">
      <t>イナイ</t>
    </rPh>
    <rPh sb="279" eb="281">
      <t>シハラ</t>
    </rPh>
    <rPh sb="290" eb="292">
      <t>フサイ</t>
    </rPh>
    <rPh sb="293" eb="294">
      <t>マカナ</t>
    </rPh>
    <rPh sb="300" eb="302">
      <t>シキン</t>
    </rPh>
    <rPh sb="303" eb="305">
      <t>フソク</t>
    </rPh>
    <rPh sb="309" eb="310">
      <t>フセ</t>
    </rPh>
    <rPh sb="314" eb="316">
      <t>イチジ</t>
    </rPh>
    <rPh sb="316" eb="318">
      <t>カリイレ</t>
    </rPh>
    <rPh sb="318" eb="319">
      <t>キン</t>
    </rPh>
    <rPh sb="320" eb="322">
      <t>キギョウ</t>
    </rPh>
    <rPh sb="322" eb="323">
      <t>サイ</t>
    </rPh>
    <rPh sb="324" eb="326">
      <t>イゾン</t>
    </rPh>
    <rPh sb="330" eb="332">
      <t>ジョウタイ</t>
    </rPh>
    <rPh sb="341" eb="343">
      <t>テキセイ</t>
    </rPh>
    <rPh sb="344" eb="347">
      <t>シヨウリョウ</t>
    </rPh>
    <rPh sb="348" eb="349">
      <t>サダ</t>
    </rPh>
    <rPh sb="353" eb="354">
      <t>ウエ</t>
    </rPh>
    <rPh sb="359" eb="361">
      <t>ケイエイ</t>
    </rPh>
    <rPh sb="361" eb="363">
      <t>カイゼン</t>
    </rPh>
    <rPh sb="364" eb="365">
      <t>ツト</t>
    </rPh>
    <rPh sb="372" eb="374">
      <t>シセツ</t>
    </rPh>
    <rPh sb="374" eb="377">
      <t>リヨウリツ</t>
    </rPh>
    <rPh sb="383" eb="385">
      <t>セイテン</t>
    </rPh>
    <rPh sb="385" eb="386">
      <t>ジ</t>
    </rPh>
    <rPh sb="386" eb="388">
      <t>イチニチ</t>
    </rPh>
    <rPh sb="388" eb="390">
      <t>ヘイキン</t>
    </rPh>
    <rPh sb="390" eb="392">
      <t>ショリ</t>
    </rPh>
    <rPh sb="392" eb="394">
      <t>スイリョウ</t>
    </rPh>
    <rPh sb="395" eb="397">
      <t>セイテン</t>
    </rPh>
    <rPh sb="397" eb="398">
      <t>ジ</t>
    </rPh>
    <rPh sb="398" eb="400">
      <t>ゲンザイ</t>
    </rPh>
    <rPh sb="400" eb="402">
      <t>ショリ</t>
    </rPh>
    <rPh sb="402" eb="404">
      <t>ノウリョク</t>
    </rPh>
    <rPh sb="405" eb="406">
      <t>モト</t>
    </rPh>
    <rPh sb="434" eb="436">
      <t>ハッセイ</t>
    </rPh>
    <rPh sb="438" eb="440">
      <t>オスイ</t>
    </rPh>
    <rPh sb="441" eb="443">
      <t>ショリ</t>
    </rPh>
    <rPh sb="443" eb="445">
      <t>スイリョウ</t>
    </rPh>
    <rPh sb="446" eb="448">
      <t>ケイジョウ</t>
    </rPh>
    <rPh sb="454" eb="456">
      <t>セイテン</t>
    </rPh>
    <rPh sb="456" eb="457">
      <t>ジ</t>
    </rPh>
    <rPh sb="457" eb="459">
      <t>ゲンザイ</t>
    </rPh>
    <rPh sb="459" eb="461">
      <t>ショリ</t>
    </rPh>
    <rPh sb="461" eb="463">
      <t>ノウリョク</t>
    </rPh>
    <rPh sb="469" eb="471">
      <t>トウガイ</t>
    </rPh>
    <rPh sb="471" eb="473">
      <t>ジギョウ</t>
    </rPh>
    <rPh sb="474" eb="476">
      <t>ホユウ</t>
    </rPh>
    <rPh sb="478" eb="480">
      <t>ショリ</t>
    </rPh>
    <rPh sb="480" eb="481">
      <t>ジョウ</t>
    </rPh>
    <rPh sb="482" eb="484">
      <t>ノウリョク</t>
    </rPh>
    <rPh sb="486" eb="488">
      <t>ケイジョウ</t>
    </rPh>
    <rPh sb="530" eb="532">
      <t>シセツ</t>
    </rPh>
    <rPh sb="532" eb="535">
      <t>リヨウリツ</t>
    </rPh>
    <phoneticPr fontId="4"/>
  </si>
  <si>
    <t>　使用料改定を実施したことや普及啓発活動により水洗化率が向上したことで、経営状況が改善に向かっている。しかし、事業規模に対する企業債残高が多く当年度の元利償還金が増加しており、また、施設も老朽化が進んでいるため、適正な使用料を定め、収入を確保し、投資の効率化や接続率の向上による有収水量を増加させる取り組み等を行い、経営改善に努めていく。
　本市では、現在経営戦略の策定を進めているところであり、その投資計画に基づく施設更新等の合理的な設備投資を実施するとともに、将来の財源を適切に把握した財政計画との均衡を図り、事業の効率化・経営健全化に向けた取り組みを進めていく。</t>
    <rPh sb="1" eb="3">
      <t>シヨウ</t>
    </rPh>
    <rPh sb="3" eb="4">
      <t>リョウ</t>
    </rPh>
    <rPh sb="4" eb="6">
      <t>カイテイ</t>
    </rPh>
    <rPh sb="7" eb="9">
      <t>ジッシ</t>
    </rPh>
    <rPh sb="14" eb="16">
      <t>フキュウ</t>
    </rPh>
    <rPh sb="16" eb="18">
      <t>ケイハツ</t>
    </rPh>
    <rPh sb="18" eb="20">
      <t>カツドウ</t>
    </rPh>
    <rPh sb="23" eb="26">
      <t>スイセンカ</t>
    </rPh>
    <rPh sb="26" eb="27">
      <t>リツ</t>
    </rPh>
    <rPh sb="28" eb="30">
      <t>コウジョウ</t>
    </rPh>
    <rPh sb="36" eb="38">
      <t>ケイエイ</t>
    </rPh>
    <rPh sb="38" eb="40">
      <t>ジョウキョウ</t>
    </rPh>
    <rPh sb="41" eb="43">
      <t>カイゼン</t>
    </rPh>
    <rPh sb="44" eb="45">
      <t>ム</t>
    </rPh>
    <rPh sb="55" eb="57">
      <t>ジギョウ</t>
    </rPh>
    <rPh sb="57" eb="59">
      <t>キボ</t>
    </rPh>
    <rPh sb="60" eb="61">
      <t>タイ</t>
    </rPh>
    <rPh sb="63" eb="65">
      <t>キギョウ</t>
    </rPh>
    <rPh sb="65" eb="66">
      <t>サイ</t>
    </rPh>
    <rPh sb="66" eb="68">
      <t>ザンダカ</t>
    </rPh>
    <rPh sb="69" eb="70">
      <t>オオ</t>
    </rPh>
    <rPh sb="71" eb="74">
      <t>トウネンド</t>
    </rPh>
    <rPh sb="77" eb="79">
      <t>ショウカン</t>
    </rPh>
    <rPh sb="79" eb="80">
      <t>キン</t>
    </rPh>
    <rPh sb="81" eb="83">
      <t>ゾウカ</t>
    </rPh>
    <rPh sb="91" eb="93">
      <t>シセツ</t>
    </rPh>
    <rPh sb="94" eb="97">
      <t>ロウキュウカ</t>
    </rPh>
    <rPh sb="98" eb="99">
      <t>スス</t>
    </rPh>
    <rPh sb="106" eb="108">
      <t>テキセイ</t>
    </rPh>
    <rPh sb="109" eb="112">
      <t>シヨウリョウ</t>
    </rPh>
    <rPh sb="113" eb="114">
      <t>サダ</t>
    </rPh>
    <rPh sb="116" eb="118">
      <t>シュウニュウ</t>
    </rPh>
    <rPh sb="119" eb="121">
      <t>カクホ</t>
    </rPh>
    <rPh sb="123" eb="125">
      <t>トウシ</t>
    </rPh>
    <rPh sb="126" eb="129">
      <t>コウリツカ</t>
    </rPh>
    <rPh sb="130" eb="132">
      <t>セツゾク</t>
    </rPh>
    <rPh sb="132" eb="133">
      <t>リツ</t>
    </rPh>
    <rPh sb="134" eb="136">
      <t>コウジョウ</t>
    </rPh>
    <rPh sb="139" eb="141">
      <t>ユウシュウ</t>
    </rPh>
    <rPh sb="141" eb="143">
      <t>スイリョウ</t>
    </rPh>
    <rPh sb="144" eb="146">
      <t>ゾウカ</t>
    </rPh>
    <rPh sb="149" eb="150">
      <t>ト</t>
    </rPh>
    <rPh sb="151" eb="152">
      <t>ク</t>
    </rPh>
    <rPh sb="153" eb="154">
      <t>トウ</t>
    </rPh>
    <rPh sb="155" eb="156">
      <t>オコナ</t>
    </rPh>
    <rPh sb="158" eb="160">
      <t>ケイエイ</t>
    </rPh>
    <rPh sb="160" eb="162">
      <t>カイゼン</t>
    </rPh>
    <rPh sb="163" eb="164">
      <t>ツト</t>
    </rPh>
    <rPh sb="176" eb="178">
      <t>ゲンザイ</t>
    </rPh>
    <rPh sb="178" eb="180">
      <t>ケイエイ</t>
    </rPh>
    <rPh sb="180" eb="182">
      <t>センリャク</t>
    </rPh>
    <rPh sb="183" eb="185">
      <t>サクテイ</t>
    </rPh>
    <rPh sb="186" eb="187">
      <t>スス</t>
    </rPh>
    <rPh sb="200" eb="202">
      <t>トウシ</t>
    </rPh>
    <rPh sb="202" eb="204">
      <t>ケイカク</t>
    </rPh>
    <rPh sb="205" eb="206">
      <t>モト</t>
    </rPh>
    <rPh sb="208" eb="210">
      <t>シセツ</t>
    </rPh>
    <rPh sb="210" eb="212">
      <t>コウシン</t>
    </rPh>
    <rPh sb="212" eb="213">
      <t>トウ</t>
    </rPh>
    <rPh sb="214" eb="217">
      <t>ゴウリテキ</t>
    </rPh>
    <rPh sb="218" eb="220">
      <t>セツビ</t>
    </rPh>
    <rPh sb="220" eb="222">
      <t>トウシ</t>
    </rPh>
    <rPh sb="223" eb="225">
      <t>ジッシ</t>
    </rPh>
    <rPh sb="232" eb="234">
      <t>ショウライ</t>
    </rPh>
    <rPh sb="235" eb="237">
      <t>ザイゲン</t>
    </rPh>
    <rPh sb="238" eb="240">
      <t>テキセツ</t>
    </rPh>
    <rPh sb="241" eb="243">
      <t>ハアク</t>
    </rPh>
    <rPh sb="245" eb="247">
      <t>ザイセイ</t>
    </rPh>
    <rPh sb="247" eb="249">
      <t>ケイカク</t>
    </rPh>
    <rPh sb="251" eb="253">
      <t>キンコウ</t>
    </rPh>
    <rPh sb="254" eb="255">
      <t>ハカ</t>
    </rPh>
    <rPh sb="257" eb="259">
      <t>ジギョウ</t>
    </rPh>
    <rPh sb="260" eb="263">
      <t>コウリツカ</t>
    </rPh>
    <rPh sb="264" eb="266">
      <t>ケイエイ</t>
    </rPh>
    <rPh sb="266" eb="269">
      <t>ケンゼンカ</t>
    </rPh>
    <rPh sb="270" eb="271">
      <t>ム</t>
    </rPh>
    <rPh sb="273" eb="274">
      <t>ト</t>
    </rPh>
    <rPh sb="275" eb="276">
      <t>ク</t>
    </rPh>
    <rPh sb="278" eb="27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</si>
</sst>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80380568"/>
        <c:axId val="18038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180380568"/>
        <c:axId val="180380176"/>
      </c:lineChart>
      <c:dateAx>
        <c:axId val="180380568"/>
        <c:scaling>
          <c:orientation val="minMax"/>
        </c:scaling>
        <c:delete val="1"/>
        <c:axPos val="b"/>
        <c:numFmt formatCode="ge" sourceLinked="1"/>
        <c:majorTickMark val="none"/>
        <c:minorTickMark val="none"/>
        <c:tickLblPos val="none"/>
        <c:crossAx val="180380176"/>
        <c:crosses val="autoZero"/>
        <c:auto val="1"/>
        <c:lblOffset val="100"/>
        <c:baseTimeUnit val="years"/>
      </c:dateAx>
      <c:valAx>
        <c:axId val="18038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373.54</c:v>
                </c:pt>
                <c:pt idx="1">
                  <c:v>376.9</c:v>
                </c:pt>
                <c:pt idx="2">
                  <c:v>389.2</c:v>
                </c:pt>
                <c:pt idx="3">
                  <c:v>387.67</c:v>
                </c:pt>
                <c:pt idx="4">
                  <c:v>400.32</c:v>
                </c:pt>
              </c:numCache>
            </c:numRef>
          </c:val>
        </c:ser>
        <c:dLbls>
          <c:showLegendKey val="0"/>
          <c:showVal val="0"/>
          <c:showCatName val="0"/>
          <c:showSerName val="0"/>
          <c:showPercent val="0"/>
          <c:showBubbleSize val="0"/>
        </c:dLbls>
        <c:gapWidth val="150"/>
        <c:axId val="179632392"/>
        <c:axId val="18170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179632392"/>
        <c:axId val="181706552"/>
      </c:lineChart>
      <c:dateAx>
        <c:axId val="179632392"/>
        <c:scaling>
          <c:orientation val="minMax"/>
        </c:scaling>
        <c:delete val="1"/>
        <c:axPos val="b"/>
        <c:numFmt formatCode="ge" sourceLinked="1"/>
        <c:majorTickMark val="none"/>
        <c:minorTickMark val="none"/>
        <c:tickLblPos val="none"/>
        <c:crossAx val="181706552"/>
        <c:crosses val="autoZero"/>
        <c:auto val="1"/>
        <c:lblOffset val="100"/>
        <c:baseTimeUnit val="years"/>
      </c:dateAx>
      <c:valAx>
        <c:axId val="18170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3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91.6</c:v>
                </c:pt>
                <c:pt idx="1">
                  <c:v>92.05</c:v>
                </c:pt>
                <c:pt idx="2">
                  <c:v>93.31</c:v>
                </c:pt>
                <c:pt idx="3">
                  <c:v>94.62</c:v>
                </c:pt>
                <c:pt idx="4">
                  <c:v>95.16</c:v>
                </c:pt>
              </c:numCache>
            </c:numRef>
          </c:val>
        </c:ser>
        <c:dLbls>
          <c:showLegendKey val="0"/>
          <c:showVal val="0"/>
          <c:showCatName val="0"/>
          <c:showSerName val="0"/>
          <c:showPercent val="0"/>
          <c:showBubbleSize val="0"/>
        </c:dLbls>
        <c:gapWidth val="150"/>
        <c:axId val="181707728"/>
        <c:axId val="18170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181707728"/>
        <c:axId val="181708120"/>
      </c:lineChart>
      <c:dateAx>
        <c:axId val="181707728"/>
        <c:scaling>
          <c:orientation val="minMax"/>
        </c:scaling>
        <c:delete val="1"/>
        <c:axPos val="b"/>
        <c:numFmt formatCode="ge" sourceLinked="1"/>
        <c:majorTickMark val="none"/>
        <c:minorTickMark val="none"/>
        <c:tickLblPos val="none"/>
        <c:crossAx val="181708120"/>
        <c:crosses val="autoZero"/>
        <c:auto val="1"/>
        <c:lblOffset val="100"/>
        <c:baseTimeUnit val="years"/>
      </c:dateAx>
      <c:valAx>
        <c:axId val="18170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70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95.69</c:v>
                </c:pt>
                <c:pt idx="1">
                  <c:v>98.52</c:v>
                </c:pt>
                <c:pt idx="2">
                  <c:v>97.58</c:v>
                </c:pt>
                <c:pt idx="3">
                  <c:v>99.75</c:v>
                </c:pt>
                <c:pt idx="4">
                  <c:v>102.22</c:v>
                </c:pt>
              </c:numCache>
            </c:numRef>
          </c:val>
        </c:ser>
        <c:dLbls>
          <c:showLegendKey val="0"/>
          <c:showVal val="0"/>
          <c:showCatName val="0"/>
          <c:showSerName val="0"/>
          <c:showPercent val="0"/>
          <c:showBubbleSize val="0"/>
        </c:dLbls>
        <c:gapWidth val="150"/>
        <c:axId val="180381744"/>
        <c:axId val="18038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105.37</c:v>
                </c:pt>
                <c:pt idx="1">
                  <c:v>104.92</c:v>
                </c:pt>
                <c:pt idx="2">
                  <c:v>104.17</c:v>
                </c:pt>
                <c:pt idx="3">
                  <c:v>105.07</c:v>
                </c:pt>
                <c:pt idx="4">
                  <c:v>108.53</c:v>
                </c:pt>
              </c:numCache>
            </c:numRef>
          </c:val>
          <c:smooth val="0"/>
        </c:ser>
        <c:dLbls>
          <c:showLegendKey val="0"/>
          <c:showVal val="0"/>
          <c:showCatName val="0"/>
          <c:showSerName val="0"/>
          <c:showPercent val="0"/>
          <c:showBubbleSize val="0"/>
        </c:dLbls>
        <c:marker val="1"/>
        <c:smooth val="0"/>
        <c:axId val="180381744"/>
        <c:axId val="180382136"/>
      </c:lineChart>
      <c:dateAx>
        <c:axId val="180381744"/>
        <c:scaling>
          <c:orientation val="minMax"/>
        </c:scaling>
        <c:delete val="1"/>
        <c:axPos val="b"/>
        <c:numFmt formatCode="ge" sourceLinked="1"/>
        <c:majorTickMark val="none"/>
        <c:minorTickMark val="none"/>
        <c:tickLblPos val="none"/>
        <c:crossAx val="180382136"/>
        <c:crosses val="autoZero"/>
        <c:auto val="1"/>
        <c:lblOffset val="100"/>
        <c:baseTimeUnit val="years"/>
      </c:dateAx>
      <c:valAx>
        <c:axId val="18038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8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1.1599999999999999</c:v>
                </c:pt>
                <c:pt idx="1">
                  <c:v>2.25</c:v>
                </c:pt>
                <c:pt idx="2">
                  <c:v>3.26</c:v>
                </c:pt>
                <c:pt idx="3">
                  <c:v>4.32</c:v>
                </c:pt>
                <c:pt idx="4">
                  <c:v>14.07</c:v>
                </c:pt>
              </c:numCache>
            </c:numRef>
          </c:val>
        </c:ser>
        <c:dLbls>
          <c:showLegendKey val="0"/>
          <c:showVal val="0"/>
          <c:showCatName val="0"/>
          <c:showSerName val="0"/>
          <c:showPercent val="0"/>
          <c:showBubbleSize val="0"/>
        </c:dLbls>
        <c:gapWidth val="150"/>
        <c:axId val="180971864"/>
        <c:axId val="1809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16.79</c:v>
                </c:pt>
                <c:pt idx="1">
                  <c:v>16.55</c:v>
                </c:pt>
                <c:pt idx="2">
                  <c:v>16.02</c:v>
                </c:pt>
                <c:pt idx="3">
                  <c:v>16.559999999999999</c:v>
                </c:pt>
                <c:pt idx="4">
                  <c:v>28.35</c:v>
                </c:pt>
              </c:numCache>
            </c:numRef>
          </c:val>
          <c:smooth val="0"/>
        </c:ser>
        <c:dLbls>
          <c:showLegendKey val="0"/>
          <c:showVal val="0"/>
          <c:showCatName val="0"/>
          <c:showSerName val="0"/>
          <c:showPercent val="0"/>
          <c:showBubbleSize val="0"/>
        </c:dLbls>
        <c:marker val="1"/>
        <c:smooth val="0"/>
        <c:axId val="180971864"/>
        <c:axId val="180972256"/>
      </c:lineChart>
      <c:dateAx>
        <c:axId val="180971864"/>
        <c:scaling>
          <c:orientation val="minMax"/>
        </c:scaling>
        <c:delete val="1"/>
        <c:axPos val="b"/>
        <c:numFmt formatCode="ge" sourceLinked="1"/>
        <c:majorTickMark val="none"/>
        <c:minorTickMark val="none"/>
        <c:tickLblPos val="none"/>
        <c:crossAx val="180972256"/>
        <c:crosses val="autoZero"/>
        <c:auto val="1"/>
        <c:lblOffset val="100"/>
        <c:baseTimeUnit val="years"/>
      </c:dateAx>
      <c:valAx>
        <c:axId val="1809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7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0.03</c:v>
                </c:pt>
                <c:pt idx="1">
                  <c:v>7.0000000000000007E-2</c:v>
                </c:pt>
                <c:pt idx="2">
                  <c:v>0.13</c:v>
                </c:pt>
                <c:pt idx="3">
                  <c:v>0.18</c:v>
                </c:pt>
                <c:pt idx="4">
                  <c:v>0.2</c:v>
                </c:pt>
              </c:numCache>
            </c:numRef>
          </c:val>
        </c:ser>
        <c:dLbls>
          <c:showLegendKey val="0"/>
          <c:showVal val="0"/>
          <c:showCatName val="0"/>
          <c:showSerName val="0"/>
          <c:showPercent val="0"/>
          <c:showBubbleSize val="0"/>
        </c:dLbls>
        <c:gapWidth val="150"/>
        <c:axId val="180973432"/>
        <c:axId val="18103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2.2400000000000002</c:v>
                </c:pt>
                <c:pt idx="1">
                  <c:v>2.7</c:v>
                </c:pt>
                <c:pt idx="2">
                  <c:v>2.68</c:v>
                </c:pt>
                <c:pt idx="3">
                  <c:v>2.82</c:v>
                </c:pt>
                <c:pt idx="4">
                  <c:v>3.05</c:v>
                </c:pt>
              </c:numCache>
            </c:numRef>
          </c:val>
          <c:smooth val="0"/>
        </c:ser>
        <c:dLbls>
          <c:showLegendKey val="0"/>
          <c:showVal val="0"/>
          <c:showCatName val="0"/>
          <c:showSerName val="0"/>
          <c:showPercent val="0"/>
          <c:showBubbleSize val="0"/>
        </c:dLbls>
        <c:marker val="1"/>
        <c:smooth val="0"/>
        <c:axId val="180973432"/>
        <c:axId val="181037000"/>
      </c:lineChart>
      <c:dateAx>
        <c:axId val="180973432"/>
        <c:scaling>
          <c:orientation val="minMax"/>
        </c:scaling>
        <c:delete val="1"/>
        <c:axPos val="b"/>
        <c:numFmt formatCode="ge" sourceLinked="1"/>
        <c:majorTickMark val="none"/>
        <c:minorTickMark val="none"/>
        <c:tickLblPos val="none"/>
        <c:crossAx val="181037000"/>
        <c:crosses val="autoZero"/>
        <c:auto val="1"/>
        <c:lblOffset val="100"/>
        <c:baseTimeUnit val="years"/>
      </c:dateAx>
      <c:valAx>
        <c:axId val="18103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7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7.16</c:v>
                </c:pt>
                <c:pt idx="1">
                  <c:v>9.6199999999999992</c:v>
                </c:pt>
                <c:pt idx="2">
                  <c:v>13.79</c:v>
                </c:pt>
                <c:pt idx="3">
                  <c:v>14.05</c:v>
                </c:pt>
                <c:pt idx="4" formatCode="#,##0.00;&quot;△&quot;#,##0.00">
                  <c:v>0</c:v>
                </c:pt>
              </c:numCache>
            </c:numRef>
          </c:val>
        </c:ser>
        <c:dLbls>
          <c:showLegendKey val="0"/>
          <c:showVal val="0"/>
          <c:showCatName val="0"/>
          <c:showSerName val="0"/>
          <c:showPercent val="0"/>
          <c:showBubbleSize val="0"/>
        </c:dLbls>
        <c:gapWidth val="150"/>
        <c:axId val="181039744"/>
        <c:axId val="18104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27.81</c:v>
                </c:pt>
                <c:pt idx="1">
                  <c:v>23.04</c:v>
                </c:pt>
                <c:pt idx="2">
                  <c:v>19.97</c:v>
                </c:pt>
                <c:pt idx="3">
                  <c:v>23.32</c:v>
                </c:pt>
                <c:pt idx="4">
                  <c:v>4.72</c:v>
                </c:pt>
              </c:numCache>
            </c:numRef>
          </c:val>
          <c:smooth val="0"/>
        </c:ser>
        <c:dLbls>
          <c:showLegendKey val="0"/>
          <c:showVal val="0"/>
          <c:showCatName val="0"/>
          <c:showSerName val="0"/>
          <c:showPercent val="0"/>
          <c:showBubbleSize val="0"/>
        </c:dLbls>
        <c:marker val="1"/>
        <c:smooth val="0"/>
        <c:axId val="181039744"/>
        <c:axId val="181040136"/>
      </c:lineChart>
      <c:dateAx>
        <c:axId val="181039744"/>
        <c:scaling>
          <c:orientation val="minMax"/>
        </c:scaling>
        <c:delete val="1"/>
        <c:axPos val="b"/>
        <c:numFmt formatCode="ge" sourceLinked="1"/>
        <c:majorTickMark val="none"/>
        <c:minorTickMark val="none"/>
        <c:tickLblPos val="none"/>
        <c:crossAx val="181040136"/>
        <c:crosses val="autoZero"/>
        <c:auto val="1"/>
        <c:lblOffset val="100"/>
        <c:baseTimeUnit val="years"/>
      </c:dateAx>
      <c:valAx>
        <c:axId val="18104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3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209.93</c:v>
                </c:pt>
                <c:pt idx="1">
                  <c:v>126.25</c:v>
                </c:pt>
                <c:pt idx="2">
                  <c:v>132.34</c:v>
                </c:pt>
                <c:pt idx="3">
                  <c:v>109.64</c:v>
                </c:pt>
                <c:pt idx="4">
                  <c:v>31</c:v>
                </c:pt>
              </c:numCache>
            </c:numRef>
          </c:val>
        </c:ser>
        <c:dLbls>
          <c:showLegendKey val="0"/>
          <c:showVal val="0"/>
          <c:showCatName val="0"/>
          <c:showSerName val="0"/>
          <c:showPercent val="0"/>
          <c:showBubbleSize val="0"/>
        </c:dLbls>
        <c:gapWidth val="150"/>
        <c:axId val="180962144"/>
        <c:axId val="18096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151.09</c:v>
                </c:pt>
                <c:pt idx="1">
                  <c:v>150.22999999999999</c:v>
                </c:pt>
                <c:pt idx="2">
                  <c:v>152.78</c:v>
                </c:pt>
                <c:pt idx="3">
                  <c:v>179.3</c:v>
                </c:pt>
                <c:pt idx="4">
                  <c:v>45.99</c:v>
                </c:pt>
              </c:numCache>
            </c:numRef>
          </c:val>
          <c:smooth val="0"/>
        </c:ser>
        <c:dLbls>
          <c:showLegendKey val="0"/>
          <c:showVal val="0"/>
          <c:showCatName val="0"/>
          <c:showSerName val="0"/>
          <c:showPercent val="0"/>
          <c:showBubbleSize val="0"/>
        </c:dLbls>
        <c:marker val="1"/>
        <c:smooth val="0"/>
        <c:axId val="180962144"/>
        <c:axId val="180962536"/>
      </c:lineChart>
      <c:dateAx>
        <c:axId val="180962144"/>
        <c:scaling>
          <c:orientation val="minMax"/>
        </c:scaling>
        <c:delete val="1"/>
        <c:axPos val="b"/>
        <c:numFmt formatCode="ge" sourceLinked="1"/>
        <c:majorTickMark val="none"/>
        <c:minorTickMark val="none"/>
        <c:tickLblPos val="none"/>
        <c:crossAx val="180962536"/>
        <c:crosses val="autoZero"/>
        <c:auto val="1"/>
        <c:lblOffset val="100"/>
        <c:baseTimeUnit val="years"/>
      </c:dateAx>
      <c:valAx>
        <c:axId val="18096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1882.8</c:v>
                </c:pt>
                <c:pt idx="1">
                  <c:v>1801.68</c:v>
                </c:pt>
                <c:pt idx="2">
                  <c:v>1716.5</c:v>
                </c:pt>
                <c:pt idx="3">
                  <c:v>1511.27</c:v>
                </c:pt>
                <c:pt idx="4">
                  <c:v>1417.16</c:v>
                </c:pt>
              </c:numCache>
            </c:numRef>
          </c:val>
        </c:ser>
        <c:dLbls>
          <c:showLegendKey val="0"/>
          <c:showVal val="0"/>
          <c:showCatName val="0"/>
          <c:showSerName val="0"/>
          <c:showPercent val="0"/>
          <c:showBubbleSize val="0"/>
        </c:dLbls>
        <c:gapWidth val="150"/>
        <c:axId val="181039352"/>
        <c:axId val="18103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181039352"/>
        <c:axId val="181038960"/>
      </c:lineChart>
      <c:dateAx>
        <c:axId val="181039352"/>
        <c:scaling>
          <c:orientation val="minMax"/>
        </c:scaling>
        <c:delete val="1"/>
        <c:axPos val="b"/>
        <c:numFmt formatCode="ge" sourceLinked="1"/>
        <c:majorTickMark val="none"/>
        <c:minorTickMark val="none"/>
        <c:tickLblPos val="none"/>
        <c:crossAx val="181038960"/>
        <c:crosses val="autoZero"/>
        <c:auto val="1"/>
        <c:lblOffset val="100"/>
        <c:baseTimeUnit val="years"/>
      </c:dateAx>
      <c:valAx>
        <c:axId val="18103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3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79.56</c:v>
                </c:pt>
                <c:pt idx="1">
                  <c:v>83.16</c:v>
                </c:pt>
                <c:pt idx="2">
                  <c:v>80.180000000000007</c:v>
                </c:pt>
                <c:pt idx="3">
                  <c:v>86.31</c:v>
                </c:pt>
                <c:pt idx="4">
                  <c:v>100.16</c:v>
                </c:pt>
              </c:numCache>
            </c:numRef>
          </c:val>
        </c:ser>
        <c:dLbls>
          <c:showLegendKey val="0"/>
          <c:showVal val="0"/>
          <c:showCatName val="0"/>
          <c:showSerName val="0"/>
          <c:showPercent val="0"/>
          <c:showBubbleSize val="0"/>
        </c:dLbls>
        <c:gapWidth val="150"/>
        <c:axId val="179323688"/>
        <c:axId val="17932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179323688"/>
        <c:axId val="179326824"/>
      </c:lineChart>
      <c:dateAx>
        <c:axId val="179323688"/>
        <c:scaling>
          <c:orientation val="minMax"/>
        </c:scaling>
        <c:delete val="1"/>
        <c:axPos val="b"/>
        <c:numFmt formatCode="ge" sourceLinked="1"/>
        <c:majorTickMark val="none"/>
        <c:minorTickMark val="none"/>
        <c:tickLblPos val="none"/>
        <c:crossAx val="179326824"/>
        <c:crosses val="autoZero"/>
        <c:auto val="1"/>
        <c:lblOffset val="100"/>
        <c:baseTimeUnit val="years"/>
      </c:dateAx>
      <c:valAx>
        <c:axId val="17932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2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181</c:v>
                </c:pt>
                <c:pt idx="1">
                  <c:v>174.85</c:v>
                </c:pt>
                <c:pt idx="2">
                  <c:v>181.23</c:v>
                </c:pt>
                <c:pt idx="3">
                  <c:v>180.97</c:v>
                </c:pt>
                <c:pt idx="4">
                  <c:v>161.91</c:v>
                </c:pt>
              </c:numCache>
            </c:numRef>
          </c:val>
        </c:ser>
        <c:dLbls>
          <c:showLegendKey val="0"/>
          <c:showVal val="0"/>
          <c:showCatName val="0"/>
          <c:showSerName val="0"/>
          <c:showPercent val="0"/>
          <c:showBubbleSize val="0"/>
        </c:dLbls>
        <c:gapWidth val="150"/>
        <c:axId val="179326432"/>
        <c:axId val="17932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179326432"/>
        <c:axId val="179326040"/>
      </c:lineChart>
      <c:dateAx>
        <c:axId val="179326432"/>
        <c:scaling>
          <c:orientation val="minMax"/>
        </c:scaling>
        <c:delete val="1"/>
        <c:axPos val="b"/>
        <c:numFmt formatCode="ge" sourceLinked="1"/>
        <c:majorTickMark val="none"/>
        <c:minorTickMark val="none"/>
        <c:tickLblPos val="none"/>
        <c:crossAx val="179326040"/>
        <c:crosses val="autoZero"/>
        <c:auto val="1"/>
        <c:lblOffset val="100"/>
        <c:baseTimeUnit val="years"/>
      </c:dateAx>
      <c:valAx>
        <c:axId val="17932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桑名市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142808</v>
      </c>
      <c r="AM8" s="47"/>
      <c r="AN8" s="47"/>
      <c r="AO8" s="47"/>
      <c r="AP8" s="47"/>
      <c r="AQ8" s="47"/>
      <c r="AR8" s="47"/>
      <c r="AS8" s="47"/>
      <c r="AT8" s="43">
        <f>データ!S6</f>
        <v>136.68</v>
      </c>
      <c r="AU8" s="43"/>
      <c r="AV8" s="43"/>
      <c r="AW8" s="43"/>
      <c r="AX8" s="43"/>
      <c r="AY8" s="43"/>
      <c r="AZ8" s="43"/>
      <c r="BA8" s="43"/>
      <c r="BB8" s="43">
        <f>データ!T6</f>
        <v>1044.83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61.78</v>
      </c>
      <c r="J10" s="43"/>
      <c r="K10" s="43"/>
      <c r="L10" s="43"/>
      <c r="M10" s="43"/>
      <c r="N10" s="43"/>
      <c r="O10" s="43"/>
      <c r="P10" s="43">
        <f>データ!O6</f>
        <v>74.69</v>
      </c>
      <c r="Q10" s="43"/>
      <c r="R10" s="43"/>
      <c r="S10" s="43"/>
      <c r="T10" s="43"/>
      <c r="U10" s="43"/>
      <c r="V10" s="43"/>
      <c r="W10" s="43">
        <f>データ!P6</f>
        <v>84.72</v>
      </c>
      <c r="X10" s="43"/>
      <c r="Y10" s="43"/>
      <c r="Z10" s="43"/>
      <c r="AA10" s="43"/>
      <c r="AB10" s="43"/>
      <c r="AC10" s="43"/>
      <c r="AD10" s="47">
        <f>データ!Q6</f>
        <v>2829</v>
      </c>
      <c r="AE10" s="47"/>
      <c r="AF10" s="47"/>
      <c r="AG10" s="47"/>
      <c r="AH10" s="47"/>
      <c r="AI10" s="47"/>
      <c r="AJ10" s="47"/>
      <c r="AK10" s="2"/>
      <c r="AL10" s="47">
        <f>データ!U6</f>
        <v>106459</v>
      </c>
      <c r="AM10" s="47"/>
      <c r="AN10" s="47"/>
      <c r="AO10" s="47"/>
      <c r="AP10" s="47"/>
      <c r="AQ10" s="47"/>
      <c r="AR10" s="47"/>
      <c r="AS10" s="47"/>
      <c r="AT10" s="43">
        <f>データ!V6</f>
        <v>22.93</v>
      </c>
      <c r="AU10" s="43"/>
      <c r="AV10" s="43"/>
      <c r="AW10" s="43"/>
      <c r="AX10" s="43"/>
      <c r="AY10" s="43"/>
      <c r="AZ10" s="43"/>
      <c r="BA10" s="43"/>
      <c r="BB10" s="43">
        <f>データ!W6</f>
        <v>4642.78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242055</v>
      </c>
      <c r="D6" s="31">
        <f t="shared" si="3"/>
        <v>46</v>
      </c>
      <c r="E6" s="31">
        <f t="shared" si="3"/>
        <v>17</v>
      </c>
      <c r="F6" s="31">
        <f t="shared" si="3"/>
        <v>1</v>
      </c>
      <c r="G6" s="31">
        <f t="shared" si="3"/>
        <v>0</v>
      </c>
      <c r="H6" s="31" t="str">
        <f t="shared" si="3"/>
        <v>三重県　桑名市</v>
      </c>
      <c r="I6" s="31" t="str">
        <f t="shared" si="3"/>
        <v>法適用</v>
      </c>
      <c r="J6" s="31" t="str">
        <f t="shared" si="3"/>
        <v>下水道事業</v>
      </c>
      <c r="K6" s="31" t="str">
        <f t="shared" si="3"/>
        <v>公共下水道</v>
      </c>
      <c r="L6" s="31" t="str">
        <f t="shared" si="3"/>
        <v>Ad</v>
      </c>
      <c r="M6" s="32" t="str">
        <f t="shared" si="3"/>
        <v>-</v>
      </c>
      <c r="N6" s="32">
        <f t="shared" si="3"/>
        <v>61.78</v>
      </c>
      <c r="O6" s="32">
        <f t="shared" si="3"/>
        <v>74.69</v>
      </c>
      <c r="P6" s="32">
        <f t="shared" si="3"/>
        <v>84.72</v>
      </c>
      <c r="Q6" s="32">
        <f t="shared" si="3"/>
        <v>2829</v>
      </c>
      <c r="R6" s="32">
        <f t="shared" si="3"/>
        <v>142808</v>
      </c>
      <c r="S6" s="32">
        <f t="shared" si="3"/>
        <v>136.68</v>
      </c>
      <c r="T6" s="32">
        <f t="shared" si="3"/>
        <v>1044.83</v>
      </c>
      <c r="U6" s="32">
        <f t="shared" si="3"/>
        <v>106459</v>
      </c>
      <c r="V6" s="32">
        <f t="shared" si="3"/>
        <v>22.93</v>
      </c>
      <c r="W6" s="32">
        <f t="shared" si="3"/>
        <v>4642.78</v>
      </c>
      <c r="X6" s="33">
        <f>IF(X7="",NA(),X7)</f>
        <v>95.69</v>
      </c>
      <c r="Y6" s="33">
        <f t="shared" ref="Y6:AG6" si="4">IF(Y7="",NA(),Y7)</f>
        <v>98.52</v>
      </c>
      <c r="Z6" s="33">
        <f t="shared" si="4"/>
        <v>97.58</v>
      </c>
      <c r="AA6" s="33">
        <f t="shared" si="4"/>
        <v>99.75</v>
      </c>
      <c r="AB6" s="33">
        <f t="shared" si="4"/>
        <v>102.22</v>
      </c>
      <c r="AC6" s="33">
        <f t="shared" si="4"/>
        <v>105.37</v>
      </c>
      <c r="AD6" s="33">
        <f t="shared" si="4"/>
        <v>104.92</v>
      </c>
      <c r="AE6" s="33">
        <f t="shared" si="4"/>
        <v>104.17</v>
      </c>
      <c r="AF6" s="33">
        <f t="shared" si="4"/>
        <v>105.07</v>
      </c>
      <c r="AG6" s="33">
        <f t="shared" si="4"/>
        <v>108.53</v>
      </c>
      <c r="AH6" s="32" t="str">
        <f>IF(AH7="","",IF(AH7="-","【-】","【"&amp;SUBSTITUTE(TEXT(AH7,"#,##0.00"),"-","△")&amp;"】"))</f>
        <v>【107.74】</v>
      </c>
      <c r="AI6" s="33">
        <f>IF(AI7="",NA(),AI7)</f>
        <v>7.16</v>
      </c>
      <c r="AJ6" s="33">
        <f t="shared" ref="AJ6:AR6" si="5">IF(AJ7="",NA(),AJ7)</f>
        <v>9.6199999999999992</v>
      </c>
      <c r="AK6" s="33">
        <f t="shared" si="5"/>
        <v>13.79</v>
      </c>
      <c r="AL6" s="33">
        <f t="shared" si="5"/>
        <v>14.05</v>
      </c>
      <c r="AM6" s="32">
        <f t="shared" si="5"/>
        <v>0</v>
      </c>
      <c r="AN6" s="33">
        <f t="shared" si="5"/>
        <v>27.81</v>
      </c>
      <c r="AO6" s="33">
        <f t="shared" si="5"/>
        <v>23.04</v>
      </c>
      <c r="AP6" s="33">
        <f t="shared" si="5"/>
        <v>19.97</v>
      </c>
      <c r="AQ6" s="33">
        <f t="shared" si="5"/>
        <v>23.32</v>
      </c>
      <c r="AR6" s="33">
        <f t="shared" si="5"/>
        <v>4.72</v>
      </c>
      <c r="AS6" s="32" t="str">
        <f>IF(AS7="","",IF(AS7="-","【-】","【"&amp;SUBSTITUTE(TEXT(AS7,"#,##0.00"),"-","△")&amp;"】"))</f>
        <v>【4.71】</v>
      </c>
      <c r="AT6" s="33">
        <f>IF(AT7="",NA(),AT7)</f>
        <v>209.93</v>
      </c>
      <c r="AU6" s="33">
        <f t="shared" ref="AU6:BC6" si="6">IF(AU7="",NA(),AU7)</f>
        <v>126.25</v>
      </c>
      <c r="AV6" s="33">
        <f t="shared" si="6"/>
        <v>132.34</v>
      </c>
      <c r="AW6" s="33">
        <f t="shared" si="6"/>
        <v>109.64</v>
      </c>
      <c r="AX6" s="33">
        <f t="shared" si="6"/>
        <v>31</v>
      </c>
      <c r="AY6" s="33">
        <f t="shared" si="6"/>
        <v>151.09</v>
      </c>
      <c r="AZ6" s="33">
        <f t="shared" si="6"/>
        <v>150.22999999999999</v>
      </c>
      <c r="BA6" s="33">
        <f t="shared" si="6"/>
        <v>152.78</v>
      </c>
      <c r="BB6" s="33">
        <f t="shared" si="6"/>
        <v>179.3</v>
      </c>
      <c r="BC6" s="33">
        <f t="shared" si="6"/>
        <v>45.99</v>
      </c>
      <c r="BD6" s="32" t="str">
        <f>IF(BD7="","",IF(BD7="-","【-】","【"&amp;SUBSTITUTE(TEXT(BD7,"#,##0.00"),"-","△")&amp;"】"))</f>
        <v>【56.46】</v>
      </c>
      <c r="BE6" s="33">
        <f>IF(BE7="",NA(),BE7)</f>
        <v>1882.8</v>
      </c>
      <c r="BF6" s="33">
        <f t="shared" ref="BF6:BN6" si="7">IF(BF7="",NA(),BF7)</f>
        <v>1801.68</v>
      </c>
      <c r="BG6" s="33">
        <f t="shared" si="7"/>
        <v>1716.5</v>
      </c>
      <c r="BH6" s="33">
        <f t="shared" si="7"/>
        <v>1511.27</v>
      </c>
      <c r="BI6" s="33">
        <f t="shared" si="7"/>
        <v>1417.16</v>
      </c>
      <c r="BJ6" s="33">
        <f t="shared" si="7"/>
        <v>926.49</v>
      </c>
      <c r="BK6" s="33">
        <f t="shared" si="7"/>
        <v>978.41</v>
      </c>
      <c r="BL6" s="33">
        <f t="shared" si="7"/>
        <v>935.65</v>
      </c>
      <c r="BM6" s="33">
        <f t="shared" si="7"/>
        <v>924.44</v>
      </c>
      <c r="BN6" s="33">
        <f t="shared" si="7"/>
        <v>963.16</v>
      </c>
      <c r="BO6" s="32" t="str">
        <f>IF(BO7="","",IF(BO7="-","【-】","【"&amp;SUBSTITUTE(TEXT(BO7,"#,##0.00"),"-","△")&amp;"】"))</f>
        <v>【776.35】</v>
      </c>
      <c r="BP6" s="33">
        <f>IF(BP7="",NA(),BP7)</f>
        <v>79.56</v>
      </c>
      <c r="BQ6" s="33">
        <f t="shared" ref="BQ6:BY6" si="8">IF(BQ7="",NA(),BQ7)</f>
        <v>83.16</v>
      </c>
      <c r="BR6" s="33">
        <f t="shared" si="8"/>
        <v>80.180000000000007</v>
      </c>
      <c r="BS6" s="33">
        <f t="shared" si="8"/>
        <v>86.31</v>
      </c>
      <c r="BT6" s="33">
        <f t="shared" si="8"/>
        <v>100.16</v>
      </c>
      <c r="BU6" s="33">
        <f t="shared" si="8"/>
        <v>89.03</v>
      </c>
      <c r="BV6" s="33">
        <f t="shared" si="8"/>
        <v>88.02</v>
      </c>
      <c r="BW6" s="33">
        <f t="shared" si="8"/>
        <v>90.14</v>
      </c>
      <c r="BX6" s="33">
        <f t="shared" si="8"/>
        <v>90.24</v>
      </c>
      <c r="BY6" s="33">
        <f t="shared" si="8"/>
        <v>94.82</v>
      </c>
      <c r="BZ6" s="32" t="str">
        <f>IF(BZ7="","",IF(BZ7="-","【-】","【"&amp;SUBSTITUTE(TEXT(BZ7,"#,##0.00"),"-","△")&amp;"】"))</f>
        <v>【96.57】</v>
      </c>
      <c r="CA6" s="33">
        <f>IF(CA7="",NA(),CA7)</f>
        <v>181</v>
      </c>
      <c r="CB6" s="33">
        <f t="shared" ref="CB6:CJ6" si="9">IF(CB7="",NA(),CB7)</f>
        <v>174.85</v>
      </c>
      <c r="CC6" s="33">
        <f t="shared" si="9"/>
        <v>181.23</v>
      </c>
      <c r="CD6" s="33">
        <f t="shared" si="9"/>
        <v>180.97</v>
      </c>
      <c r="CE6" s="33">
        <f t="shared" si="9"/>
        <v>161.91</v>
      </c>
      <c r="CF6" s="33">
        <f t="shared" si="9"/>
        <v>172.4</v>
      </c>
      <c r="CG6" s="33">
        <f t="shared" si="9"/>
        <v>172.91</v>
      </c>
      <c r="CH6" s="33">
        <f t="shared" si="9"/>
        <v>169.64</v>
      </c>
      <c r="CI6" s="33">
        <f t="shared" si="9"/>
        <v>170.22</v>
      </c>
      <c r="CJ6" s="33">
        <f t="shared" si="9"/>
        <v>162.88</v>
      </c>
      <c r="CK6" s="32" t="str">
        <f>IF(CK7="","",IF(CK7="-","【-】","【"&amp;SUBSTITUTE(TEXT(CK7,"#,##0.00"),"-","△")&amp;"】"))</f>
        <v>【142.28】</v>
      </c>
      <c r="CL6" s="33">
        <f>IF(CL7="",NA(),CL7)</f>
        <v>373.54</v>
      </c>
      <c r="CM6" s="33">
        <f t="shared" ref="CM6:CU6" si="10">IF(CM7="",NA(),CM7)</f>
        <v>376.9</v>
      </c>
      <c r="CN6" s="33">
        <f t="shared" si="10"/>
        <v>389.2</v>
      </c>
      <c r="CO6" s="33">
        <f t="shared" si="10"/>
        <v>387.67</v>
      </c>
      <c r="CP6" s="33">
        <f t="shared" si="10"/>
        <v>400.32</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91.6</v>
      </c>
      <c r="CX6" s="33">
        <f t="shared" ref="CX6:DF6" si="11">IF(CX7="",NA(),CX7)</f>
        <v>92.05</v>
      </c>
      <c r="CY6" s="33">
        <f t="shared" si="11"/>
        <v>93.31</v>
      </c>
      <c r="CZ6" s="33">
        <f t="shared" si="11"/>
        <v>94.62</v>
      </c>
      <c r="DA6" s="33">
        <f t="shared" si="11"/>
        <v>95.16</v>
      </c>
      <c r="DB6" s="33">
        <f t="shared" si="11"/>
        <v>92.41</v>
      </c>
      <c r="DC6" s="33">
        <f t="shared" si="11"/>
        <v>92.8</v>
      </c>
      <c r="DD6" s="33">
        <f t="shared" si="11"/>
        <v>92.87</v>
      </c>
      <c r="DE6" s="33">
        <f t="shared" si="11"/>
        <v>93.01</v>
      </c>
      <c r="DF6" s="33">
        <f t="shared" si="11"/>
        <v>93.12</v>
      </c>
      <c r="DG6" s="32" t="str">
        <f>IF(DG7="","",IF(DG7="-","【-】","【"&amp;SUBSTITUTE(TEXT(DG7,"#,##0.00"),"-","△")&amp;"】"))</f>
        <v>【94.57】</v>
      </c>
      <c r="DH6" s="33">
        <f>IF(DH7="",NA(),DH7)</f>
        <v>1.1599999999999999</v>
      </c>
      <c r="DI6" s="33">
        <f t="shared" ref="DI6:DQ6" si="12">IF(DI7="",NA(),DI7)</f>
        <v>2.25</v>
      </c>
      <c r="DJ6" s="33">
        <f t="shared" si="12"/>
        <v>3.26</v>
      </c>
      <c r="DK6" s="33">
        <f t="shared" si="12"/>
        <v>4.32</v>
      </c>
      <c r="DL6" s="33">
        <f t="shared" si="12"/>
        <v>14.07</v>
      </c>
      <c r="DM6" s="33">
        <f t="shared" si="12"/>
        <v>16.79</v>
      </c>
      <c r="DN6" s="33">
        <f t="shared" si="12"/>
        <v>16.55</v>
      </c>
      <c r="DO6" s="33">
        <f t="shared" si="12"/>
        <v>16.02</v>
      </c>
      <c r="DP6" s="33">
        <f t="shared" si="12"/>
        <v>16.559999999999999</v>
      </c>
      <c r="DQ6" s="33">
        <f t="shared" si="12"/>
        <v>28.35</v>
      </c>
      <c r="DR6" s="32" t="str">
        <f>IF(DR7="","",IF(DR7="-","【-】","【"&amp;SUBSTITUTE(TEXT(DR7,"#,##0.00"),"-","△")&amp;"】"))</f>
        <v>【36.27】</v>
      </c>
      <c r="DS6" s="33">
        <f>IF(DS7="",NA(),DS7)</f>
        <v>0.03</v>
      </c>
      <c r="DT6" s="33">
        <f t="shared" ref="DT6:EB6" si="13">IF(DT7="",NA(),DT7)</f>
        <v>7.0000000000000007E-2</v>
      </c>
      <c r="DU6" s="33">
        <f t="shared" si="13"/>
        <v>0.13</v>
      </c>
      <c r="DV6" s="33">
        <f t="shared" si="13"/>
        <v>0.18</v>
      </c>
      <c r="DW6" s="33">
        <f t="shared" si="13"/>
        <v>0.2</v>
      </c>
      <c r="DX6" s="33">
        <f t="shared" si="13"/>
        <v>2.2400000000000002</v>
      </c>
      <c r="DY6" s="33">
        <f t="shared" si="13"/>
        <v>2.7</v>
      </c>
      <c r="DZ6" s="33">
        <f t="shared" si="13"/>
        <v>2.68</v>
      </c>
      <c r="EA6" s="33">
        <f t="shared" si="13"/>
        <v>2.82</v>
      </c>
      <c r="EB6" s="33">
        <f t="shared" si="13"/>
        <v>3.05</v>
      </c>
      <c r="EC6" s="32" t="str">
        <f>IF(EC7="","",IF(EC7="-","【-】","【"&amp;SUBSTITUTE(TEXT(EC7,"#,##0.00"),"-","△")&amp;"】"))</f>
        <v>【4.35】</v>
      </c>
      <c r="ED6" s="32">
        <f>IF(ED7="",NA(),ED7)</f>
        <v>0</v>
      </c>
      <c r="EE6" s="33">
        <f t="shared" ref="EE6:EM6" si="14">IF(EE7="",NA(),EE7)</f>
        <v>0.01</v>
      </c>
      <c r="EF6" s="32">
        <f t="shared" si="14"/>
        <v>0</v>
      </c>
      <c r="EG6" s="32">
        <f t="shared" si="14"/>
        <v>0</v>
      </c>
      <c r="EH6" s="32">
        <f t="shared" si="14"/>
        <v>0</v>
      </c>
      <c r="EI6" s="33">
        <f t="shared" si="14"/>
        <v>0.12</v>
      </c>
      <c r="EJ6" s="33">
        <f t="shared" si="14"/>
        <v>0.11</v>
      </c>
      <c r="EK6" s="33">
        <f t="shared" si="14"/>
        <v>0.14000000000000001</v>
      </c>
      <c r="EL6" s="33">
        <f t="shared" si="14"/>
        <v>0.11</v>
      </c>
      <c r="EM6" s="33">
        <f t="shared" si="14"/>
        <v>0.08</v>
      </c>
      <c r="EN6" s="32" t="str">
        <f>IF(EN7="","",IF(EN7="-","【-】","【"&amp;SUBSTITUTE(TEXT(EN7,"#,##0.00"),"-","△")&amp;"】"))</f>
        <v>【0.17】</v>
      </c>
    </row>
    <row r="7" spans="1:147" s="34" customFormat="1">
      <c r="A7" s="26"/>
      <c r="B7" s="35">
        <v>2014</v>
      </c>
      <c r="C7" s="35">
        <v>242055</v>
      </c>
      <c r="D7" s="35">
        <v>46</v>
      </c>
      <c r="E7" s="35">
        <v>17</v>
      </c>
      <c r="F7" s="35">
        <v>1</v>
      </c>
      <c r="G7" s="35">
        <v>0</v>
      </c>
      <c r="H7" s="35" t="s">
        <v>96</v>
      </c>
      <c r="I7" s="35" t="s">
        <v>97</v>
      </c>
      <c r="J7" s="35" t="s">
        <v>98</v>
      </c>
      <c r="K7" s="35" t="s">
        <v>99</v>
      </c>
      <c r="L7" s="35" t="s">
        <v>100</v>
      </c>
      <c r="M7" s="36" t="s">
        <v>101</v>
      </c>
      <c r="N7" s="36">
        <v>61.78</v>
      </c>
      <c r="O7" s="36">
        <v>74.69</v>
      </c>
      <c r="P7" s="36">
        <v>84.72</v>
      </c>
      <c r="Q7" s="36">
        <v>2829</v>
      </c>
      <c r="R7" s="36">
        <v>142808</v>
      </c>
      <c r="S7" s="36">
        <v>136.68</v>
      </c>
      <c r="T7" s="36">
        <v>1044.83</v>
      </c>
      <c r="U7" s="36">
        <v>106459</v>
      </c>
      <c r="V7" s="36">
        <v>22.93</v>
      </c>
      <c r="W7" s="36">
        <v>4642.78</v>
      </c>
      <c r="X7" s="36">
        <v>95.69</v>
      </c>
      <c r="Y7" s="36">
        <v>98.52</v>
      </c>
      <c r="Z7" s="36">
        <v>97.58</v>
      </c>
      <c r="AA7" s="36">
        <v>99.75</v>
      </c>
      <c r="AB7" s="36">
        <v>102.22</v>
      </c>
      <c r="AC7" s="36">
        <v>105.37</v>
      </c>
      <c r="AD7" s="36">
        <v>104.92</v>
      </c>
      <c r="AE7" s="36">
        <v>104.17</v>
      </c>
      <c r="AF7" s="36">
        <v>105.07</v>
      </c>
      <c r="AG7" s="36">
        <v>108.53</v>
      </c>
      <c r="AH7" s="36">
        <v>107.74</v>
      </c>
      <c r="AI7" s="36">
        <v>7.16</v>
      </c>
      <c r="AJ7" s="36">
        <v>9.6199999999999992</v>
      </c>
      <c r="AK7" s="36">
        <v>13.79</v>
      </c>
      <c r="AL7" s="36">
        <v>14.05</v>
      </c>
      <c r="AM7" s="36">
        <v>0</v>
      </c>
      <c r="AN7" s="36">
        <v>27.81</v>
      </c>
      <c r="AO7" s="36">
        <v>23.04</v>
      </c>
      <c r="AP7" s="36">
        <v>19.97</v>
      </c>
      <c r="AQ7" s="36">
        <v>23.32</v>
      </c>
      <c r="AR7" s="36">
        <v>4.72</v>
      </c>
      <c r="AS7" s="36">
        <v>4.71</v>
      </c>
      <c r="AT7" s="36">
        <v>209.93</v>
      </c>
      <c r="AU7" s="36">
        <v>126.25</v>
      </c>
      <c r="AV7" s="36">
        <v>132.34</v>
      </c>
      <c r="AW7" s="36">
        <v>109.64</v>
      </c>
      <c r="AX7" s="36">
        <v>31</v>
      </c>
      <c r="AY7" s="36">
        <v>151.09</v>
      </c>
      <c r="AZ7" s="36">
        <v>150.22999999999999</v>
      </c>
      <c r="BA7" s="36">
        <v>152.78</v>
      </c>
      <c r="BB7" s="36">
        <v>179.3</v>
      </c>
      <c r="BC7" s="36">
        <v>45.99</v>
      </c>
      <c r="BD7" s="36">
        <v>56.46</v>
      </c>
      <c r="BE7" s="36">
        <v>1882.8</v>
      </c>
      <c r="BF7" s="36">
        <v>1801.68</v>
      </c>
      <c r="BG7" s="36">
        <v>1716.5</v>
      </c>
      <c r="BH7" s="36">
        <v>1511.27</v>
      </c>
      <c r="BI7" s="36">
        <v>1417.16</v>
      </c>
      <c r="BJ7" s="36">
        <v>926.49</v>
      </c>
      <c r="BK7" s="36">
        <v>978.41</v>
      </c>
      <c r="BL7" s="36">
        <v>935.65</v>
      </c>
      <c r="BM7" s="36">
        <v>924.44</v>
      </c>
      <c r="BN7" s="36">
        <v>963.16</v>
      </c>
      <c r="BO7" s="36">
        <v>776.35</v>
      </c>
      <c r="BP7" s="36">
        <v>79.56</v>
      </c>
      <c r="BQ7" s="36">
        <v>83.16</v>
      </c>
      <c r="BR7" s="36">
        <v>80.180000000000007</v>
      </c>
      <c r="BS7" s="36">
        <v>86.31</v>
      </c>
      <c r="BT7" s="36">
        <v>100.16</v>
      </c>
      <c r="BU7" s="36">
        <v>89.03</v>
      </c>
      <c r="BV7" s="36">
        <v>88.02</v>
      </c>
      <c r="BW7" s="36">
        <v>90.14</v>
      </c>
      <c r="BX7" s="36">
        <v>90.24</v>
      </c>
      <c r="BY7" s="36">
        <v>94.82</v>
      </c>
      <c r="BZ7" s="36">
        <v>96.57</v>
      </c>
      <c r="CA7" s="36">
        <v>181</v>
      </c>
      <c r="CB7" s="36">
        <v>174.85</v>
      </c>
      <c r="CC7" s="36">
        <v>181.23</v>
      </c>
      <c r="CD7" s="36">
        <v>180.97</v>
      </c>
      <c r="CE7" s="36">
        <v>161.91</v>
      </c>
      <c r="CF7" s="36">
        <v>172.4</v>
      </c>
      <c r="CG7" s="36">
        <v>172.91</v>
      </c>
      <c r="CH7" s="36">
        <v>169.64</v>
      </c>
      <c r="CI7" s="36">
        <v>170.22</v>
      </c>
      <c r="CJ7" s="36">
        <v>162.88</v>
      </c>
      <c r="CK7" s="36">
        <v>142.28</v>
      </c>
      <c r="CL7" s="36">
        <v>373.54</v>
      </c>
      <c r="CM7" s="36">
        <v>376.9</v>
      </c>
      <c r="CN7" s="36">
        <v>389.2</v>
      </c>
      <c r="CO7" s="36">
        <v>387.67</v>
      </c>
      <c r="CP7" s="36">
        <v>400.32</v>
      </c>
      <c r="CQ7" s="36">
        <v>68.09</v>
      </c>
      <c r="CR7" s="36">
        <v>68.209999999999994</v>
      </c>
      <c r="CS7" s="36">
        <v>67.569999999999993</v>
      </c>
      <c r="CT7" s="36">
        <v>67.099999999999994</v>
      </c>
      <c r="CU7" s="36">
        <v>67.95</v>
      </c>
      <c r="CV7" s="36">
        <v>60.35</v>
      </c>
      <c r="CW7" s="36">
        <v>91.6</v>
      </c>
      <c r="CX7" s="36">
        <v>92.05</v>
      </c>
      <c r="CY7" s="36">
        <v>93.31</v>
      </c>
      <c r="CZ7" s="36">
        <v>94.62</v>
      </c>
      <c r="DA7" s="36">
        <v>95.16</v>
      </c>
      <c r="DB7" s="36">
        <v>92.41</v>
      </c>
      <c r="DC7" s="36">
        <v>92.8</v>
      </c>
      <c r="DD7" s="36">
        <v>92.87</v>
      </c>
      <c r="DE7" s="36">
        <v>93.01</v>
      </c>
      <c r="DF7" s="36">
        <v>93.12</v>
      </c>
      <c r="DG7" s="36">
        <v>94.57</v>
      </c>
      <c r="DH7" s="36">
        <v>1.1599999999999999</v>
      </c>
      <c r="DI7" s="36">
        <v>2.25</v>
      </c>
      <c r="DJ7" s="36">
        <v>3.26</v>
      </c>
      <c r="DK7" s="36">
        <v>4.32</v>
      </c>
      <c r="DL7" s="36">
        <v>14.07</v>
      </c>
      <c r="DM7" s="36">
        <v>16.79</v>
      </c>
      <c r="DN7" s="36">
        <v>16.55</v>
      </c>
      <c r="DO7" s="36">
        <v>16.02</v>
      </c>
      <c r="DP7" s="36">
        <v>16.559999999999999</v>
      </c>
      <c r="DQ7" s="36">
        <v>28.35</v>
      </c>
      <c r="DR7" s="36">
        <v>36.270000000000003</v>
      </c>
      <c r="DS7" s="36">
        <v>0.03</v>
      </c>
      <c r="DT7" s="36">
        <v>7.0000000000000007E-2</v>
      </c>
      <c r="DU7" s="36">
        <v>0.13</v>
      </c>
      <c r="DV7" s="36">
        <v>0.18</v>
      </c>
      <c r="DW7" s="36">
        <v>0.2</v>
      </c>
      <c r="DX7" s="36">
        <v>2.2400000000000002</v>
      </c>
      <c r="DY7" s="36">
        <v>2.7</v>
      </c>
      <c r="DZ7" s="36">
        <v>2.68</v>
      </c>
      <c r="EA7" s="36">
        <v>2.82</v>
      </c>
      <c r="EB7" s="36">
        <v>3.05</v>
      </c>
      <c r="EC7" s="36">
        <v>4.3499999999999996</v>
      </c>
      <c r="ED7" s="36">
        <v>0</v>
      </c>
      <c r="EE7" s="36">
        <v>0.01</v>
      </c>
      <c r="EF7" s="36">
        <v>0</v>
      </c>
      <c r="EG7" s="36">
        <v>0</v>
      </c>
      <c r="EH7" s="36">
        <v>0</v>
      </c>
      <c r="EI7" s="36">
        <v>0.12</v>
      </c>
      <c r="EJ7" s="36">
        <v>0.11</v>
      </c>
      <c r="EK7" s="36">
        <v>0.14000000000000001</v>
      </c>
      <c r="EL7" s="36">
        <v>0.11</v>
      </c>
      <c r="EM7" s="36">
        <v>0.08</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桑名市役所</cp:lastModifiedBy>
  <cp:lastPrinted>2016-02-15T02:50:12Z</cp:lastPrinted>
  <dcterms:created xsi:type="dcterms:W3CDTF">2016-02-03T07:44:24Z</dcterms:created>
  <dcterms:modified xsi:type="dcterms:W3CDTF">2016-02-15T02:50:15Z</dcterms:modified>
  <cp:category/>
</cp:coreProperties>
</file>