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上下水道総務課\会計係\会計係長\上下　経営戦略\経営比較分析表（2月15日締め切り）\"/>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I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<sst xmlns="http://schemas.openxmlformats.org/spreadsheetml/2006/main" count="225" uniqueCount="110">
  <si>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</si>
  <si>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</si>
  <si>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</si>
  <si>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</si>
  <si>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</si>
  <si>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</si>
  <si>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</si>
  <si>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</si>
  <si>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</si>
  <si>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</si>
  <si>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</si>
  <si>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</si>
  <si>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</si>
  <si>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</si>
  <si>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</si>
  <si>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</si>
  <si>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</si>
  <si>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</si>
  <si>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</si>
  <si>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</si>
  <si>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</si>
  <si>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</si>
  <si>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</si>
  <si>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</si>
  <si>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</si>
  <si>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</si>
  <si>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</si>
  <si>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</si>
  <si>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</si>
  <si>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</si>
  <si>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</si>
  <si>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</si>
  <si>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</si>
  <si>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</si>
  <si>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</si>
  <si>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</si>
  <si>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</si>
  <si>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</si>
  <si>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</si>
  <si>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</si>
  <si>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</si>
  <si>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</si>
  <si>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</si>
  <si>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</si>
  <si>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</si>
  <si>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</si>
  <si>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</si>
  <si>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</si>
  <si>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</si>
  <si>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</si>
  <si>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</si>
  <si>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</si>
  <si>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</si>
  <si>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</si>
  <si>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</si>
  <si>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</si>
  <si>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</si>
  <si>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</si>
  <si>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</si>
  <si>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</si>
  <si>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</si>
  <si>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</si>
  <si>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</si>
  <si>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</si>
  <si>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</si>
  <si>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</si>
  <si>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</si>
  <si>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</si>
  <si>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</si>
  <si>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</si>
  <si>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</si>
  <si>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</si>
  <si>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</si>
  <si>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</si>
  <si>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</si>
  <si>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</si>
  <si>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</si>
  <si>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</si>
  <si>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</si>
  <si>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</si>
  <si>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</si>
  <si>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</si>
  <si>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</si>
  <si>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</si>
  <si>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</si>
  <si>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</si>
  <si>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</si>
  <si>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</si>
  <si>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</si>
  <si>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</si>
  <si>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</si>
  <si>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</si>
  <si>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</si>
  <si>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</si>
  <si>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</si>
  <si>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</si>
  <si>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松阪市</t>
  </si>
  <si>
    <t>法適用</t>
  </si>
  <si>
    <t>下水道事業</t>
  </si>
  <si>
    <t>公共下水道</t>
  </si>
  <si>
    <t>Bd2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</si>
  <si>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</si>
  <si>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</si>
  <si>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</si>
  <si>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</si>
  <si>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</si>
  <si>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</si>
  <si>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は100％未満で慢性的な赤字状態が続いておりますが、平成26年度の会計制度改正に伴う長期前受金の収益化により累積欠損金は一時的に解消されました。一方、支払能力を示す流動比率は、建設改良に充てるため国等から借り入れた企業債を負債に整理したことから、平成25年度の332％から平成26年度には34％まで大きく下がり、下水道事業は一般会計からの多額の繰入金により成り立っている状況です。また、整備途中ということもあり営業収益に対する企業債残高は類似団体を上回っております。経費回収率は類似団体平均で推移していますが、80％程度であることから、使用料で経費を賄えておりません。汚水処理原価219円と高いことについては、普及率、水洗化率が低いことも要因となっております。</t>
  </si>
  <si>
    <t>　平成3年から整備を始めたこともあり、現在、管路等の老朽化は見られません。</t>
  </si>
  <si>
    <t>　今後も整備事業を進めていくことになるが、計画区域の拡大には住宅密集地、集中浄化施設を備えた大型団地、事業所への接続など効果の大きい区域への整備も進めるとともに、水洗化率の向上、未収金の徴収強化、経費節減などを図り、経営基盤の強化を図って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</si>
</sst>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0.22</c:v>
                </c:pt>
                <c:pt idx="1">
                  <c:v>0.12</c:v>
                </c:pt>
                <c:pt idx="2">
                  <c:v>0.11</c:v>
                </c:pt>
                <c:pt idx="3" formatCode="#,##0.00;&quot;△&quot;#,##0.00">
                  <c:v>0</c:v>
                </c:pt>
                <c:pt idx="4">
                  <c:v>0.09</c:v>
                </c:pt>
              </c:numCache>
            </c:numRef>
          </c:val>
          <c:extLst>
            <c:ext xmlns:c16="http://schemas.microsoft.com/office/drawing/2014/chart" uri="{C3380CC4-5D6E-409C-BE32-E72D297353CC}">
              <c16:uniqueId val="{00000000-C01E-4D16-9EE9-4F94964F1060}"/>
            </c:ext>
          </c:extLst>
        </c:ser>
        <c:dLbls>
          <c:showLegendKey val="0"/>
          <c:showVal val="0"/>
          <c:showCatName val="0"/>
          <c:showSerName val="0"/>
          <c:showPercent val="0"/>
          <c:showBubbleSize val="0"/>
        </c:dLbls>
        <c:gapWidth val="150"/>
        <c:axId val="149924096"/>
        <c:axId val="14993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0.04</c:v>
                </c:pt>
                <c:pt idx="3">
                  <c:v>0.06</c:v>
                </c:pt>
                <c:pt idx="4">
                  <c:v>0.04</c:v>
                </c:pt>
              </c:numCache>
            </c:numRef>
          </c:val>
          <c:smooth val="0"/>
          <c:extLst>
            <c:ext xmlns:c16="http://schemas.microsoft.com/office/drawing/2014/chart" uri="{C3380CC4-5D6E-409C-BE32-E72D297353CC}">
              <c16:uniqueId val="{00000001-C01E-4D16-9EE9-4F94964F1060}"/>
            </c:ext>
          </c:extLst>
        </c:ser>
        <c:dLbls>
          <c:showLegendKey val="0"/>
          <c:showVal val="0"/>
          <c:showCatName val="0"/>
          <c:showSerName val="0"/>
          <c:showPercent val="0"/>
          <c:showBubbleSize val="0"/>
        </c:dLbls>
        <c:marker val="1"/>
        <c:smooth val="0"/>
        <c:axId val="149924096"/>
        <c:axId val="149938560"/>
      </c:lineChart>
      <c:dateAx>
        <c:axId val="149924096"/>
        <c:scaling>
          <c:orientation val="minMax"/>
        </c:scaling>
        <c:delete val="1"/>
        <c:axPos val="b"/>
        <c:numFmt formatCode="ge" sourceLinked="1"/>
        <c:majorTickMark val="none"/>
        <c:minorTickMark val="none"/>
        <c:tickLblPos val="none"/>
        <c:crossAx val="149938560"/>
        <c:crosses val="autoZero"/>
        <c:auto val="1"/>
        <c:lblOffset val="100"/>
        <c:baseTimeUnit val="years"/>
      </c:dateAx>
      <c:valAx>
        <c:axId val="14993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2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10-4168-82E0-0DAB4ECF61EF}"/>
            </c:ext>
          </c:extLst>
        </c:ser>
        <c:dLbls>
          <c:showLegendKey val="0"/>
          <c:showVal val="0"/>
          <c:showCatName val="0"/>
          <c:showSerName val="0"/>
          <c:showPercent val="0"/>
          <c:showBubbleSize val="0"/>
        </c:dLbls>
        <c:gapWidth val="150"/>
        <c:axId val="150486400"/>
        <c:axId val="15050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65.31</c:v>
                </c:pt>
                <c:pt idx="3">
                  <c:v>62.09</c:v>
                </c:pt>
                <c:pt idx="4">
                  <c:v>62.23</c:v>
                </c:pt>
              </c:numCache>
            </c:numRef>
          </c:val>
          <c:smooth val="0"/>
          <c:extLst>
            <c:ext xmlns:c16="http://schemas.microsoft.com/office/drawing/2014/chart" uri="{C3380CC4-5D6E-409C-BE32-E72D297353CC}">
              <c16:uniqueId val="{00000001-4310-4168-82E0-0DAB4ECF61EF}"/>
            </c:ext>
          </c:extLst>
        </c:ser>
        <c:dLbls>
          <c:showLegendKey val="0"/>
          <c:showVal val="0"/>
          <c:showCatName val="0"/>
          <c:showSerName val="0"/>
          <c:showPercent val="0"/>
          <c:showBubbleSize val="0"/>
        </c:dLbls>
        <c:marker val="1"/>
        <c:smooth val="0"/>
        <c:axId val="150486400"/>
        <c:axId val="150509056"/>
      </c:lineChart>
      <c:dateAx>
        <c:axId val="150486400"/>
        <c:scaling>
          <c:orientation val="minMax"/>
        </c:scaling>
        <c:delete val="1"/>
        <c:axPos val="b"/>
        <c:numFmt formatCode="ge" sourceLinked="1"/>
        <c:majorTickMark val="none"/>
        <c:minorTickMark val="none"/>
        <c:tickLblPos val="none"/>
        <c:crossAx val="150509056"/>
        <c:crosses val="autoZero"/>
        <c:auto val="1"/>
        <c:lblOffset val="100"/>
        <c:baseTimeUnit val="years"/>
      </c:dateAx>
      <c:valAx>
        <c:axId val="15050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8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78.53</c:v>
                </c:pt>
                <c:pt idx="1">
                  <c:v>78.89</c:v>
                </c:pt>
                <c:pt idx="2">
                  <c:v>79.39</c:v>
                </c:pt>
                <c:pt idx="3">
                  <c:v>79.540000000000006</c:v>
                </c:pt>
                <c:pt idx="4">
                  <c:v>76.75</c:v>
                </c:pt>
              </c:numCache>
            </c:numRef>
          </c:val>
          <c:extLst>
            <c:ext xmlns:c16="http://schemas.microsoft.com/office/drawing/2014/chart" uri="{C3380CC4-5D6E-409C-BE32-E72D297353CC}">
              <c16:uniqueId val="{00000000-C10F-4BD4-B5E6-46209900DBFE}"/>
            </c:ext>
          </c:extLst>
        </c:ser>
        <c:dLbls>
          <c:showLegendKey val="0"/>
          <c:showVal val="0"/>
          <c:showCatName val="0"/>
          <c:showSerName val="0"/>
          <c:showPercent val="0"/>
          <c:showBubbleSize val="0"/>
        </c:dLbls>
        <c:gapWidth val="150"/>
        <c:axId val="150526976"/>
        <c:axId val="15053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87.07</c:v>
                </c:pt>
                <c:pt idx="3">
                  <c:v>86.88</c:v>
                </c:pt>
                <c:pt idx="4">
                  <c:v>86.56</c:v>
                </c:pt>
              </c:numCache>
            </c:numRef>
          </c:val>
          <c:smooth val="0"/>
          <c:extLst>
            <c:ext xmlns:c16="http://schemas.microsoft.com/office/drawing/2014/chart" uri="{C3380CC4-5D6E-409C-BE32-E72D297353CC}">
              <c16:uniqueId val="{00000001-C10F-4BD4-B5E6-46209900DBFE}"/>
            </c:ext>
          </c:extLst>
        </c:ser>
        <c:dLbls>
          <c:showLegendKey val="0"/>
          <c:showVal val="0"/>
          <c:showCatName val="0"/>
          <c:showSerName val="0"/>
          <c:showPercent val="0"/>
          <c:showBubbleSize val="0"/>
        </c:dLbls>
        <c:marker val="1"/>
        <c:smooth val="0"/>
        <c:axId val="150526976"/>
        <c:axId val="150533248"/>
      </c:lineChart>
      <c:dateAx>
        <c:axId val="150526976"/>
        <c:scaling>
          <c:orientation val="minMax"/>
        </c:scaling>
        <c:delete val="1"/>
        <c:axPos val="b"/>
        <c:numFmt formatCode="ge" sourceLinked="1"/>
        <c:majorTickMark val="none"/>
        <c:minorTickMark val="none"/>
        <c:tickLblPos val="none"/>
        <c:crossAx val="150533248"/>
        <c:crosses val="autoZero"/>
        <c:auto val="1"/>
        <c:lblOffset val="100"/>
        <c:baseTimeUnit val="years"/>
      </c:dateAx>
      <c:valAx>
        <c:axId val="15053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2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96.87</c:v>
                </c:pt>
                <c:pt idx="1">
                  <c:v>100.88</c:v>
                </c:pt>
                <c:pt idx="2">
                  <c:v>95.77</c:v>
                </c:pt>
                <c:pt idx="3">
                  <c:v>97.54</c:v>
                </c:pt>
                <c:pt idx="4">
                  <c:v>96.73</c:v>
                </c:pt>
              </c:numCache>
            </c:numRef>
          </c:val>
          <c:extLst>
            <c:ext xmlns:c16="http://schemas.microsoft.com/office/drawing/2014/chart" uri="{C3380CC4-5D6E-409C-BE32-E72D297353CC}">
              <c16:uniqueId val="{00000000-90C6-41CD-9BF2-321FEFCBEE35}"/>
            </c:ext>
          </c:extLst>
        </c:ser>
        <c:dLbls>
          <c:showLegendKey val="0"/>
          <c:showVal val="0"/>
          <c:showCatName val="0"/>
          <c:showSerName val="0"/>
          <c:showPercent val="0"/>
          <c:showBubbleSize val="0"/>
        </c:dLbls>
        <c:gapWidth val="150"/>
        <c:axId val="150087552"/>
        <c:axId val="15010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102.88</c:v>
                </c:pt>
                <c:pt idx="1">
                  <c:v>100.66</c:v>
                </c:pt>
                <c:pt idx="2">
                  <c:v>101.61</c:v>
                </c:pt>
                <c:pt idx="3">
                  <c:v>104.97</c:v>
                </c:pt>
                <c:pt idx="4">
                  <c:v>106.59</c:v>
                </c:pt>
              </c:numCache>
            </c:numRef>
          </c:val>
          <c:smooth val="0"/>
          <c:extLst>
            <c:ext xmlns:c16="http://schemas.microsoft.com/office/drawing/2014/chart" uri="{C3380CC4-5D6E-409C-BE32-E72D297353CC}">
              <c16:uniqueId val="{00000001-90C6-41CD-9BF2-321FEFCBEE35}"/>
            </c:ext>
          </c:extLst>
        </c:ser>
        <c:dLbls>
          <c:showLegendKey val="0"/>
          <c:showVal val="0"/>
          <c:showCatName val="0"/>
          <c:showSerName val="0"/>
          <c:showPercent val="0"/>
          <c:showBubbleSize val="0"/>
        </c:dLbls>
        <c:marker val="1"/>
        <c:smooth val="0"/>
        <c:axId val="150087552"/>
        <c:axId val="150106112"/>
      </c:lineChart>
      <c:dateAx>
        <c:axId val="150087552"/>
        <c:scaling>
          <c:orientation val="minMax"/>
        </c:scaling>
        <c:delete val="1"/>
        <c:axPos val="b"/>
        <c:numFmt formatCode="ge" sourceLinked="1"/>
        <c:majorTickMark val="none"/>
        <c:minorTickMark val="none"/>
        <c:tickLblPos val="none"/>
        <c:crossAx val="150106112"/>
        <c:crosses val="autoZero"/>
        <c:auto val="1"/>
        <c:lblOffset val="100"/>
        <c:baseTimeUnit val="years"/>
      </c:dateAx>
      <c:valAx>
        <c:axId val="15010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7.54</c:v>
                </c:pt>
                <c:pt idx="1">
                  <c:v>8.7100000000000009</c:v>
                </c:pt>
                <c:pt idx="2">
                  <c:v>9.8699999999999992</c:v>
                </c:pt>
                <c:pt idx="3">
                  <c:v>10.96</c:v>
                </c:pt>
                <c:pt idx="4">
                  <c:v>17.809999999999999</c:v>
                </c:pt>
              </c:numCache>
            </c:numRef>
          </c:val>
          <c:extLst>
            <c:ext xmlns:c16="http://schemas.microsoft.com/office/drawing/2014/chart" uri="{C3380CC4-5D6E-409C-BE32-E72D297353CC}">
              <c16:uniqueId val="{00000000-E8EC-4A43-B62F-DA72D22974BC}"/>
            </c:ext>
          </c:extLst>
        </c:ser>
        <c:dLbls>
          <c:showLegendKey val="0"/>
          <c:showVal val="0"/>
          <c:showCatName val="0"/>
          <c:showSerName val="0"/>
          <c:showPercent val="0"/>
          <c:showBubbleSize val="0"/>
        </c:dLbls>
        <c:gapWidth val="150"/>
        <c:axId val="150119936"/>
        <c:axId val="1501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8.83</c:v>
                </c:pt>
                <c:pt idx="1">
                  <c:v>9.6300000000000008</c:v>
                </c:pt>
                <c:pt idx="2">
                  <c:v>8.3000000000000007</c:v>
                </c:pt>
                <c:pt idx="3">
                  <c:v>9.52</c:v>
                </c:pt>
                <c:pt idx="4">
                  <c:v>15.82</c:v>
                </c:pt>
              </c:numCache>
            </c:numRef>
          </c:val>
          <c:smooth val="0"/>
          <c:extLst>
            <c:ext xmlns:c16="http://schemas.microsoft.com/office/drawing/2014/chart" uri="{C3380CC4-5D6E-409C-BE32-E72D297353CC}">
              <c16:uniqueId val="{00000001-E8EC-4A43-B62F-DA72D22974BC}"/>
            </c:ext>
          </c:extLst>
        </c:ser>
        <c:dLbls>
          <c:showLegendKey val="0"/>
          <c:showVal val="0"/>
          <c:showCatName val="0"/>
          <c:showSerName val="0"/>
          <c:showPercent val="0"/>
          <c:showBubbleSize val="0"/>
        </c:dLbls>
        <c:marker val="1"/>
        <c:smooth val="0"/>
        <c:axId val="150119936"/>
        <c:axId val="150121856"/>
      </c:lineChart>
      <c:dateAx>
        <c:axId val="150119936"/>
        <c:scaling>
          <c:orientation val="minMax"/>
        </c:scaling>
        <c:delete val="1"/>
        <c:axPos val="b"/>
        <c:numFmt formatCode="ge" sourceLinked="1"/>
        <c:majorTickMark val="none"/>
        <c:minorTickMark val="none"/>
        <c:tickLblPos val="none"/>
        <c:crossAx val="150121856"/>
        <c:crosses val="autoZero"/>
        <c:auto val="1"/>
        <c:lblOffset val="100"/>
        <c:baseTimeUnit val="years"/>
      </c:dateAx>
      <c:valAx>
        <c:axId val="1501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D9-492F-8B13-215098AC3CC7}"/>
            </c:ext>
          </c:extLst>
        </c:ser>
        <c:dLbls>
          <c:showLegendKey val="0"/>
          <c:showVal val="0"/>
          <c:showCatName val="0"/>
          <c:showSerName val="0"/>
          <c:showPercent val="0"/>
          <c:showBubbleSize val="0"/>
        </c:dLbls>
        <c:gapWidth val="150"/>
        <c:axId val="150176896"/>
        <c:axId val="15017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0.01</c:v>
                </c:pt>
                <c:pt idx="3" formatCode="#,##0.00;&quot;△&quot;#,##0.00;&quot;-&quot;">
                  <c:v>0.01</c:v>
                </c:pt>
                <c:pt idx="4" formatCode="#,##0.00;&quot;△&quot;#,##0.00;&quot;-&quot;">
                  <c:v>0.01</c:v>
                </c:pt>
              </c:numCache>
            </c:numRef>
          </c:val>
          <c:smooth val="0"/>
          <c:extLst>
            <c:ext xmlns:c16="http://schemas.microsoft.com/office/drawing/2014/chart" uri="{C3380CC4-5D6E-409C-BE32-E72D297353CC}">
              <c16:uniqueId val="{00000001-32D9-492F-8B13-215098AC3CC7}"/>
            </c:ext>
          </c:extLst>
        </c:ser>
        <c:dLbls>
          <c:showLegendKey val="0"/>
          <c:showVal val="0"/>
          <c:showCatName val="0"/>
          <c:showSerName val="0"/>
          <c:showPercent val="0"/>
          <c:showBubbleSize val="0"/>
        </c:dLbls>
        <c:marker val="1"/>
        <c:smooth val="0"/>
        <c:axId val="150176896"/>
        <c:axId val="150178816"/>
      </c:lineChart>
      <c:dateAx>
        <c:axId val="150176896"/>
        <c:scaling>
          <c:orientation val="minMax"/>
        </c:scaling>
        <c:delete val="1"/>
        <c:axPos val="b"/>
        <c:numFmt formatCode="ge" sourceLinked="1"/>
        <c:majorTickMark val="none"/>
        <c:minorTickMark val="none"/>
        <c:tickLblPos val="none"/>
        <c:crossAx val="150178816"/>
        <c:crosses val="autoZero"/>
        <c:auto val="1"/>
        <c:lblOffset val="100"/>
        <c:baseTimeUnit val="years"/>
      </c:dateAx>
      <c:valAx>
        <c:axId val="1501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768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56.57</c:v>
                </c:pt>
                <c:pt idx="1">
                  <c:v>52.97</c:v>
                </c:pt>
                <c:pt idx="2">
                  <c:v>55.33</c:v>
                </c:pt>
                <c:pt idx="3">
                  <c:v>56.43</c:v>
                </c:pt>
                <c:pt idx="4" formatCode="#,##0.00;&quot;△&quot;#,##0.00">
                  <c:v>0</c:v>
                </c:pt>
              </c:numCache>
            </c:numRef>
          </c:val>
          <c:extLst>
            <c:ext xmlns:c16="http://schemas.microsoft.com/office/drawing/2014/chart" uri="{C3380CC4-5D6E-409C-BE32-E72D297353CC}">
              <c16:uniqueId val="{00000000-75DB-4D15-8AA1-619A09D2060D}"/>
            </c:ext>
          </c:extLst>
        </c:ser>
        <c:dLbls>
          <c:showLegendKey val="0"/>
          <c:showVal val="0"/>
          <c:showCatName val="0"/>
          <c:showSerName val="0"/>
          <c:showPercent val="0"/>
          <c:showBubbleSize val="0"/>
        </c:dLbls>
        <c:gapWidth val="150"/>
        <c:axId val="150344832"/>
        <c:axId val="15034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33.39</c:v>
                </c:pt>
                <c:pt idx="1">
                  <c:v>51.04</c:v>
                </c:pt>
                <c:pt idx="2">
                  <c:v>51.83</c:v>
                </c:pt>
                <c:pt idx="3">
                  <c:v>52.88</c:v>
                </c:pt>
                <c:pt idx="4">
                  <c:v>23.51</c:v>
                </c:pt>
              </c:numCache>
            </c:numRef>
          </c:val>
          <c:smooth val="0"/>
          <c:extLst>
            <c:ext xmlns:c16="http://schemas.microsoft.com/office/drawing/2014/chart" uri="{C3380CC4-5D6E-409C-BE32-E72D297353CC}">
              <c16:uniqueId val="{00000001-75DB-4D15-8AA1-619A09D2060D}"/>
            </c:ext>
          </c:extLst>
        </c:ser>
        <c:dLbls>
          <c:showLegendKey val="0"/>
          <c:showVal val="0"/>
          <c:showCatName val="0"/>
          <c:showSerName val="0"/>
          <c:showPercent val="0"/>
          <c:showBubbleSize val="0"/>
        </c:dLbls>
        <c:marker val="1"/>
        <c:smooth val="0"/>
        <c:axId val="150344832"/>
        <c:axId val="150346752"/>
      </c:lineChart>
      <c:dateAx>
        <c:axId val="150344832"/>
        <c:scaling>
          <c:orientation val="minMax"/>
        </c:scaling>
        <c:delete val="1"/>
        <c:axPos val="b"/>
        <c:numFmt formatCode="ge" sourceLinked="1"/>
        <c:majorTickMark val="none"/>
        <c:minorTickMark val="none"/>
        <c:tickLblPos val="none"/>
        <c:crossAx val="150346752"/>
        <c:crosses val="autoZero"/>
        <c:auto val="1"/>
        <c:lblOffset val="100"/>
        <c:baseTimeUnit val="years"/>
      </c:dateAx>
      <c:valAx>
        <c:axId val="15034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304.81</c:v>
                </c:pt>
                <c:pt idx="1">
                  <c:v>185.97</c:v>
                </c:pt>
                <c:pt idx="2">
                  <c:v>188.54</c:v>
                </c:pt>
                <c:pt idx="3">
                  <c:v>332.13</c:v>
                </c:pt>
                <c:pt idx="4">
                  <c:v>34.04</c:v>
                </c:pt>
              </c:numCache>
            </c:numRef>
          </c:val>
          <c:extLst>
            <c:ext xmlns:c16="http://schemas.microsoft.com/office/drawing/2014/chart" uri="{C3380CC4-5D6E-409C-BE32-E72D297353CC}">
              <c16:uniqueId val="{00000000-9855-4046-96F0-D9F83D2E0262}"/>
            </c:ext>
          </c:extLst>
        </c:ser>
        <c:dLbls>
          <c:showLegendKey val="0"/>
          <c:showVal val="0"/>
          <c:showCatName val="0"/>
          <c:showSerName val="0"/>
          <c:showPercent val="0"/>
          <c:showBubbleSize val="0"/>
        </c:dLbls>
        <c:gapWidth val="150"/>
        <c:axId val="150360832"/>
        <c:axId val="15036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417.04</c:v>
                </c:pt>
                <c:pt idx="1">
                  <c:v>287.3</c:v>
                </c:pt>
                <c:pt idx="2">
                  <c:v>231.37</c:v>
                </c:pt>
                <c:pt idx="3">
                  <c:v>539.27</c:v>
                </c:pt>
                <c:pt idx="4">
                  <c:v>57.3</c:v>
                </c:pt>
              </c:numCache>
            </c:numRef>
          </c:val>
          <c:smooth val="0"/>
          <c:extLst>
            <c:ext xmlns:c16="http://schemas.microsoft.com/office/drawing/2014/chart" uri="{C3380CC4-5D6E-409C-BE32-E72D297353CC}">
              <c16:uniqueId val="{00000001-9855-4046-96F0-D9F83D2E0262}"/>
            </c:ext>
          </c:extLst>
        </c:ser>
        <c:dLbls>
          <c:showLegendKey val="0"/>
          <c:showVal val="0"/>
          <c:showCatName val="0"/>
          <c:showSerName val="0"/>
          <c:showPercent val="0"/>
          <c:showBubbleSize val="0"/>
        </c:dLbls>
        <c:marker val="1"/>
        <c:smooth val="0"/>
        <c:axId val="150360832"/>
        <c:axId val="150362752"/>
      </c:lineChart>
      <c:dateAx>
        <c:axId val="150360832"/>
        <c:scaling>
          <c:orientation val="minMax"/>
        </c:scaling>
        <c:delete val="1"/>
        <c:axPos val="b"/>
        <c:numFmt formatCode="ge" sourceLinked="1"/>
        <c:majorTickMark val="none"/>
        <c:minorTickMark val="none"/>
        <c:tickLblPos val="none"/>
        <c:crossAx val="150362752"/>
        <c:crosses val="autoZero"/>
        <c:auto val="1"/>
        <c:lblOffset val="100"/>
        <c:baseTimeUnit val="years"/>
      </c:dateAx>
      <c:valAx>
        <c:axId val="15036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1023.76</c:v>
                </c:pt>
                <c:pt idx="1">
                  <c:v>872.05</c:v>
                </c:pt>
                <c:pt idx="2">
                  <c:v>1296</c:v>
                </c:pt>
                <c:pt idx="3">
                  <c:v>1232.98</c:v>
                </c:pt>
                <c:pt idx="4">
                  <c:v>1229.8</c:v>
                </c:pt>
              </c:numCache>
            </c:numRef>
          </c:val>
          <c:extLst>
            <c:ext xmlns:c16="http://schemas.microsoft.com/office/drawing/2014/chart" uri="{C3380CC4-5D6E-409C-BE32-E72D297353CC}">
              <c16:uniqueId val="{00000000-0C77-435C-8473-45AEFCF06743}"/>
            </c:ext>
          </c:extLst>
        </c:ser>
        <c:dLbls>
          <c:showLegendKey val="0"/>
          <c:showVal val="0"/>
          <c:showCatName val="0"/>
          <c:showSerName val="0"/>
          <c:showPercent val="0"/>
          <c:showBubbleSize val="0"/>
        </c:dLbls>
        <c:gapWidth val="150"/>
        <c:axId val="150385024"/>
        <c:axId val="15038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1189.0999999999999</c:v>
                </c:pt>
                <c:pt idx="3">
                  <c:v>1115.1099999999999</c:v>
                </c:pt>
                <c:pt idx="4">
                  <c:v>1010.51</c:v>
                </c:pt>
              </c:numCache>
            </c:numRef>
          </c:val>
          <c:smooth val="0"/>
          <c:extLst>
            <c:ext xmlns:c16="http://schemas.microsoft.com/office/drawing/2014/chart" uri="{C3380CC4-5D6E-409C-BE32-E72D297353CC}">
              <c16:uniqueId val="{00000001-0C77-435C-8473-45AEFCF06743}"/>
            </c:ext>
          </c:extLst>
        </c:ser>
        <c:dLbls>
          <c:showLegendKey val="0"/>
          <c:showVal val="0"/>
          <c:showCatName val="0"/>
          <c:showSerName val="0"/>
          <c:showPercent val="0"/>
          <c:showBubbleSize val="0"/>
        </c:dLbls>
        <c:marker val="1"/>
        <c:smooth val="0"/>
        <c:axId val="150385024"/>
        <c:axId val="150386944"/>
      </c:lineChart>
      <c:dateAx>
        <c:axId val="150385024"/>
        <c:scaling>
          <c:orientation val="minMax"/>
        </c:scaling>
        <c:delete val="1"/>
        <c:axPos val="b"/>
        <c:numFmt formatCode="ge" sourceLinked="1"/>
        <c:majorTickMark val="none"/>
        <c:minorTickMark val="none"/>
        <c:tickLblPos val="none"/>
        <c:crossAx val="150386944"/>
        <c:crosses val="autoZero"/>
        <c:auto val="1"/>
        <c:lblOffset val="100"/>
        <c:baseTimeUnit val="years"/>
      </c:dateAx>
      <c:valAx>
        <c:axId val="15038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96.51</c:v>
                </c:pt>
                <c:pt idx="1">
                  <c:v>99.64</c:v>
                </c:pt>
                <c:pt idx="2">
                  <c:v>84.35</c:v>
                </c:pt>
                <c:pt idx="3">
                  <c:v>81.25</c:v>
                </c:pt>
                <c:pt idx="4">
                  <c:v>79.39</c:v>
                </c:pt>
              </c:numCache>
            </c:numRef>
          </c:val>
          <c:extLst>
            <c:ext xmlns:c16="http://schemas.microsoft.com/office/drawing/2014/chart" uri="{C3380CC4-5D6E-409C-BE32-E72D297353CC}">
              <c16:uniqueId val="{00000000-7646-43AA-98F1-721ACC77C0F1}"/>
            </c:ext>
          </c:extLst>
        </c:ser>
        <c:dLbls>
          <c:showLegendKey val="0"/>
          <c:showVal val="0"/>
          <c:showCatName val="0"/>
          <c:showSerName val="0"/>
          <c:showPercent val="0"/>
          <c:showBubbleSize val="0"/>
        </c:dLbls>
        <c:gapWidth val="150"/>
        <c:axId val="150429696"/>
        <c:axId val="15043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78.78</c:v>
                </c:pt>
                <c:pt idx="3">
                  <c:v>79.540000000000006</c:v>
                </c:pt>
                <c:pt idx="4">
                  <c:v>83</c:v>
                </c:pt>
              </c:numCache>
            </c:numRef>
          </c:val>
          <c:smooth val="0"/>
          <c:extLst>
            <c:ext xmlns:c16="http://schemas.microsoft.com/office/drawing/2014/chart" uri="{C3380CC4-5D6E-409C-BE32-E72D297353CC}">
              <c16:uniqueId val="{00000001-7646-43AA-98F1-721ACC77C0F1}"/>
            </c:ext>
          </c:extLst>
        </c:ser>
        <c:dLbls>
          <c:showLegendKey val="0"/>
          <c:showVal val="0"/>
          <c:showCatName val="0"/>
          <c:showSerName val="0"/>
          <c:showPercent val="0"/>
          <c:showBubbleSize val="0"/>
        </c:dLbls>
        <c:marker val="1"/>
        <c:smooth val="0"/>
        <c:axId val="150429696"/>
        <c:axId val="150431616"/>
      </c:lineChart>
      <c:dateAx>
        <c:axId val="150429696"/>
        <c:scaling>
          <c:orientation val="minMax"/>
        </c:scaling>
        <c:delete val="1"/>
        <c:axPos val="b"/>
        <c:numFmt formatCode="ge" sourceLinked="1"/>
        <c:majorTickMark val="none"/>
        <c:minorTickMark val="none"/>
        <c:tickLblPos val="none"/>
        <c:crossAx val="150431616"/>
        <c:crosses val="autoZero"/>
        <c:auto val="1"/>
        <c:lblOffset val="100"/>
        <c:baseTimeUnit val="years"/>
      </c:dateAx>
      <c:valAx>
        <c:axId val="1504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183.74</c:v>
                </c:pt>
                <c:pt idx="1">
                  <c:v>176.01</c:v>
                </c:pt>
                <c:pt idx="2">
                  <c:v>208.33</c:v>
                </c:pt>
                <c:pt idx="3">
                  <c:v>215.78</c:v>
                </c:pt>
                <c:pt idx="4">
                  <c:v>219.82</c:v>
                </c:pt>
              </c:numCache>
            </c:numRef>
          </c:val>
          <c:extLst>
            <c:ext xmlns:c16="http://schemas.microsoft.com/office/drawing/2014/chart" uri="{C3380CC4-5D6E-409C-BE32-E72D297353CC}">
              <c16:uniqueId val="{00000000-CC71-49A2-B7CC-71CA7CD31643}"/>
            </c:ext>
          </c:extLst>
        </c:ser>
        <c:dLbls>
          <c:showLegendKey val="0"/>
          <c:showVal val="0"/>
          <c:showCatName val="0"/>
          <c:showSerName val="0"/>
          <c:showPercent val="0"/>
          <c:showBubbleSize val="0"/>
        </c:dLbls>
        <c:gapWidth val="150"/>
        <c:axId val="150466560"/>
        <c:axId val="15046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199.32</c:v>
                </c:pt>
                <c:pt idx="3">
                  <c:v>199.36</c:v>
                </c:pt>
                <c:pt idx="4">
                  <c:v>193.74</c:v>
                </c:pt>
              </c:numCache>
            </c:numRef>
          </c:val>
          <c:smooth val="0"/>
          <c:extLst>
            <c:ext xmlns:c16="http://schemas.microsoft.com/office/drawing/2014/chart" uri="{C3380CC4-5D6E-409C-BE32-E72D297353CC}">
              <c16:uniqueId val="{00000001-CC71-49A2-B7CC-71CA7CD31643}"/>
            </c:ext>
          </c:extLst>
        </c:ser>
        <c:dLbls>
          <c:showLegendKey val="0"/>
          <c:showVal val="0"/>
          <c:showCatName val="0"/>
          <c:showSerName val="0"/>
          <c:showPercent val="0"/>
          <c:showBubbleSize val="0"/>
        </c:dLbls>
        <c:marker val="1"/>
        <c:smooth val="0"/>
        <c:axId val="150466560"/>
        <c:axId val="150468480"/>
      </c:lineChart>
      <c:dateAx>
        <c:axId val="150466560"/>
        <c:scaling>
          <c:orientation val="minMax"/>
        </c:scaling>
        <c:delete val="1"/>
        <c:axPos val="b"/>
        <c:numFmt formatCode="ge" sourceLinked="1"/>
        <c:majorTickMark val="none"/>
        <c:minorTickMark val="none"/>
        <c:tickLblPos val="none"/>
        <c:crossAx val="150468480"/>
        <c:crosses val="autoZero"/>
        <c:auto val="1"/>
        <c:lblOffset val="100"/>
        <c:baseTimeUnit val="years"/>
      </c:dateAx>
      <c:valAx>
        <c:axId val="1504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1" zoomScaleNormal="100" workbookViewId="0">
      <selection activeCell="BL85" sqref="BL8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三重県　松阪市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Bd2</v>
      </c>
      <c r="X8" s="70"/>
      <c r="Y8" s="70"/>
      <c r="Z8" s="70"/>
      <c r="AA8" s="70"/>
      <c r="AB8" s="70"/>
      <c r="AC8" s="70"/>
      <c r="AD8" s="3"/>
      <c r="AE8" s="3"/>
      <c r="AF8" s="3"/>
      <c r="AG8" s="3"/>
      <c r="AH8" s="3"/>
      <c r="AI8" s="3"/>
      <c r="AJ8" s="3"/>
      <c r="AK8" s="3"/>
      <c r="AL8" s="64">
        <f>データ!R6</f>
        <v>168682</v>
      </c>
      <c r="AM8" s="64"/>
      <c r="AN8" s="64"/>
      <c r="AO8" s="64"/>
      <c r="AP8" s="64"/>
      <c r="AQ8" s="64"/>
      <c r="AR8" s="64"/>
      <c r="AS8" s="64"/>
      <c r="AT8" s="63">
        <f>データ!S6</f>
        <v>623.64</v>
      </c>
      <c r="AU8" s="63"/>
      <c r="AV8" s="63"/>
      <c r="AW8" s="63"/>
      <c r="AX8" s="63"/>
      <c r="AY8" s="63"/>
      <c r="AZ8" s="63"/>
      <c r="BA8" s="63"/>
      <c r="BB8" s="63">
        <f>データ!T6</f>
        <v>270.48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f>データ!N6</f>
        <v>45.42</v>
      </c>
      <c r="J10" s="63"/>
      <c r="K10" s="63"/>
      <c r="L10" s="63"/>
      <c r="M10" s="63"/>
      <c r="N10" s="63"/>
      <c r="O10" s="63"/>
      <c r="P10" s="63">
        <f>データ!O6</f>
        <v>44.13</v>
      </c>
      <c r="Q10" s="63"/>
      <c r="R10" s="63"/>
      <c r="S10" s="63"/>
      <c r="T10" s="63"/>
      <c r="U10" s="63"/>
      <c r="V10" s="63"/>
      <c r="W10" s="63">
        <f>データ!P6</f>
        <v>86.35</v>
      </c>
      <c r="X10" s="63"/>
      <c r="Y10" s="63"/>
      <c r="Z10" s="63"/>
      <c r="AA10" s="63"/>
      <c r="AB10" s="63"/>
      <c r="AC10" s="63"/>
      <c r="AD10" s="64">
        <f>データ!Q6</f>
        <v>3056</v>
      </c>
      <c r="AE10" s="64"/>
      <c r="AF10" s="64"/>
      <c r="AG10" s="64"/>
      <c r="AH10" s="64"/>
      <c r="AI10" s="64"/>
      <c r="AJ10" s="64"/>
      <c r="AK10" s="2"/>
      <c r="AL10" s="64">
        <f>データ!U6</f>
        <v>74218</v>
      </c>
      <c r="AM10" s="64"/>
      <c r="AN10" s="64"/>
      <c r="AO10" s="64"/>
      <c r="AP10" s="64"/>
      <c r="AQ10" s="64"/>
      <c r="AR10" s="64"/>
      <c r="AS10" s="64"/>
      <c r="AT10" s="63">
        <f>データ!V6</f>
        <v>15.61</v>
      </c>
      <c r="AU10" s="63"/>
      <c r="AV10" s="63"/>
      <c r="AW10" s="63"/>
      <c r="AX10" s="63"/>
      <c r="AY10" s="63"/>
      <c r="AZ10" s="63"/>
      <c r="BA10" s="63"/>
      <c r="BB10" s="63">
        <f>データ!W6</f>
        <v>4754.5200000000004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2014</v>
      </c>
      <c r="C6" s="31">
        <f t="shared" ref="C6:W6" si="3">C7</f>
        <v>242047</v>
      </c>
      <c r="D6" s="31">
        <f t="shared" si="3"/>
        <v>46</v>
      </c>
      <c r="E6" s="31">
        <f t="shared" si="3"/>
        <v>17</v>
      </c>
      <c r="F6" s="31">
        <f t="shared" si="3"/>
        <v>1</v>
      </c>
      <c r="G6" s="31">
        <f t="shared" si="3"/>
        <v>0</v>
      </c>
      <c r="H6" s="31" t="str">
        <f t="shared" si="3"/>
        <v>三重県　松阪市</v>
      </c>
      <c r="I6" s="31" t="str">
        <f t="shared" si="3"/>
        <v>法適用</v>
      </c>
      <c r="J6" s="31" t="str">
        <f t="shared" si="3"/>
        <v>下水道事業</v>
      </c>
      <c r="K6" s="31" t="str">
        <f t="shared" si="3"/>
        <v>公共下水道</v>
      </c>
      <c r="L6" s="31" t="str">
        <f t="shared" si="3"/>
        <v>Bd2</v>
      </c>
      <c r="M6" s="32" t="str">
        <f t="shared" si="3"/>
        <v>-</v>
      </c>
      <c r="N6" s="32">
        <f t="shared" si="3"/>
        <v>45.42</v>
      </c>
      <c r="O6" s="32">
        <f t="shared" si="3"/>
        <v>44.13</v>
      </c>
      <c r="P6" s="32">
        <f t="shared" si="3"/>
        <v>86.35</v>
      </c>
      <c r="Q6" s="32">
        <f t="shared" si="3"/>
        <v>3056</v>
      </c>
      <c r="R6" s="32">
        <f t="shared" si="3"/>
        <v>168682</v>
      </c>
      <c r="S6" s="32">
        <f t="shared" si="3"/>
        <v>623.64</v>
      </c>
      <c r="T6" s="32">
        <f t="shared" si="3"/>
        <v>270.48</v>
      </c>
      <c r="U6" s="32">
        <f t="shared" si="3"/>
        <v>74218</v>
      </c>
      <c r="V6" s="32">
        <f t="shared" si="3"/>
        <v>15.61</v>
      </c>
      <c r="W6" s="32">
        <f t="shared" si="3"/>
        <v>4754.5200000000004</v>
      </c>
      <c r="X6" s="33">
        <f>IF(X7="",NA(),X7)</f>
        <v>96.87</v>
      </c>
      <c r="Y6" s="33">
        <f t="shared" ref="Y6:AG6" si="4">IF(Y7="",NA(),Y7)</f>
        <v>100.88</v>
      </c>
      <c r="Z6" s="33">
        <f t="shared" si="4"/>
        <v>95.77</v>
      </c>
      <c r="AA6" s="33">
        <f t="shared" si="4"/>
        <v>97.54</v>
      </c>
      <c r="AB6" s="33">
        <f t="shared" si="4"/>
        <v>96.73</v>
      </c>
      <c r="AC6" s="33">
        <f t="shared" si="4"/>
        <v>102.88</v>
      </c>
      <c r="AD6" s="33">
        <f t="shared" si="4"/>
        <v>100.66</v>
      </c>
      <c r="AE6" s="33">
        <f t="shared" si="4"/>
        <v>101.61</v>
      </c>
      <c r="AF6" s="33">
        <f t="shared" si="4"/>
        <v>104.97</v>
      </c>
      <c r="AG6" s="33">
        <f t="shared" si="4"/>
        <v>106.59</v>
      </c>
      <c r="AH6" s="32" t="str">
        <f>IF(AH7="","",IF(AH7="-","【-】","【"&amp;SUBSTITUTE(TEXT(AH7,"#,##0.00"),"-","△")&amp;"】"))</f>
        <v>【107.74】</v>
      </c>
      <c r="AI6" s="33">
        <f>IF(AI7="",NA(),AI7)</f>
        <v>56.57</v>
      </c>
      <c r="AJ6" s="33">
        <f t="shared" ref="AJ6:AR6" si="5">IF(AJ7="",NA(),AJ7)</f>
        <v>52.97</v>
      </c>
      <c r="AK6" s="33">
        <f t="shared" si="5"/>
        <v>55.33</v>
      </c>
      <c r="AL6" s="33">
        <f t="shared" si="5"/>
        <v>56.43</v>
      </c>
      <c r="AM6" s="32">
        <f t="shared" si="5"/>
        <v>0</v>
      </c>
      <c r="AN6" s="33">
        <f t="shared" si="5"/>
        <v>33.39</v>
      </c>
      <c r="AO6" s="33">
        <f t="shared" si="5"/>
        <v>51.04</v>
      </c>
      <c r="AP6" s="33">
        <f t="shared" si="5"/>
        <v>51.83</v>
      </c>
      <c r="AQ6" s="33">
        <f t="shared" si="5"/>
        <v>52.88</v>
      </c>
      <c r="AR6" s="33">
        <f t="shared" si="5"/>
        <v>23.51</v>
      </c>
      <c r="AS6" s="32" t="str">
        <f>IF(AS7="","",IF(AS7="-","【-】","【"&amp;SUBSTITUTE(TEXT(AS7,"#,##0.00"),"-","△")&amp;"】"))</f>
        <v>【4.71】</v>
      </c>
      <c r="AT6" s="33">
        <f>IF(AT7="",NA(),AT7)</f>
        <v>304.81</v>
      </c>
      <c r="AU6" s="33">
        <f t="shared" ref="AU6:BC6" si="6">IF(AU7="",NA(),AU7)</f>
        <v>185.97</v>
      </c>
      <c r="AV6" s="33">
        <f t="shared" si="6"/>
        <v>188.54</v>
      </c>
      <c r="AW6" s="33">
        <f t="shared" si="6"/>
        <v>332.13</v>
      </c>
      <c r="AX6" s="33">
        <f t="shared" si="6"/>
        <v>34.04</v>
      </c>
      <c r="AY6" s="33">
        <f t="shared" si="6"/>
        <v>417.04</v>
      </c>
      <c r="AZ6" s="33">
        <f t="shared" si="6"/>
        <v>287.3</v>
      </c>
      <c r="BA6" s="33">
        <f t="shared" si="6"/>
        <v>231.37</v>
      </c>
      <c r="BB6" s="33">
        <f t="shared" si="6"/>
        <v>539.27</v>
      </c>
      <c r="BC6" s="33">
        <f t="shared" si="6"/>
        <v>57.3</v>
      </c>
      <c r="BD6" s="32" t="str">
        <f>IF(BD7="","",IF(BD7="-","【-】","【"&amp;SUBSTITUTE(TEXT(BD7,"#,##0.00"),"-","△")&amp;"】"))</f>
        <v>【56.46】</v>
      </c>
      <c r="BE6" s="33">
        <f>IF(BE7="",NA(),BE7)</f>
        <v>1023.76</v>
      </c>
      <c r="BF6" s="33">
        <f t="shared" ref="BF6:BN6" si="7">IF(BF7="",NA(),BF7)</f>
        <v>872.05</v>
      </c>
      <c r="BG6" s="33">
        <f t="shared" si="7"/>
        <v>1296</v>
      </c>
      <c r="BH6" s="33">
        <f t="shared" si="7"/>
        <v>1232.98</v>
      </c>
      <c r="BI6" s="33">
        <f t="shared" si="7"/>
        <v>1229.8</v>
      </c>
      <c r="BJ6" s="33">
        <f t="shared" si="7"/>
        <v>1206.54</v>
      </c>
      <c r="BK6" s="33">
        <f t="shared" si="7"/>
        <v>1247.2</v>
      </c>
      <c r="BL6" s="33">
        <f t="shared" si="7"/>
        <v>1189.0999999999999</v>
      </c>
      <c r="BM6" s="33">
        <f t="shared" si="7"/>
        <v>1115.1099999999999</v>
      </c>
      <c r="BN6" s="33">
        <f t="shared" si="7"/>
        <v>1010.51</v>
      </c>
      <c r="BO6" s="32" t="str">
        <f>IF(BO7="","",IF(BO7="-","【-】","【"&amp;SUBSTITUTE(TEXT(BO7,"#,##0.00"),"-","△")&amp;"】"))</f>
        <v>【776.35】</v>
      </c>
      <c r="BP6" s="33">
        <f>IF(BP7="",NA(),BP7)</f>
        <v>96.51</v>
      </c>
      <c r="BQ6" s="33">
        <f t="shared" ref="BQ6:BY6" si="8">IF(BQ7="",NA(),BQ7)</f>
        <v>99.64</v>
      </c>
      <c r="BR6" s="33">
        <f t="shared" si="8"/>
        <v>84.35</v>
      </c>
      <c r="BS6" s="33">
        <f t="shared" si="8"/>
        <v>81.25</v>
      </c>
      <c r="BT6" s="33">
        <f t="shared" si="8"/>
        <v>79.39</v>
      </c>
      <c r="BU6" s="33">
        <f t="shared" si="8"/>
        <v>77.739999999999995</v>
      </c>
      <c r="BV6" s="33">
        <f t="shared" si="8"/>
        <v>77.489999999999995</v>
      </c>
      <c r="BW6" s="33">
        <f t="shared" si="8"/>
        <v>78.78</v>
      </c>
      <c r="BX6" s="33">
        <f t="shared" si="8"/>
        <v>79.540000000000006</v>
      </c>
      <c r="BY6" s="33">
        <f t="shared" si="8"/>
        <v>83</v>
      </c>
      <c r="BZ6" s="32" t="str">
        <f>IF(BZ7="","",IF(BZ7="-","【-】","【"&amp;SUBSTITUTE(TEXT(BZ7,"#,##0.00"),"-","△")&amp;"】"))</f>
        <v>【96.57】</v>
      </c>
      <c r="CA6" s="33">
        <f>IF(CA7="",NA(),CA7)</f>
        <v>183.74</v>
      </c>
      <c r="CB6" s="33">
        <f t="shared" ref="CB6:CJ6" si="9">IF(CB7="",NA(),CB7)</f>
        <v>176.01</v>
      </c>
      <c r="CC6" s="33">
        <f t="shared" si="9"/>
        <v>208.33</v>
      </c>
      <c r="CD6" s="33">
        <f t="shared" si="9"/>
        <v>215.78</v>
      </c>
      <c r="CE6" s="33">
        <f t="shared" si="9"/>
        <v>219.82</v>
      </c>
      <c r="CF6" s="33">
        <f t="shared" si="9"/>
        <v>199.72</v>
      </c>
      <c r="CG6" s="33">
        <f t="shared" si="9"/>
        <v>201.25</v>
      </c>
      <c r="CH6" s="33">
        <f t="shared" si="9"/>
        <v>199.32</v>
      </c>
      <c r="CI6" s="33">
        <f t="shared" si="9"/>
        <v>199.36</v>
      </c>
      <c r="CJ6" s="33">
        <f t="shared" si="9"/>
        <v>193.74</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60.04</v>
      </c>
      <c r="CR6" s="33">
        <f t="shared" si="10"/>
        <v>63.88</v>
      </c>
      <c r="CS6" s="33">
        <f t="shared" si="10"/>
        <v>65.31</v>
      </c>
      <c r="CT6" s="33">
        <f t="shared" si="10"/>
        <v>62.09</v>
      </c>
      <c r="CU6" s="33">
        <f t="shared" si="10"/>
        <v>62.23</v>
      </c>
      <c r="CV6" s="32" t="str">
        <f>IF(CV7="","",IF(CV7="-","【-】","【"&amp;SUBSTITUTE(TEXT(CV7,"#,##0.00"),"-","△")&amp;"】"))</f>
        <v>【60.35】</v>
      </c>
      <c r="CW6" s="33">
        <f>IF(CW7="",NA(),CW7)</f>
        <v>78.53</v>
      </c>
      <c r="CX6" s="33">
        <f t="shared" ref="CX6:DF6" si="11">IF(CX7="",NA(),CX7)</f>
        <v>78.89</v>
      </c>
      <c r="CY6" s="33">
        <f t="shared" si="11"/>
        <v>79.39</v>
      </c>
      <c r="CZ6" s="33">
        <f t="shared" si="11"/>
        <v>79.540000000000006</v>
      </c>
      <c r="DA6" s="33">
        <f t="shared" si="11"/>
        <v>76.75</v>
      </c>
      <c r="DB6" s="33">
        <f t="shared" si="11"/>
        <v>87.18</v>
      </c>
      <c r="DC6" s="33">
        <f t="shared" si="11"/>
        <v>86.62</v>
      </c>
      <c r="DD6" s="33">
        <f t="shared" si="11"/>
        <v>87.07</v>
      </c>
      <c r="DE6" s="33">
        <f t="shared" si="11"/>
        <v>86.88</v>
      </c>
      <c r="DF6" s="33">
        <f t="shared" si="11"/>
        <v>86.56</v>
      </c>
      <c r="DG6" s="32" t="str">
        <f>IF(DG7="","",IF(DG7="-","【-】","【"&amp;SUBSTITUTE(TEXT(DG7,"#,##0.00"),"-","△")&amp;"】"))</f>
        <v>【94.57】</v>
      </c>
      <c r="DH6" s="33">
        <f>IF(DH7="",NA(),DH7)</f>
        <v>7.54</v>
      </c>
      <c r="DI6" s="33">
        <f t="shared" ref="DI6:DQ6" si="12">IF(DI7="",NA(),DI7)</f>
        <v>8.7100000000000009</v>
      </c>
      <c r="DJ6" s="33">
        <f t="shared" si="12"/>
        <v>9.8699999999999992</v>
      </c>
      <c r="DK6" s="33">
        <f t="shared" si="12"/>
        <v>10.96</v>
      </c>
      <c r="DL6" s="33">
        <f t="shared" si="12"/>
        <v>17.809999999999999</v>
      </c>
      <c r="DM6" s="33">
        <f t="shared" si="12"/>
        <v>8.83</v>
      </c>
      <c r="DN6" s="33">
        <f t="shared" si="12"/>
        <v>9.6300000000000008</v>
      </c>
      <c r="DO6" s="33">
        <f t="shared" si="12"/>
        <v>8.3000000000000007</v>
      </c>
      <c r="DP6" s="33">
        <f t="shared" si="12"/>
        <v>9.52</v>
      </c>
      <c r="DQ6" s="33">
        <f t="shared" si="12"/>
        <v>15.82</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3">
        <f t="shared" si="13"/>
        <v>0.01</v>
      </c>
      <c r="EA6" s="33">
        <f t="shared" si="13"/>
        <v>0.01</v>
      </c>
      <c r="EB6" s="33">
        <f t="shared" si="13"/>
        <v>0.01</v>
      </c>
      <c r="EC6" s="32" t="str">
        <f>IF(EC7="","",IF(EC7="-","【-】","【"&amp;SUBSTITUTE(TEXT(EC7,"#,##0.00"),"-","△")&amp;"】"))</f>
        <v>【4.35】</v>
      </c>
      <c r="ED6" s="33">
        <f>IF(ED7="",NA(),ED7)</f>
        <v>0.22</v>
      </c>
      <c r="EE6" s="33">
        <f t="shared" ref="EE6:EM6" si="14">IF(EE7="",NA(),EE7)</f>
        <v>0.12</v>
      </c>
      <c r="EF6" s="33">
        <f t="shared" si="14"/>
        <v>0.11</v>
      </c>
      <c r="EG6" s="32">
        <f t="shared" si="14"/>
        <v>0</v>
      </c>
      <c r="EH6" s="33">
        <f t="shared" si="14"/>
        <v>0.09</v>
      </c>
      <c r="EI6" s="33">
        <f t="shared" si="14"/>
        <v>0.13</v>
      </c>
      <c r="EJ6" s="33">
        <f t="shared" si="14"/>
        <v>0.05</v>
      </c>
      <c r="EK6" s="33">
        <f t="shared" si="14"/>
        <v>0.04</v>
      </c>
      <c r="EL6" s="33">
        <f t="shared" si="14"/>
        <v>0.06</v>
      </c>
      <c r="EM6" s="33">
        <f t="shared" si="14"/>
        <v>0.04</v>
      </c>
      <c r="EN6" s="32" t="str">
        <f>IF(EN7="","",IF(EN7="-","【-】","【"&amp;SUBSTITUTE(TEXT(EN7,"#,##0.00"),"-","△")&amp;"】"))</f>
        <v>【0.17】</v>
      </c>
    </row>
    <row r="7" spans="1:147" s="34" customFormat="1" x14ac:dyDescent="0.15">
      <c r="A7" s="26"/>
      <c r="B7" s="35">
        <v>2014</v>
      </c>
      <c r="C7" s="35">
        <v>242047</v>
      </c>
      <c r="D7" s="35">
        <v>46</v>
      </c>
      <c r="E7" s="35">
        <v>17</v>
      </c>
      <c r="F7" s="35">
        <v>1</v>
      </c>
      <c r="G7" s="35">
        <v>0</v>
      </c>
      <c r="H7" s="35" t="s">
        <v>96</v>
      </c>
      <c r="I7" s="35" t="s">
        <v>97</v>
      </c>
      <c r="J7" s="35" t="s">
        <v>98</v>
      </c>
      <c r="K7" s="35" t="s">
        <v>99</v>
      </c>
      <c r="L7" s="35" t="s">
        <v>100</v>
      </c>
      <c r="M7" s="36" t="s">
        <v>101</v>
      </c>
      <c r="N7" s="36">
        <v>45.42</v>
      </c>
      <c r="O7" s="36">
        <v>44.13</v>
      </c>
      <c r="P7" s="36">
        <v>86.35</v>
      </c>
      <c r="Q7" s="36">
        <v>3056</v>
      </c>
      <c r="R7" s="36">
        <v>168682</v>
      </c>
      <c r="S7" s="36">
        <v>623.64</v>
      </c>
      <c r="T7" s="36">
        <v>270.48</v>
      </c>
      <c r="U7" s="36">
        <v>74218</v>
      </c>
      <c r="V7" s="36">
        <v>15.61</v>
      </c>
      <c r="W7" s="36">
        <v>4754.5200000000004</v>
      </c>
      <c r="X7" s="36">
        <v>96.87</v>
      </c>
      <c r="Y7" s="36">
        <v>100.88</v>
      </c>
      <c r="Z7" s="36">
        <v>95.77</v>
      </c>
      <c r="AA7" s="36">
        <v>97.54</v>
      </c>
      <c r="AB7" s="36">
        <v>96.73</v>
      </c>
      <c r="AC7" s="36">
        <v>102.88</v>
      </c>
      <c r="AD7" s="36">
        <v>100.66</v>
      </c>
      <c r="AE7" s="36">
        <v>101.61</v>
      </c>
      <c r="AF7" s="36">
        <v>104.97</v>
      </c>
      <c r="AG7" s="36">
        <v>106.59</v>
      </c>
      <c r="AH7" s="36">
        <v>107.74</v>
      </c>
      <c r="AI7" s="36">
        <v>56.57</v>
      </c>
      <c r="AJ7" s="36">
        <v>52.97</v>
      </c>
      <c r="AK7" s="36">
        <v>55.33</v>
      </c>
      <c r="AL7" s="36">
        <v>56.43</v>
      </c>
      <c r="AM7" s="36">
        <v>0</v>
      </c>
      <c r="AN7" s="36">
        <v>33.39</v>
      </c>
      <c r="AO7" s="36">
        <v>51.04</v>
      </c>
      <c r="AP7" s="36">
        <v>51.83</v>
      </c>
      <c r="AQ7" s="36">
        <v>52.88</v>
      </c>
      <c r="AR7" s="36">
        <v>23.51</v>
      </c>
      <c r="AS7" s="36">
        <v>4.71</v>
      </c>
      <c r="AT7" s="36">
        <v>304.81</v>
      </c>
      <c r="AU7" s="36">
        <v>185.97</v>
      </c>
      <c r="AV7" s="36">
        <v>188.54</v>
      </c>
      <c r="AW7" s="36">
        <v>332.13</v>
      </c>
      <c r="AX7" s="36">
        <v>34.04</v>
      </c>
      <c r="AY7" s="36">
        <v>417.04</v>
      </c>
      <c r="AZ7" s="36">
        <v>287.3</v>
      </c>
      <c r="BA7" s="36">
        <v>231.37</v>
      </c>
      <c r="BB7" s="36">
        <v>539.27</v>
      </c>
      <c r="BC7" s="36">
        <v>57.3</v>
      </c>
      <c r="BD7" s="36">
        <v>56.46</v>
      </c>
      <c r="BE7" s="36">
        <v>1023.76</v>
      </c>
      <c r="BF7" s="36">
        <v>872.05</v>
      </c>
      <c r="BG7" s="36">
        <v>1296</v>
      </c>
      <c r="BH7" s="36">
        <v>1232.98</v>
      </c>
      <c r="BI7" s="36">
        <v>1229.8</v>
      </c>
      <c r="BJ7" s="36">
        <v>1206.54</v>
      </c>
      <c r="BK7" s="36">
        <v>1247.2</v>
      </c>
      <c r="BL7" s="36">
        <v>1189.0999999999999</v>
      </c>
      <c r="BM7" s="36">
        <v>1115.1099999999999</v>
      </c>
      <c r="BN7" s="36">
        <v>1010.51</v>
      </c>
      <c r="BO7" s="36">
        <v>776.35</v>
      </c>
      <c r="BP7" s="36">
        <v>96.51</v>
      </c>
      <c r="BQ7" s="36">
        <v>99.64</v>
      </c>
      <c r="BR7" s="36">
        <v>84.35</v>
      </c>
      <c r="BS7" s="36">
        <v>81.25</v>
      </c>
      <c r="BT7" s="36">
        <v>79.39</v>
      </c>
      <c r="BU7" s="36">
        <v>77.739999999999995</v>
      </c>
      <c r="BV7" s="36">
        <v>77.489999999999995</v>
      </c>
      <c r="BW7" s="36">
        <v>78.78</v>
      </c>
      <c r="BX7" s="36">
        <v>79.540000000000006</v>
      </c>
      <c r="BY7" s="36">
        <v>83</v>
      </c>
      <c r="BZ7" s="36">
        <v>96.57</v>
      </c>
      <c r="CA7" s="36">
        <v>183.74</v>
      </c>
      <c r="CB7" s="36">
        <v>176.01</v>
      </c>
      <c r="CC7" s="36">
        <v>208.33</v>
      </c>
      <c r="CD7" s="36">
        <v>215.78</v>
      </c>
      <c r="CE7" s="36">
        <v>219.82</v>
      </c>
      <c r="CF7" s="36">
        <v>199.72</v>
      </c>
      <c r="CG7" s="36">
        <v>201.25</v>
      </c>
      <c r="CH7" s="36">
        <v>199.32</v>
      </c>
      <c r="CI7" s="36">
        <v>199.36</v>
      </c>
      <c r="CJ7" s="36">
        <v>193.74</v>
      </c>
      <c r="CK7" s="36">
        <v>142.28</v>
      </c>
      <c r="CL7" s="36" t="s">
        <v>101</v>
      </c>
      <c r="CM7" s="36" t="s">
        <v>101</v>
      </c>
      <c r="CN7" s="36" t="s">
        <v>101</v>
      </c>
      <c r="CO7" s="36" t="s">
        <v>101</v>
      </c>
      <c r="CP7" s="36" t="s">
        <v>101</v>
      </c>
      <c r="CQ7" s="36">
        <v>60.04</v>
      </c>
      <c r="CR7" s="36">
        <v>63.88</v>
      </c>
      <c r="CS7" s="36">
        <v>65.31</v>
      </c>
      <c r="CT7" s="36">
        <v>62.09</v>
      </c>
      <c r="CU7" s="36">
        <v>62.23</v>
      </c>
      <c r="CV7" s="36">
        <v>60.35</v>
      </c>
      <c r="CW7" s="36">
        <v>78.53</v>
      </c>
      <c r="CX7" s="36">
        <v>78.89</v>
      </c>
      <c r="CY7" s="36">
        <v>79.39</v>
      </c>
      <c r="CZ7" s="36">
        <v>79.540000000000006</v>
      </c>
      <c r="DA7" s="36">
        <v>76.75</v>
      </c>
      <c r="DB7" s="36">
        <v>87.18</v>
      </c>
      <c r="DC7" s="36">
        <v>86.62</v>
      </c>
      <c r="DD7" s="36">
        <v>87.07</v>
      </c>
      <c r="DE7" s="36">
        <v>86.88</v>
      </c>
      <c r="DF7" s="36">
        <v>86.56</v>
      </c>
      <c r="DG7" s="36">
        <v>94.57</v>
      </c>
      <c r="DH7" s="36">
        <v>7.54</v>
      </c>
      <c r="DI7" s="36">
        <v>8.7100000000000009</v>
      </c>
      <c r="DJ7" s="36">
        <v>9.8699999999999992</v>
      </c>
      <c r="DK7" s="36">
        <v>10.96</v>
      </c>
      <c r="DL7" s="36">
        <v>17.809999999999999</v>
      </c>
      <c r="DM7" s="36">
        <v>8.83</v>
      </c>
      <c r="DN7" s="36">
        <v>9.6300000000000008</v>
      </c>
      <c r="DO7" s="36">
        <v>8.3000000000000007</v>
      </c>
      <c r="DP7" s="36">
        <v>9.52</v>
      </c>
      <c r="DQ7" s="36">
        <v>15.82</v>
      </c>
      <c r="DR7" s="36">
        <v>36.270000000000003</v>
      </c>
      <c r="DS7" s="36">
        <v>0</v>
      </c>
      <c r="DT7" s="36">
        <v>0</v>
      </c>
      <c r="DU7" s="36">
        <v>0</v>
      </c>
      <c r="DV7" s="36">
        <v>0</v>
      </c>
      <c r="DW7" s="36">
        <v>0</v>
      </c>
      <c r="DX7" s="36">
        <v>0</v>
      </c>
      <c r="DY7" s="36">
        <v>0</v>
      </c>
      <c r="DZ7" s="36">
        <v>0.01</v>
      </c>
      <c r="EA7" s="36">
        <v>0.01</v>
      </c>
      <c r="EB7" s="36">
        <v>0.01</v>
      </c>
      <c r="EC7" s="36">
        <v>4.3499999999999996</v>
      </c>
      <c r="ED7" s="36">
        <v>0.22</v>
      </c>
      <c r="EE7" s="36">
        <v>0.12</v>
      </c>
      <c r="EF7" s="36">
        <v>0.11</v>
      </c>
      <c r="EG7" s="36">
        <v>0</v>
      </c>
      <c r="EH7" s="36">
        <v>0.09</v>
      </c>
      <c r="EI7" s="36">
        <v>0.13</v>
      </c>
      <c r="EJ7" s="36">
        <v>0.05</v>
      </c>
      <c r="EK7" s="36">
        <v>0.04</v>
      </c>
      <c r="EL7" s="36">
        <v>0.06</v>
      </c>
      <c r="EM7" s="36">
        <v>0.04</v>
      </c>
      <c r="EN7" s="36">
        <v>0.17</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2016-02-12T05:22:10Z</cp:lastPrinted>
  <dcterms:created xsi:type="dcterms:W3CDTF">2016-02-03T07:44:23Z</dcterms:created>
  <dcterms:modified xsi:type="dcterms:W3CDTF">2016-02-12T05:22:12Z</dcterms:modified>
  <cp:category/>
</cp:coreProperties>
</file>