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O6" i="5"/>
  <c r="N6" i="5"/>
  <c r="I10" i="4" s="1"/>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BB8" i="4"/>
  <c r="AT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<sst xmlns="http://schemas.openxmlformats.org/spreadsheetml/2006/main" count="220" uniqueCount="110">
  <si>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</si>
  <si>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</si>
  <si>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</si>
  <si>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</si>
  <si>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</si>
  <si>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</si>
  <si>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</si>
  <si>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</si>
  <si>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</si>
  <si>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</si>
  <si>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</si>
  <si>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</si>
  <si>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</si>
  <si>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</si>
  <si>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</si>
  <si>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</si>
  <si>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</si>
  <si>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</si>
  <si>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</si>
  <si>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</si>
  <si>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</si>
  <si>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</si>
  <si>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</si>
  <si>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</si>
  <si>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</si>
  <si>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</si>
  <si>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</si>
  <si>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</si>
  <si>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</si>
  <si>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</si>
  <si>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</si>
  <si>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</si>
  <si>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</si>
  <si>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</si>
  <si>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</si>
  <si>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</si>
  <si>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</si>
  <si>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</si>
  <si>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</si>
  <si>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</si>
  <si>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</si>
  <si>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</si>
  <si>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</si>
  <si>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</si>
  <si>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</si>
  <si>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</si>
  <si>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</si>
  <si>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</si>
  <si>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</si>
  <si>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</si>
  <si>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</si>
  <si>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</si>
  <si>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</si>
  <si>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</si>
  <si>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</si>
  <si>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</si>
  <si>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</si>
  <si>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</si>
  <si>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</si>
  <si>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</si>
  <si>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</si>
  <si>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</si>
  <si>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</si>
  <si>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</si>
  <si>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</si>
  <si>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</si>
  <si>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</si>
  <si>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</si>
  <si>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</si>
  <si>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</si>
  <si>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</si>
  <si>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</si>
  <si>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</si>
  <si>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</si>
  <si>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</si>
  <si>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</si>
  <si>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</si>
  <si>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</si>
  <si>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</si>
  <si>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</si>
  <si>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</si>
  <si>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</si>
  <si>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</si>
  <si>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</si>
  <si>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</si>
  <si>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</si>
  <si>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</si>
  <si>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</si>
  <si>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</si>
  <si>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</si>
  <si>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</si>
  <si>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</si>
  <si>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</si>
  <si>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</si>
  <si>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</si>
  <si>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</si>
  <si>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四日市市</t>
  </si>
  <si>
    <t>法適用</t>
  </si>
  <si>
    <t>下水道事業</t>
  </si>
  <si>
    <t>公共下水道</t>
  </si>
  <si>
    <t>Ac1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</si>
  <si>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</si>
  <si>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</si>
  <si>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</si>
  <si>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</si>
  <si>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</si>
  <si>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</si>
  <si>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有形固定資産のうち償却対象資産の減価償却がどの程度進んでいるかを表す指標であり、100％に近いほど法定耐用年数に近づいているといえる。平均値より高い数値は施設の老朽化が進んでいることを示している。なお、前年度より大幅に上がっているのは新会計制度への移行に伴うものである。
　②管渠老朽化率・・・法定耐用年数を超えた管渠延長の割合を表す指標となっており、平均値より低い数値となっているが、老朽化が進んだ管渠については整備計画に基づき長寿命化や管路更新を図っていく。
　③管渠改善率・・・当年度に更新した管渠延長の割合を表す指標で、管渠の更新ペースや状況を把握できる。更新ペースは平均値を0.21P上回っている。
（※管路の法定耐用年数：50年）</t>
    <rPh sb="2" eb="4">
      <t>ユウケイ</t>
    </rPh>
    <rPh sb="4" eb="6">
      <t>コテイ</t>
    </rPh>
    <rPh sb="6" eb="8">
      <t>シサン</t>
    </rPh>
    <rPh sb="8" eb="10">
      <t>ゲンカ</t>
    </rPh>
    <rPh sb="10" eb="12">
      <t>ショウキャク</t>
    </rPh>
    <rPh sb="12" eb="13">
      <t>リツ</t>
    </rPh>
    <rPh sb="16" eb="18">
      <t>ユウケイ</t>
    </rPh>
    <rPh sb="18" eb="20">
      <t>コテイ</t>
    </rPh>
    <rPh sb="20" eb="22">
      <t>シサン</t>
    </rPh>
    <rPh sb="25" eb="27">
      <t>ショウキャク</t>
    </rPh>
    <rPh sb="27" eb="29">
      <t>タイショウ</t>
    </rPh>
    <rPh sb="29" eb="31">
      <t>シサン</t>
    </rPh>
    <rPh sb="32" eb="34">
      <t>ゲンカ</t>
    </rPh>
    <rPh sb="34" eb="36">
      <t>ショウキャク</t>
    </rPh>
    <rPh sb="39" eb="41">
      <t>テイド</t>
    </rPh>
    <rPh sb="41" eb="42">
      <t>スス</t>
    </rPh>
    <rPh sb="48" eb="49">
      <t>アラワ</t>
    </rPh>
    <rPh sb="50" eb="52">
      <t>シヒョウ</t>
    </rPh>
    <rPh sb="61" eb="62">
      <t>チカ</t>
    </rPh>
    <rPh sb="65" eb="67">
      <t>ホウテイ</t>
    </rPh>
    <rPh sb="67" eb="69">
      <t>タイヨウ</t>
    </rPh>
    <rPh sb="69" eb="71">
      <t>ネンスウ</t>
    </rPh>
    <rPh sb="72" eb="73">
      <t>チカ</t>
    </rPh>
    <rPh sb="83" eb="85">
      <t>ヘイキン</t>
    </rPh>
    <rPh sb="85" eb="86">
      <t>チ</t>
    </rPh>
    <rPh sb="88" eb="89">
      <t>タカ</t>
    </rPh>
    <rPh sb="90" eb="92">
      <t>スウチ</t>
    </rPh>
    <rPh sb="93" eb="95">
      <t>シセツ</t>
    </rPh>
    <rPh sb="96" eb="99">
      <t>ロウキュウカ</t>
    </rPh>
    <rPh sb="100" eb="101">
      <t>スス</t>
    </rPh>
    <rPh sb="108" eb="109">
      <t>シメ</t>
    </rPh>
    <rPh sb="117" eb="120">
      <t>ゼンネンド</t>
    </rPh>
    <rPh sb="122" eb="124">
      <t>オオハバ</t>
    </rPh>
    <rPh sb="125" eb="126">
      <t>ア</t>
    </rPh>
    <rPh sb="133" eb="134">
      <t>シン</t>
    </rPh>
    <rPh sb="134" eb="136">
      <t>カイケイ</t>
    </rPh>
    <rPh sb="136" eb="138">
      <t>セイド</t>
    </rPh>
    <rPh sb="140" eb="142">
      <t>イコウ</t>
    </rPh>
    <rPh sb="143" eb="144">
      <t>トモナ</t>
    </rPh>
    <rPh sb="181" eb="182">
      <t>アラワ</t>
    </rPh>
    <rPh sb="183" eb="185">
      <t>シヒョウ</t>
    </rPh>
    <rPh sb="209" eb="212">
      <t>ロウキュウカ</t>
    </rPh>
    <rPh sb="213" eb="214">
      <t>スス</t>
    </rPh>
    <rPh sb="216" eb="218">
      <t>カンキョ</t>
    </rPh>
    <rPh sb="223" eb="225">
      <t>セイビ</t>
    </rPh>
    <rPh sb="225" eb="227">
      <t>ケイカク</t>
    </rPh>
    <rPh sb="228" eb="229">
      <t>モト</t>
    </rPh>
    <rPh sb="231" eb="232">
      <t>チョウ</t>
    </rPh>
    <rPh sb="232" eb="235">
      <t>ジュミョウカ</t>
    </rPh>
    <rPh sb="236" eb="238">
      <t>カンロ</t>
    </rPh>
    <rPh sb="238" eb="240">
      <t>コウシン</t>
    </rPh>
    <rPh sb="241" eb="242">
      <t>ハカ</t>
    </rPh>
    <rPh sb="258" eb="261">
      <t>トウネンド</t>
    </rPh>
    <rPh sb="262" eb="264">
      <t>コウシン</t>
    </rPh>
    <rPh sb="266" eb="268">
      <t>カンキョ</t>
    </rPh>
    <rPh sb="268" eb="270">
      <t>エンチョウ</t>
    </rPh>
    <rPh sb="271" eb="273">
      <t>ワリアイ</t>
    </rPh>
    <rPh sb="274" eb="275">
      <t>アラワ</t>
    </rPh>
    <rPh sb="276" eb="278">
      <t>シヒョウ</t>
    </rPh>
    <rPh sb="283" eb="285">
      <t>コウシン</t>
    </rPh>
    <rPh sb="289" eb="291">
      <t>ジョウキョウ</t>
    </rPh>
    <rPh sb="292" eb="294">
      <t>ハアク</t>
    </rPh>
    <rPh sb="298" eb="300">
      <t>コウシン</t>
    </rPh>
    <rPh sb="304" eb="307">
      <t>ヘイキンチ</t>
    </rPh>
    <rPh sb="313" eb="315">
      <t>ウワマワ</t>
    </rPh>
    <phoneticPr fontId="4"/>
  </si>
  <si>
    <t>　「1.経営の健全性・効率性」における①経常収支比率、②累積欠損金比率、③流動比率、⑤経費回収率、⑥汚水処理原価では平均値より良い傾向を示しているが、その他の項目では平均に至っていない。
　汚水処理経費の一部について、国の基準に基づき一般会計からの繰入（税金）を受けているが、引き続き下水道使用料で維持管理費が賄えるよう健全経営に努めていく。
　また「2.老朽化の状況」で確認できるように、施設の老朽化に伴い管路の更新が増加してくることから、長寿命化や更新を計画的に進めていく必要がある。</t>
    <rPh sb="4" eb="6">
      <t>ケイエイ</t>
    </rPh>
    <rPh sb="7" eb="10">
      <t>ケンゼンセイ</t>
    </rPh>
    <rPh sb="11" eb="14">
      <t>コウリツセイ</t>
    </rPh>
    <rPh sb="28" eb="30">
      <t>ルイセキ</t>
    </rPh>
    <rPh sb="30" eb="33">
      <t>ケッソンキン</t>
    </rPh>
    <rPh sb="33" eb="35">
      <t>ヒリツ</t>
    </rPh>
    <rPh sb="37" eb="39">
      <t>リュウドウ</t>
    </rPh>
    <rPh sb="39" eb="41">
      <t>ヒリツ</t>
    </rPh>
    <rPh sb="43" eb="45">
      <t>ケイヒ</t>
    </rPh>
    <rPh sb="45" eb="47">
      <t>カイシュウ</t>
    </rPh>
    <rPh sb="47" eb="48">
      <t>リツ</t>
    </rPh>
    <rPh sb="50" eb="52">
      <t>オスイ</t>
    </rPh>
    <rPh sb="52" eb="54">
      <t>ショリ</t>
    </rPh>
    <rPh sb="54" eb="56">
      <t>ゲンカ</t>
    </rPh>
    <rPh sb="58" eb="61">
      <t>ヘイキンチ</t>
    </rPh>
    <rPh sb="63" eb="64">
      <t>ヨ</t>
    </rPh>
    <rPh sb="65" eb="67">
      <t>ケイコウ</t>
    </rPh>
    <rPh sb="68" eb="69">
      <t>シメ</t>
    </rPh>
    <rPh sb="77" eb="78">
      <t>タ</t>
    </rPh>
    <rPh sb="79" eb="81">
      <t>コウモク</t>
    </rPh>
    <rPh sb="83" eb="85">
      <t>ヘイキン</t>
    </rPh>
    <rPh sb="86" eb="87">
      <t>イタ</t>
    </rPh>
    <rPh sb="102" eb="104">
      <t>イチブ</t>
    </rPh>
    <rPh sb="109" eb="110">
      <t>クニ</t>
    </rPh>
    <rPh sb="111" eb="113">
      <t>キジュン</t>
    </rPh>
    <rPh sb="114" eb="115">
      <t>モト</t>
    </rPh>
    <rPh sb="131" eb="132">
      <t>ウ</t>
    </rPh>
    <rPh sb="138" eb="139">
      <t>ヒ</t>
    </rPh>
    <rPh sb="140" eb="141">
      <t>ツヅ</t>
    </rPh>
    <rPh sb="149" eb="151">
      <t>イジ</t>
    </rPh>
    <rPh sb="151" eb="154">
      <t>カンリヒ</t>
    </rPh>
    <rPh sb="155" eb="156">
      <t>マカナ</t>
    </rPh>
    <rPh sb="160" eb="162">
      <t>ケンゼン</t>
    </rPh>
    <rPh sb="162" eb="164">
      <t>ケイエイ</t>
    </rPh>
    <rPh sb="165" eb="166">
      <t>ツト</t>
    </rPh>
    <rPh sb="186" eb="188">
      <t>カクニン</t>
    </rPh>
    <rPh sb="204" eb="206">
      <t>カンロ</t>
    </rPh>
    <rPh sb="207" eb="209">
      <t>コウシン</t>
    </rPh>
    <rPh sb="210" eb="212">
      <t>ゾウカ</t>
    </rPh>
    <rPh sb="221" eb="222">
      <t>チョウ</t>
    </rPh>
    <rPh sb="226" eb="228">
      <t>コウシン</t>
    </rPh>
    <rPh sb="229" eb="232">
      <t>ケイカクテキ</t>
    </rPh>
    <rPh sb="233" eb="234">
      <t>スス</t>
    </rPh>
    <phoneticPr fontId="4"/>
  </si>
  <si>
    <t>　①経常収支比率・・・単年度の収支が黒字であることを示す100％以上になっていることが必要である。平均値より6.36P高い状況である。
　②累積欠損金比率・・・累積欠損金なし。（営業収益に対する累積欠損金の状況を表す指標）
　③流動比率・・・短期的な債務に対する支払能力を表しており、一般的には100％以上が求められている。前年度より大幅に下がっているのは新会計制度への移行に伴うものである。
　④企業債残高対事業規模比率・・・料金収入に対する企業債残高の割合で低いほど健全性が高い。企業債残高に雨水分も含まれているため平均値より高くなっているが改善傾向にある。
　⑤経費回収率・・・使用料で回収すべき経費をどの程度使用料で賄えているかを表しており、100％以上が求められている。前年度より大幅に上がっているのは新会計制度への移行に伴うものである。
　⑥汚水処理原価・・・有収水量１㎥あたりの汚水処理に要した費用を表しており低い方が良いとされている。
前年度より大幅に下がっているのは新会計制度への移行に伴うものである。
　⑦施設利用率・・・施設・設備が一日に対応可能な処理能力に対する一日平均処理水量の割合であり、施設の利用状況や適正規模を判断する指標である。一般的には高い数値が望まれており、平均値より16.39P高い状態である。
　⑧水洗化率・・・現在処理区域内人口のうち、実際に水洗便所を設置して汚水処理している人口の割合を表した指標であり100％に近い数値が望まれる。改善傾向にはあるが平均値より1.38P低い数値となっている。</t>
    <rPh sb="2" eb="4">
      <t>ケイジョウ</t>
    </rPh>
    <rPh sb="4" eb="6">
      <t>シュウシ</t>
    </rPh>
    <rPh sb="6" eb="8">
      <t>ヒリツ</t>
    </rPh>
    <rPh sb="11" eb="14">
      <t>タンネンド</t>
    </rPh>
    <rPh sb="15" eb="17">
      <t>シュウシ</t>
    </rPh>
    <rPh sb="18" eb="20">
      <t>クロジ</t>
    </rPh>
    <rPh sb="26" eb="27">
      <t>シメ</t>
    </rPh>
    <rPh sb="32" eb="34">
      <t>イジョウ</t>
    </rPh>
    <rPh sb="43" eb="45">
      <t>ヒツヨウ</t>
    </rPh>
    <rPh sb="49" eb="51">
      <t>ヘイキン</t>
    </rPh>
    <rPh sb="51" eb="52">
      <t>チ</t>
    </rPh>
    <rPh sb="59" eb="60">
      <t>タカ</t>
    </rPh>
    <rPh sb="61" eb="63">
      <t>ジョウキョウ</t>
    </rPh>
    <rPh sb="70" eb="72">
      <t>ルイセキ</t>
    </rPh>
    <rPh sb="72" eb="75">
      <t>ケッソンキン</t>
    </rPh>
    <rPh sb="75" eb="77">
      <t>ヒリツ</t>
    </rPh>
    <rPh sb="89" eb="91">
      <t>エイギョウ</t>
    </rPh>
    <rPh sb="91" eb="93">
      <t>シュウエキ</t>
    </rPh>
    <rPh sb="94" eb="95">
      <t>タイ</t>
    </rPh>
    <rPh sb="97" eb="99">
      <t>ルイセキ</t>
    </rPh>
    <rPh sb="99" eb="102">
      <t>ケッソンキン</t>
    </rPh>
    <rPh sb="103" eb="105">
      <t>ジョウキョウ</t>
    </rPh>
    <rPh sb="106" eb="107">
      <t>アラワ</t>
    </rPh>
    <rPh sb="108" eb="110">
      <t>シヒョウ</t>
    </rPh>
    <rPh sb="114" eb="116">
      <t>リュウドウ</t>
    </rPh>
    <rPh sb="116" eb="118">
      <t>ヒリツ</t>
    </rPh>
    <rPh sb="121" eb="124">
      <t>タンキテキ</t>
    </rPh>
    <rPh sb="125" eb="127">
      <t>サイム</t>
    </rPh>
    <rPh sb="128" eb="129">
      <t>タイ</t>
    </rPh>
    <rPh sb="131" eb="133">
      <t>シハライ</t>
    </rPh>
    <rPh sb="133" eb="135">
      <t>ノウリョク</t>
    </rPh>
    <rPh sb="136" eb="137">
      <t>アラワ</t>
    </rPh>
    <rPh sb="142" eb="145">
      <t>イッパンテキ</t>
    </rPh>
    <rPh sb="151" eb="153">
      <t>イジョウ</t>
    </rPh>
    <rPh sb="154" eb="155">
      <t>モト</t>
    </rPh>
    <rPh sb="167" eb="169">
      <t>オオハバ</t>
    </rPh>
    <rPh sb="170" eb="171">
      <t>サ</t>
    </rPh>
    <rPh sb="178" eb="179">
      <t>シン</t>
    </rPh>
    <rPh sb="179" eb="181">
      <t>カイケイ</t>
    </rPh>
    <rPh sb="181" eb="183">
      <t>セイド</t>
    </rPh>
    <rPh sb="185" eb="187">
      <t>イコウ</t>
    </rPh>
    <rPh sb="188" eb="189">
      <t>トモナ</t>
    </rPh>
    <rPh sb="199" eb="201">
      <t>キギョウ</t>
    </rPh>
    <rPh sb="201" eb="202">
      <t>サイ</t>
    </rPh>
    <rPh sb="202" eb="204">
      <t>ザンダカ</t>
    </rPh>
    <rPh sb="204" eb="205">
      <t>タイ</t>
    </rPh>
    <rPh sb="209" eb="211">
      <t>ヒリツ</t>
    </rPh>
    <rPh sb="231" eb="232">
      <t>ヒク</t>
    </rPh>
    <rPh sb="235" eb="238">
      <t>ケンゼンセイ</t>
    </rPh>
    <rPh sb="239" eb="240">
      <t>タカ</t>
    </rPh>
    <rPh sb="260" eb="262">
      <t>ヘイキン</t>
    </rPh>
    <rPh sb="262" eb="263">
      <t>チ</t>
    </rPh>
    <rPh sb="265" eb="266">
      <t>タカ</t>
    </rPh>
    <rPh sb="273" eb="275">
      <t>カイゼン</t>
    </rPh>
    <rPh sb="275" eb="277">
      <t>ケイコウ</t>
    </rPh>
    <rPh sb="284" eb="286">
      <t>ケイヒ</t>
    </rPh>
    <rPh sb="286" eb="288">
      <t>カイシュウ</t>
    </rPh>
    <rPh sb="288" eb="289">
      <t>リツ</t>
    </rPh>
    <rPh sb="319" eb="320">
      <t>アラワ</t>
    </rPh>
    <rPh sb="329" eb="331">
      <t>イジョウ</t>
    </rPh>
    <rPh sb="332" eb="333">
      <t>モト</t>
    </rPh>
    <rPh sb="381" eb="383">
      <t>ゲンカ</t>
    </rPh>
    <rPh sb="386" eb="388">
      <t>ユウシュウ</t>
    </rPh>
    <rPh sb="388" eb="390">
      <t>スイリョウ</t>
    </rPh>
    <rPh sb="404" eb="406">
      <t>ヒヨウ</t>
    </rPh>
    <rPh sb="407" eb="408">
      <t>アラワ</t>
    </rPh>
    <rPh sb="412" eb="413">
      <t>ヒク</t>
    </rPh>
    <rPh sb="414" eb="415">
      <t>ホウ</t>
    </rPh>
    <rPh sb="416" eb="417">
      <t>ヨ</t>
    </rPh>
    <rPh sb="463" eb="465">
      <t>シセツ</t>
    </rPh>
    <rPh sb="465" eb="468">
      <t>リヨウリツ</t>
    </rPh>
    <rPh sb="531" eb="534">
      <t>イッパンテキ</t>
    </rPh>
    <rPh sb="536" eb="537">
      <t>タカ</t>
    </rPh>
    <rPh sb="538" eb="540">
      <t>スウチ</t>
    </rPh>
    <rPh sb="541" eb="542">
      <t>ノゾ</t>
    </rPh>
    <rPh sb="548" eb="551">
      <t>ヘイキンチ</t>
    </rPh>
    <rPh sb="559" eb="560">
      <t>タカ</t>
    </rPh>
    <rPh sb="561" eb="563">
      <t>ジョウタイ</t>
    </rPh>
    <rPh sb="570" eb="573">
      <t>スイセンカ</t>
    </rPh>
    <rPh sb="573" eb="574">
      <t>リツ</t>
    </rPh>
    <rPh sb="629" eb="630">
      <t>チカ</t>
    </rPh>
    <rPh sb="631" eb="633">
      <t>スウチ</t>
    </rPh>
    <rPh sb="634" eb="635">
      <t>ノゾ</t>
    </rPh>
    <rPh sb="639" eb="641">
      <t>カイゼン</t>
    </rPh>
    <rPh sb="641" eb="643">
      <t>ケイコウ</t>
    </rPh>
    <rPh sb="648" eb="650">
      <t>ヘイキン</t>
    </rPh>
    <rPh sb="650" eb="651">
      <t>チ</t>
    </rPh>
    <rPh sb="658" eb="659">
      <t>ヒク</t>
    </rPh>
    <rPh sb="660" eb="662">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</si>
</sst>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0.25</c:v>
                </c:pt>
                <c:pt idx="1">
                  <c:v>0.25</c:v>
                </c:pt>
                <c:pt idx="2">
                  <c:v>0.56999999999999995</c:v>
                </c:pt>
                <c:pt idx="3">
                  <c:v>0.48</c:v>
                </c:pt>
                <c:pt idx="4">
                  <c:v>0.32</c:v>
                </c:pt>
              </c:numCache>
            </c:numRef>
          </c:val>
        </c:ser>
        <c:dLbls>
          <c:showLegendKey val="0"/>
          <c:showVal val="0"/>
          <c:showCatName val="0"/>
          <c:showSerName val="0"/>
          <c:showPercent val="0"/>
          <c:showBubbleSize val="0"/>
        </c:dLbls>
        <c:gapWidth val="150"/>
        <c:axId val="139851648"/>
        <c:axId val="14113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0.08</c:v>
                </c:pt>
                <c:pt idx="2">
                  <c:v>0.1</c:v>
                </c:pt>
                <c:pt idx="3">
                  <c:v>0.1</c:v>
                </c:pt>
                <c:pt idx="4">
                  <c:v>0.11</c:v>
                </c:pt>
              </c:numCache>
            </c:numRef>
          </c:val>
          <c:smooth val="0"/>
        </c:ser>
        <c:dLbls>
          <c:showLegendKey val="0"/>
          <c:showVal val="0"/>
          <c:showCatName val="0"/>
          <c:showSerName val="0"/>
          <c:showPercent val="0"/>
          <c:showBubbleSize val="0"/>
        </c:dLbls>
        <c:marker val="1"/>
        <c:smooth val="0"/>
        <c:axId val="139851648"/>
        <c:axId val="141139968"/>
      </c:lineChart>
      <c:dateAx>
        <c:axId val="139851648"/>
        <c:scaling>
          <c:orientation val="minMax"/>
        </c:scaling>
        <c:delete val="1"/>
        <c:axPos val="b"/>
        <c:numFmt formatCode="ge" sourceLinked="1"/>
        <c:majorTickMark val="none"/>
        <c:minorTickMark val="none"/>
        <c:tickLblPos val="none"/>
        <c:crossAx val="141139968"/>
        <c:crosses val="autoZero"/>
        <c:auto val="1"/>
        <c:lblOffset val="100"/>
        <c:baseTimeUnit val="years"/>
      </c:dateAx>
      <c:valAx>
        <c:axId val="14113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104.69</c:v>
                </c:pt>
                <c:pt idx="1">
                  <c:v>121.9</c:v>
                </c:pt>
                <c:pt idx="2">
                  <c:v>84.88</c:v>
                </c:pt>
                <c:pt idx="3">
                  <c:v>77.42</c:v>
                </c:pt>
                <c:pt idx="4">
                  <c:v>77.42</c:v>
                </c:pt>
              </c:numCache>
            </c:numRef>
          </c:val>
        </c:ser>
        <c:dLbls>
          <c:showLegendKey val="0"/>
          <c:showVal val="0"/>
          <c:showCatName val="0"/>
          <c:showSerName val="0"/>
          <c:showPercent val="0"/>
          <c:showBubbleSize val="0"/>
        </c:dLbls>
        <c:gapWidth val="150"/>
        <c:axId val="144148736"/>
        <c:axId val="14417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61.64</c:v>
                </c:pt>
                <c:pt idx="2">
                  <c:v>61.73</c:v>
                </c:pt>
                <c:pt idx="3">
                  <c:v>61.1</c:v>
                </c:pt>
                <c:pt idx="4">
                  <c:v>61.03</c:v>
                </c:pt>
              </c:numCache>
            </c:numRef>
          </c:val>
          <c:smooth val="0"/>
        </c:ser>
        <c:dLbls>
          <c:showLegendKey val="0"/>
          <c:showVal val="0"/>
          <c:showCatName val="0"/>
          <c:showSerName val="0"/>
          <c:showPercent val="0"/>
          <c:showBubbleSize val="0"/>
        </c:dLbls>
        <c:marker val="1"/>
        <c:smooth val="0"/>
        <c:axId val="144148736"/>
        <c:axId val="144171392"/>
      </c:lineChart>
      <c:dateAx>
        <c:axId val="144148736"/>
        <c:scaling>
          <c:orientation val="minMax"/>
        </c:scaling>
        <c:delete val="1"/>
        <c:axPos val="b"/>
        <c:numFmt formatCode="ge" sourceLinked="1"/>
        <c:majorTickMark val="none"/>
        <c:minorTickMark val="none"/>
        <c:tickLblPos val="none"/>
        <c:crossAx val="144171392"/>
        <c:crosses val="autoZero"/>
        <c:auto val="1"/>
        <c:lblOffset val="100"/>
        <c:baseTimeUnit val="years"/>
      </c:dateAx>
      <c:valAx>
        <c:axId val="14417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14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91.98</c:v>
                </c:pt>
                <c:pt idx="1">
                  <c:v>92.16</c:v>
                </c:pt>
                <c:pt idx="2">
                  <c:v>92.27</c:v>
                </c:pt>
                <c:pt idx="3">
                  <c:v>92.45</c:v>
                </c:pt>
                <c:pt idx="4">
                  <c:v>92.45</c:v>
                </c:pt>
              </c:numCache>
            </c:numRef>
          </c:val>
        </c:ser>
        <c:dLbls>
          <c:showLegendKey val="0"/>
          <c:showVal val="0"/>
          <c:showCatName val="0"/>
          <c:showSerName val="0"/>
          <c:showPercent val="0"/>
          <c:showBubbleSize val="0"/>
        </c:dLbls>
        <c:gapWidth val="150"/>
        <c:axId val="144209792"/>
        <c:axId val="14421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92.76</c:v>
                </c:pt>
                <c:pt idx="1">
                  <c:v>93.1</c:v>
                </c:pt>
                <c:pt idx="2">
                  <c:v>93.1</c:v>
                </c:pt>
                <c:pt idx="3">
                  <c:v>93.47</c:v>
                </c:pt>
                <c:pt idx="4">
                  <c:v>93.83</c:v>
                </c:pt>
              </c:numCache>
            </c:numRef>
          </c:val>
          <c:smooth val="0"/>
        </c:ser>
        <c:dLbls>
          <c:showLegendKey val="0"/>
          <c:showVal val="0"/>
          <c:showCatName val="0"/>
          <c:showSerName val="0"/>
          <c:showPercent val="0"/>
          <c:showBubbleSize val="0"/>
        </c:dLbls>
        <c:marker val="1"/>
        <c:smooth val="0"/>
        <c:axId val="144209792"/>
        <c:axId val="144211968"/>
      </c:lineChart>
      <c:dateAx>
        <c:axId val="144209792"/>
        <c:scaling>
          <c:orientation val="minMax"/>
        </c:scaling>
        <c:delete val="1"/>
        <c:axPos val="b"/>
        <c:numFmt formatCode="ge" sourceLinked="1"/>
        <c:majorTickMark val="none"/>
        <c:minorTickMark val="none"/>
        <c:tickLblPos val="none"/>
        <c:crossAx val="144211968"/>
        <c:crosses val="autoZero"/>
        <c:auto val="1"/>
        <c:lblOffset val="100"/>
        <c:baseTimeUnit val="years"/>
      </c:dateAx>
      <c:valAx>
        <c:axId val="14421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20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104.9</c:v>
                </c:pt>
                <c:pt idx="1">
                  <c:v>104.18</c:v>
                </c:pt>
                <c:pt idx="2">
                  <c:v>104.94</c:v>
                </c:pt>
                <c:pt idx="3">
                  <c:v>104.65</c:v>
                </c:pt>
                <c:pt idx="4">
                  <c:v>111.83</c:v>
                </c:pt>
              </c:numCache>
            </c:numRef>
          </c:val>
        </c:ser>
        <c:dLbls>
          <c:showLegendKey val="0"/>
          <c:showVal val="0"/>
          <c:showCatName val="0"/>
          <c:showSerName val="0"/>
          <c:showPercent val="0"/>
          <c:showBubbleSize val="0"/>
        </c:dLbls>
        <c:gapWidth val="150"/>
        <c:axId val="139994624"/>
        <c:axId val="13999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103.04</c:v>
                </c:pt>
                <c:pt idx="1">
                  <c:v>103.11</c:v>
                </c:pt>
                <c:pt idx="2">
                  <c:v>102.74</c:v>
                </c:pt>
                <c:pt idx="3">
                  <c:v>103.51</c:v>
                </c:pt>
                <c:pt idx="4">
                  <c:v>105.47</c:v>
                </c:pt>
              </c:numCache>
            </c:numRef>
          </c:val>
          <c:smooth val="0"/>
        </c:ser>
        <c:dLbls>
          <c:showLegendKey val="0"/>
          <c:showVal val="0"/>
          <c:showCatName val="0"/>
          <c:showSerName val="0"/>
          <c:showPercent val="0"/>
          <c:showBubbleSize val="0"/>
        </c:dLbls>
        <c:marker val="1"/>
        <c:smooth val="0"/>
        <c:axId val="139994624"/>
        <c:axId val="139996544"/>
      </c:lineChart>
      <c:dateAx>
        <c:axId val="139994624"/>
        <c:scaling>
          <c:orientation val="minMax"/>
        </c:scaling>
        <c:delete val="1"/>
        <c:axPos val="b"/>
        <c:numFmt formatCode="ge" sourceLinked="1"/>
        <c:majorTickMark val="none"/>
        <c:minorTickMark val="none"/>
        <c:tickLblPos val="none"/>
        <c:crossAx val="139996544"/>
        <c:crosses val="autoZero"/>
        <c:auto val="1"/>
        <c:lblOffset val="100"/>
        <c:baseTimeUnit val="years"/>
      </c:dateAx>
      <c:valAx>
        <c:axId val="13999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99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13.45</c:v>
                </c:pt>
                <c:pt idx="1">
                  <c:v>14.71</c:v>
                </c:pt>
                <c:pt idx="2">
                  <c:v>16</c:v>
                </c:pt>
                <c:pt idx="3">
                  <c:v>17.18</c:v>
                </c:pt>
                <c:pt idx="4">
                  <c:v>31.94</c:v>
                </c:pt>
              </c:numCache>
            </c:numRef>
          </c:val>
        </c:ser>
        <c:dLbls>
          <c:showLegendKey val="0"/>
          <c:showVal val="0"/>
          <c:showCatName val="0"/>
          <c:showSerName val="0"/>
          <c:showPercent val="0"/>
          <c:showBubbleSize val="0"/>
        </c:dLbls>
        <c:gapWidth val="150"/>
        <c:axId val="140035200"/>
        <c:axId val="14003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13.59</c:v>
                </c:pt>
                <c:pt idx="1">
                  <c:v>14.17</c:v>
                </c:pt>
                <c:pt idx="2">
                  <c:v>15.36</c:v>
                </c:pt>
                <c:pt idx="3">
                  <c:v>16.57</c:v>
                </c:pt>
                <c:pt idx="4">
                  <c:v>28.06</c:v>
                </c:pt>
              </c:numCache>
            </c:numRef>
          </c:val>
          <c:smooth val="0"/>
        </c:ser>
        <c:dLbls>
          <c:showLegendKey val="0"/>
          <c:showVal val="0"/>
          <c:showCatName val="0"/>
          <c:showSerName val="0"/>
          <c:showPercent val="0"/>
          <c:showBubbleSize val="0"/>
        </c:dLbls>
        <c:marker val="1"/>
        <c:smooth val="0"/>
        <c:axId val="140035200"/>
        <c:axId val="140037120"/>
      </c:lineChart>
      <c:dateAx>
        <c:axId val="140035200"/>
        <c:scaling>
          <c:orientation val="minMax"/>
        </c:scaling>
        <c:delete val="1"/>
        <c:axPos val="b"/>
        <c:numFmt formatCode="ge" sourceLinked="1"/>
        <c:majorTickMark val="none"/>
        <c:minorTickMark val="none"/>
        <c:tickLblPos val="none"/>
        <c:crossAx val="140037120"/>
        <c:crosses val="autoZero"/>
        <c:auto val="1"/>
        <c:lblOffset val="100"/>
        <c:baseTimeUnit val="years"/>
      </c:dateAx>
      <c:valAx>
        <c:axId val="14003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3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0.57999999999999996</c:v>
                </c:pt>
                <c:pt idx="1">
                  <c:v>0.91</c:v>
                </c:pt>
                <c:pt idx="2">
                  <c:v>1.46</c:v>
                </c:pt>
                <c:pt idx="3">
                  <c:v>2.08</c:v>
                </c:pt>
                <c:pt idx="4">
                  <c:v>2.63</c:v>
                </c:pt>
              </c:numCache>
            </c:numRef>
          </c:val>
        </c:ser>
        <c:dLbls>
          <c:showLegendKey val="0"/>
          <c:showVal val="0"/>
          <c:showCatName val="0"/>
          <c:showSerName val="0"/>
          <c:showPercent val="0"/>
          <c:showBubbleSize val="0"/>
        </c:dLbls>
        <c:gapWidth val="150"/>
        <c:axId val="142824192"/>
        <c:axId val="14282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1.86</c:v>
                </c:pt>
                <c:pt idx="1">
                  <c:v>2.36</c:v>
                </c:pt>
                <c:pt idx="2">
                  <c:v>2.81</c:v>
                </c:pt>
                <c:pt idx="3">
                  <c:v>3.11</c:v>
                </c:pt>
                <c:pt idx="4">
                  <c:v>3.32</c:v>
                </c:pt>
              </c:numCache>
            </c:numRef>
          </c:val>
          <c:smooth val="0"/>
        </c:ser>
        <c:dLbls>
          <c:showLegendKey val="0"/>
          <c:showVal val="0"/>
          <c:showCatName val="0"/>
          <c:showSerName val="0"/>
          <c:showPercent val="0"/>
          <c:showBubbleSize val="0"/>
        </c:dLbls>
        <c:marker val="1"/>
        <c:smooth val="0"/>
        <c:axId val="142824192"/>
        <c:axId val="142826112"/>
      </c:lineChart>
      <c:dateAx>
        <c:axId val="142824192"/>
        <c:scaling>
          <c:orientation val="minMax"/>
        </c:scaling>
        <c:delete val="1"/>
        <c:axPos val="b"/>
        <c:numFmt formatCode="ge" sourceLinked="1"/>
        <c:majorTickMark val="none"/>
        <c:minorTickMark val="none"/>
        <c:tickLblPos val="none"/>
        <c:crossAx val="142826112"/>
        <c:crosses val="autoZero"/>
        <c:auto val="1"/>
        <c:lblOffset val="100"/>
        <c:baseTimeUnit val="years"/>
      </c:dateAx>
      <c:valAx>
        <c:axId val="14282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82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3917824"/>
        <c:axId val="14391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13.66</c:v>
                </c:pt>
                <c:pt idx="1">
                  <c:v>14.03</c:v>
                </c:pt>
                <c:pt idx="2">
                  <c:v>15.05</c:v>
                </c:pt>
                <c:pt idx="3">
                  <c:v>11.76</c:v>
                </c:pt>
                <c:pt idx="4">
                  <c:v>13.3</c:v>
                </c:pt>
              </c:numCache>
            </c:numRef>
          </c:val>
          <c:smooth val="0"/>
        </c:ser>
        <c:dLbls>
          <c:showLegendKey val="0"/>
          <c:showVal val="0"/>
          <c:showCatName val="0"/>
          <c:showSerName val="0"/>
          <c:showPercent val="0"/>
          <c:showBubbleSize val="0"/>
        </c:dLbls>
        <c:marker val="1"/>
        <c:smooth val="0"/>
        <c:axId val="143917824"/>
        <c:axId val="143919744"/>
      </c:lineChart>
      <c:dateAx>
        <c:axId val="143917824"/>
        <c:scaling>
          <c:orientation val="minMax"/>
        </c:scaling>
        <c:delete val="1"/>
        <c:axPos val="b"/>
        <c:numFmt formatCode="ge" sourceLinked="1"/>
        <c:majorTickMark val="none"/>
        <c:minorTickMark val="none"/>
        <c:tickLblPos val="none"/>
        <c:crossAx val="143919744"/>
        <c:crosses val="autoZero"/>
        <c:auto val="1"/>
        <c:lblOffset val="100"/>
        <c:baseTimeUnit val="years"/>
      </c:dateAx>
      <c:valAx>
        <c:axId val="14391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91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224.69</c:v>
                </c:pt>
                <c:pt idx="1">
                  <c:v>162.6</c:v>
                </c:pt>
                <c:pt idx="2">
                  <c:v>136.02000000000001</c:v>
                </c:pt>
                <c:pt idx="3">
                  <c:v>127.26</c:v>
                </c:pt>
                <c:pt idx="4">
                  <c:v>82.6</c:v>
                </c:pt>
              </c:numCache>
            </c:numRef>
          </c:val>
        </c:ser>
        <c:dLbls>
          <c:showLegendKey val="0"/>
          <c:showVal val="0"/>
          <c:showCatName val="0"/>
          <c:showSerName val="0"/>
          <c:showPercent val="0"/>
          <c:showBubbleSize val="0"/>
        </c:dLbls>
        <c:gapWidth val="150"/>
        <c:axId val="143964032"/>
        <c:axId val="14397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211.52</c:v>
                </c:pt>
                <c:pt idx="1">
                  <c:v>191.62</c:v>
                </c:pt>
                <c:pt idx="2">
                  <c:v>184.15</c:v>
                </c:pt>
                <c:pt idx="3">
                  <c:v>205.35</c:v>
                </c:pt>
                <c:pt idx="4">
                  <c:v>52.63</c:v>
                </c:pt>
              </c:numCache>
            </c:numRef>
          </c:val>
          <c:smooth val="0"/>
        </c:ser>
        <c:dLbls>
          <c:showLegendKey val="0"/>
          <c:showVal val="0"/>
          <c:showCatName val="0"/>
          <c:showSerName val="0"/>
          <c:showPercent val="0"/>
          <c:showBubbleSize val="0"/>
        </c:dLbls>
        <c:marker val="1"/>
        <c:smooth val="0"/>
        <c:axId val="143964032"/>
        <c:axId val="143970304"/>
      </c:lineChart>
      <c:dateAx>
        <c:axId val="143964032"/>
        <c:scaling>
          <c:orientation val="minMax"/>
        </c:scaling>
        <c:delete val="1"/>
        <c:axPos val="b"/>
        <c:numFmt formatCode="ge" sourceLinked="1"/>
        <c:majorTickMark val="none"/>
        <c:minorTickMark val="none"/>
        <c:tickLblPos val="none"/>
        <c:crossAx val="143970304"/>
        <c:crosses val="autoZero"/>
        <c:auto val="1"/>
        <c:lblOffset val="100"/>
        <c:baseTimeUnit val="years"/>
      </c:dateAx>
      <c:valAx>
        <c:axId val="14397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96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2322.33</c:v>
                </c:pt>
                <c:pt idx="1">
                  <c:v>2299.37</c:v>
                </c:pt>
                <c:pt idx="2">
                  <c:v>2210.08</c:v>
                </c:pt>
                <c:pt idx="3">
                  <c:v>2174.86</c:v>
                </c:pt>
                <c:pt idx="4">
                  <c:v>2193.0300000000002</c:v>
                </c:pt>
              </c:numCache>
            </c:numRef>
          </c:val>
        </c:ser>
        <c:dLbls>
          <c:showLegendKey val="0"/>
          <c:showVal val="0"/>
          <c:showCatName val="0"/>
          <c:showSerName val="0"/>
          <c:showPercent val="0"/>
          <c:showBubbleSize val="0"/>
        </c:dLbls>
        <c:gapWidth val="150"/>
        <c:axId val="144004608"/>
        <c:axId val="14400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934.38</c:v>
                </c:pt>
                <c:pt idx="1">
                  <c:v>959.1</c:v>
                </c:pt>
                <c:pt idx="2">
                  <c:v>941.18</c:v>
                </c:pt>
                <c:pt idx="3">
                  <c:v>893.45</c:v>
                </c:pt>
                <c:pt idx="4">
                  <c:v>843.57</c:v>
                </c:pt>
              </c:numCache>
            </c:numRef>
          </c:val>
          <c:smooth val="0"/>
        </c:ser>
        <c:dLbls>
          <c:showLegendKey val="0"/>
          <c:showVal val="0"/>
          <c:showCatName val="0"/>
          <c:showSerName val="0"/>
          <c:showPercent val="0"/>
          <c:showBubbleSize val="0"/>
        </c:dLbls>
        <c:marker val="1"/>
        <c:smooth val="0"/>
        <c:axId val="144004608"/>
        <c:axId val="144006528"/>
      </c:lineChart>
      <c:dateAx>
        <c:axId val="144004608"/>
        <c:scaling>
          <c:orientation val="minMax"/>
        </c:scaling>
        <c:delete val="1"/>
        <c:axPos val="b"/>
        <c:numFmt formatCode="ge" sourceLinked="1"/>
        <c:majorTickMark val="none"/>
        <c:minorTickMark val="none"/>
        <c:tickLblPos val="none"/>
        <c:crossAx val="144006528"/>
        <c:crosses val="autoZero"/>
        <c:auto val="1"/>
        <c:lblOffset val="100"/>
        <c:baseTimeUnit val="years"/>
      </c:dateAx>
      <c:valAx>
        <c:axId val="14400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00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102.7</c:v>
                </c:pt>
                <c:pt idx="1">
                  <c:v>100.11</c:v>
                </c:pt>
                <c:pt idx="2">
                  <c:v>104.91</c:v>
                </c:pt>
                <c:pt idx="3">
                  <c:v>102.48</c:v>
                </c:pt>
                <c:pt idx="4">
                  <c:v>116.03</c:v>
                </c:pt>
              </c:numCache>
            </c:numRef>
          </c:val>
        </c:ser>
        <c:dLbls>
          <c:showLegendKey val="0"/>
          <c:showVal val="0"/>
          <c:showCatName val="0"/>
          <c:showSerName val="0"/>
          <c:showPercent val="0"/>
          <c:showBubbleSize val="0"/>
        </c:dLbls>
        <c:gapWidth val="150"/>
        <c:axId val="144031104"/>
        <c:axId val="14411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93.53</c:v>
                </c:pt>
                <c:pt idx="2">
                  <c:v>93.55</c:v>
                </c:pt>
                <c:pt idx="3">
                  <c:v>95.24</c:v>
                </c:pt>
                <c:pt idx="4">
                  <c:v>99.86</c:v>
                </c:pt>
              </c:numCache>
            </c:numRef>
          </c:val>
          <c:smooth val="0"/>
        </c:ser>
        <c:dLbls>
          <c:showLegendKey val="0"/>
          <c:showVal val="0"/>
          <c:showCatName val="0"/>
          <c:showSerName val="0"/>
          <c:showPercent val="0"/>
          <c:showBubbleSize val="0"/>
        </c:dLbls>
        <c:marker val="1"/>
        <c:smooth val="0"/>
        <c:axId val="144031104"/>
        <c:axId val="144115200"/>
      </c:lineChart>
      <c:dateAx>
        <c:axId val="144031104"/>
        <c:scaling>
          <c:orientation val="minMax"/>
        </c:scaling>
        <c:delete val="1"/>
        <c:axPos val="b"/>
        <c:numFmt formatCode="ge" sourceLinked="1"/>
        <c:majorTickMark val="none"/>
        <c:minorTickMark val="none"/>
        <c:tickLblPos val="none"/>
        <c:crossAx val="144115200"/>
        <c:crosses val="autoZero"/>
        <c:auto val="1"/>
        <c:lblOffset val="100"/>
        <c:baseTimeUnit val="years"/>
      </c:dateAx>
      <c:valAx>
        <c:axId val="14411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0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151.25</c:v>
                </c:pt>
                <c:pt idx="1">
                  <c:v>154.37</c:v>
                </c:pt>
                <c:pt idx="2">
                  <c:v>148.16</c:v>
                </c:pt>
                <c:pt idx="3">
                  <c:v>150.33000000000001</c:v>
                </c:pt>
                <c:pt idx="4">
                  <c:v>131.76</c:v>
                </c:pt>
              </c:numCache>
            </c:numRef>
          </c:val>
        </c:ser>
        <c:dLbls>
          <c:showLegendKey val="0"/>
          <c:showVal val="0"/>
          <c:showCatName val="0"/>
          <c:showSerName val="0"/>
          <c:showPercent val="0"/>
          <c:showBubbleSize val="0"/>
        </c:dLbls>
        <c:gapWidth val="150"/>
        <c:axId val="144136832"/>
        <c:axId val="14413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153.69</c:v>
                </c:pt>
                <c:pt idx="1">
                  <c:v>152.28</c:v>
                </c:pt>
                <c:pt idx="2">
                  <c:v>153.24</c:v>
                </c:pt>
                <c:pt idx="3">
                  <c:v>150.75</c:v>
                </c:pt>
                <c:pt idx="4">
                  <c:v>147.29</c:v>
                </c:pt>
              </c:numCache>
            </c:numRef>
          </c:val>
          <c:smooth val="0"/>
        </c:ser>
        <c:dLbls>
          <c:showLegendKey val="0"/>
          <c:showVal val="0"/>
          <c:showCatName val="0"/>
          <c:showSerName val="0"/>
          <c:showPercent val="0"/>
          <c:showBubbleSize val="0"/>
        </c:dLbls>
        <c:marker val="1"/>
        <c:smooth val="0"/>
        <c:axId val="144136832"/>
        <c:axId val="144139008"/>
      </c:lineChart>
      <c:dateAx>
        <c:axId val="144136832"/>
        <c:scaling>
          <c:orientation val="minMax"/>
        </c:scaling>
        <c:delete val="1"/>
        <c:axPos val="b"/>
        <c:numFmt formatCode="ge" sourceLinked="1"/>
        <c:majorTickMark val="none"/>
        <c:minorTickMark val="none"/>
        <c:tickLblPos val="none"/>
        <c:crossAx val="144139008"/>
        <c:crosses val="autoZero"/>
        <c:auto val="1"/>
        <c:lblOffset val="100"/>
        <c:baseTimeUnit val="years"/>
      </c:dateAx>
      <c:valAx>
        <c:axId val="14413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13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5" t="str">
        <f>データ!H6</f>
        <v>三重県　四日市市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3"/>
      <c r="AE7" s="3"/>
      <c r="AF7" s="3"/>
      <c r="AG7" s="3"/>
      <c r="AH7" s="3"/>
      <c r="AI7" s="3"/>
      <c r="AJ7" s="3"/>
      <c r="AK7" s="3"/>
      <c r="AL7" s="72" t="s">
        <v>5</v>
      </c>
      <c r="AM7" s="72"/>
      <c r="AN7" s="72"/>
      <c r="AO7" s="72"/>
      <c r="AP7" s="72"/>
      <c r="AQ7" s="72"/>
      <c r="AR7" s="72"/>
      <c r="AS7" s="72"/>
      <c r="AT7" s="72" t="s">
        <v>6</v>
      </c>
      <c r="AU7" s="72"/>
      <c r="AV7" s="72"/>
      <c r="AW7" s="72"/>
      <c r="AX7" s="72"/>
      <c r="AY7" s="72"/>
      <c r="AZ7" s="72"/>
      <c r="BA7" s="72"/>
      <c r="BB7" s="72" t="s">
        <v>7</v>
      </c>
      <c r="BC7" s="72"/>
      <c r="BD7" s="72"/>
      <c r="BE7" s="72"/>
      <c r="BF7" s="72"/>
      <c r="BG7" s="72"/>
      <c r="BH7" s="72"/>
      <c r="BI7" s="72"/>
      <c r="BJ7" s="3"/>
      <c r="BK7" s="3"/>
      <c r="BL7" s="4" t="s">
        <v>8</v>
      </c>
      <c r="BM7" s="5"/>
      <c r="BN7" s="5"/>
      <c r="BO7" s="5"/>
      <c r="BP7" s="5"/>
      <c r="BQ7" s="5"/>
      <c r="BR7" s="5"/>
      <c r="BS7" s="5"/>
      <c r="BT7" s="5"/>
      <c r="BU7" s="5"/>
      <c r="BV7" s="5"/>
      <c r="BW7" s="5"/>
      <c r="BX7" s="5"/>
      <c r="BY7" s="6"/>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Ac1</v>
      </c>
      <c r="X8" s="73"/>
      <c r="Y8" s="73"/>
      <c r="Z8" s="73"/>
      <c r="AA8" s="73"/>
      <c r="AB8" s="73"/>
      <c r="AC8" s="73"/>
      <c r="AD8" s="3"/>
      <c r="AE8" s="3"/>
      <c r="AF8" s="3"/>
      <c r="AG8" s="3"/>
      <c r="AH8" s="3"/>
      <c r="AI8" s="3"/>
      <c r="AJ8" s="3"/>
      <c r="AK8" s="3"/>
      <c r="AL8" s="67">
        <f>データ!R6</f>
        <v>312753</v>
      </c>
      <c r="AM8" s="67"/>
      <c r="AN8" s="67"/>
      <c r="AO8" s="67"/>
      <c r="AP8" s="67"/>
      <c r="AQ8" s="67"/>
      <c r="AR8" s="67"/>
      <c r="AS8" s="67"/>
      <c r="AT8" s="66">
        <f>データ!S6</f>
        <v>206.44</v>
      </c>
      <c r="AU8" s="66"/>
      <c r="AV8" s="66"/>
      <c r="AW8" s="66"/>
      <c r="AX8" s="66"/>
      <c r="AY8" s="66"/>
      <c r="AZ8" s="66"/>
      <c r="BA8" s="66"/>
      <c r="BB8" s="66">
        <f>データ!T6</f>
        <v>1514.98</v>
      </c>
      <c r="BC8" s="66"/>
      <c r="BD8" s="66"/>
      <c r="BE8" s="66"/>
      <c r="BF8" s="66"/>
      <c r="BG8" s="66"/>
      <c r="BH8" s="66"/>
      <c r="BI8" s="66"/>
      <c r="BJ8" s="3"/>
      <c r="BK8" s="3"/>
      <c r="BL8" s="70" t="s">
        <v>9</v>
      </c>
      <c r="BM8" s="71"/>
      <c r="BN8" s="7" t="s">
        <v>10</v>
      </c>
      <c r="BO8" s="8"/>
      <c r="BP8" s="8"/>
      <c r="BQ8" s="8"/>
      <c r="BR8" s="8"/>
      <c r="BS8" s="8"/>
      <c r="BT8" s="8"/>
      <c r="BU8" s="8"/>
      <c r="BV8" s="8"/>
      <c r="BW8" s="8"/>
      <c r="BX8" s="8"/>
      <c r="BY8" s="9"/>
    </row>
    <row r="9" spans="1:78" ht="18.75" customHeight="1">
      <c r="A9" s="2"/>
      <c r="B9" s="72" t="s">
        <v>11</v>
      </c>
      <c r="C9" s="72"/>
      <c r="D9" s="72"/>
      <c r="E9" s="72"/>
      <c r="F9" s="72"/>
      <c r="G9" s="72"/>
      <c r="H9" s="72"/>
      <c r="I9" s="72" t="s">
        <v>12</v>
      </c>
      <c r="J9" s="72"/>
      <c r="K9" s="72"/>
      <c r="L9" s="72"/>
      <c r="M9" s="72"/>
      <c r="N9" s="72"/>
      <c r="O9" s="72"/>
      <c r="P9" s="72" t="s">
        <v>13</v>
      </c>
      <c r="Q9" s="72"/>
      <c r="R9" s="72"/>
      <c r="S9" s="72"/>
      <c r="T9" s="72"/>
      <c r="U9" s="72"/>
      <c r="V9" s="72"/>
      <c r="W9" s="72" t="s">
        <v>14</v>
      </c>
      <c r="X9" s="72"/>
      <c r="Y9" s="72"/>
      <c r="Z9" s="72"/>
      <c r="AA9" s="72"/>
      <c r="AB9" s="72"/>
      <c r="AC9" s="72"/>
      <c r="AD9" s="72" t="s">
        <v>15</v>
      </c>
      <c r="AE9" s="72"/>
      <c r="AF9" s="72"/>
      <c r="AG9" s="72"/>
      <c r="AH9" s="72"/>
      <c r="AI9" s="72"/>
      <c r="AJ9" s="72"/>
      <c r="AK9" s="3"/>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c r="A10" s="2"/>
      <c r="B10" s="66" t="str">
        <f>データ!M6</f>
        <v>-</v>
      </c>
      <c r="C10" s="66"/>
      <c r="D10" s="66"/>
      <c r="E10" s="66"/>
      <c r="F10" s="66"/>
      <c r="G10" s="66"/>
      <c r="H10" s="66"/>
      <c r="I10" s="66">
        <f>データ!N6</f>
        <v>61.04</v>
      </c>
      <c r="J10" s="66"/>
      <c r="K10" s="66"/>
      <c r="L10" s="66"/>
      <c r="M10" s="66"/>
      <c r="N10" s="66"/>
      <c r="O10" s="66"/>
      <c r="P10" s="66">
        <f>データ!O6</f>
        <v>73.62</v>
      </c>
      <c r="Q10" s="66"/>
      <c r="R10" s="66"/>
      <c r="S10" s="66"/>
      <c r="T10" s="66"/>
      <c r="U10" s="66"/>
      <c r="V10" s="66"/>
      <c r="W10" s="66">
        <f>データ!P6</f>
        <v>76.45</v>
      </c>
      <c r="X10" s="66"/>
      <c r="Y10" s="66"/>
      <c r="Z10" s="66"/>
      <c r="AA10" s="66"/>
      <c r="AB10" s="66"/>
      <c r="AC10" s="66"/>
      <c r="AD10" s="67">
        <f>データ!Q6</f>
        <v>2592</v>
      </c>
      <c r="AE10" s="67"/>
      <c r="AF10" s="67"/>
      <c r="AG10" s="67"/>
      <c r="AH10" s="67"/>
      <c r="AI10" s="67"/>
      <c r="AJ10" s="67"/>
      <c r="AK10" s="2"/>
      <c r="AL10" s="67">
        <f>データ!U6</f>
        <v>229769</v>
      </c>
      <c r="AM10" s="67"/>
      <c r="AN10" s="67"/>
      <c r="AO10" s="67"/>
      <c r="AP10" s="67"/>
      <c r="AQ10" s="67"/>
      <c r="AR10" s="67"/>
      <c r="AS10" s="67"/>
      <c r="AT10" s="66">
        <f>データ!V6</f>
        <v>43.45</v>
      </c>
      <c r="AU10" s="66"/>
      <c r="AV10" s="66"/>
      <c r="AW10" s="66"/>
      <c r="AX10" s="66"/>
      <c r="AY10" s="66"/>
      <c r="AZ10" s="66"/>
      <c r="BA10" s="66"/>
      <c r="BB10" s="66">
        <f>データ!W6</f>
        <v>5288.12</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109</v>
      </c>
      <c r="BM16" s="62"/>
      <c r="BN16" s="62"/>
      <c r="BO16" s="62"/>
      <c r="BP16" s="62"/>
      <c r="BQ16" s="62"/>
      <c r="BR16" s="62"/>
      <c r="BS16" s="62"/>
      <c r="BT16" s="62"/>
      <c r="BU16" s="62"/>
      <c r="BV16" s="62"/>
      <c r="BW16" s="62"/>
      <c r="BX16" s="62"/>
      <c r="BY16" s="62"/>
      <c r="BZ16" s="6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1"/>
      <c r="BM34" s="62"/>
      <c r="BN34" s="62"/>
      <c r="BO34" s="62"/>
      <c r="BP34" s="62"/>
      <c r="BQ34" s="62"/>
      <c r="BR34" s="62"/>
      <c r="BS34" s="62"/>
      <c r="BT34" s="62"/>
      <c r="BU34" s="62"/>
      <c r="BV34" s="62"/>
      <c r="BW34" s="62"/>
      <c r="BX34" s="62"/>
      <c r="BY34" s="62"/>
      <c r="BZ34" s="6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1"/>
      <c r="BM35" s="62"/>
      <c r="BN35" s="62"/>
      <c r="BO35" s="62"/>
      <c r="BP35" s="62"/>
      <c r="BQ35" s="62"/>
      <c r="BR35" s="62"/>
      <c r="BS35" s="62"/>
      <c r="BT35" s="62"/>
      <c r="BU35" s="62"/>
      <c r="BV35" s="62"/>
      <c r="BW35" s="62"/>
      <c r="BX35" s="62"/>
      <c r="BY35" s="62"/>
      <c r="BZ35" s="6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27"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62"/>
      <c r="BN44" s="62"/>
      <c r="BO44" s="62"/>
      <c r="BP44" s="62"/>
      <c r="BQ44" s="62"/>
      <c r="BR44" s="62"/>
      <c r="BS44" s="62"/>
      <c r="BT44" s="62"/>
      <c r="BU44" s="62"/>
      <c r="BV44" s="62"/>
      <c r="BW44" s="62"/>
      <c r="BX44" s="62"/>
      <c r="BY44" s="62"/>
      <c r="BZ44" s="6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7">
      <c r="A4" s="26" t="s">
        <v>54</v>
      </c>
      <c r="B4" s="28"/>
      <c r="C4" s="28"/>
      <c r="D4" s="28"/>
      <c r="E4" s="28"/>
      <c r="F4" s="28"/>
      <c r="G4" s="28"/>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242021</v>
      </c>
      <c r="D6" s="31">
        <f t="shared" si="3"/>
        <v>46</v>
      </c>
      <c r="E6" s="31">
        <f t="shared" si="3"/>
        <v>17</v>
      </c>
      <c r="F6" s="31">
        <f t="shared" si="3"/>
        <v>1</v>
      </c>
      <c r="G6" s="31">
        <f t="shared" si="3"/>
        <v>0</v>
      </c>
      <c r="H6" s="31" t="str">
        <f t="shared" si="3"/>
        <v>三重県　四日市市</v>
      </c>
      <c r="I6" s="31" t="str">
        <f t="shared" si="3"/>
        <v>法適用</v>
      </c>
      <c r="J6" s="31" t="str">
        <f t="shared" si="3"/>
        <v>下水道事業</v>
      </c>
      <c r="K6" s="31" t="str">
        <f t="shared" si="3"/>
        <v>公共下水道</v>
      </c>
      <c r="L6" s="31" t="str">
        <f t="shared" si="3"/>
        <v>Ac1</v>
      </c>
      <c r="M6" s="32" t="str">
        <f t="shared" si="3"/>
        <v>-</v>
      </c>
      <c r="N6" s="32">
        <f t="shared" si="3"/>
        <v>61.04</v>
      </c>
      <c r="O6" s="32">
        <f t="shared" si="3"/>
        <v>73.62</v>
      </c>
      <c r="P6" s="32">
        <f t="shared" si="3"/>
        <v>76.45</v>
      </c>
      <c r="Q6" s="32">
        <f t="shared" si="3"/>
        <v>2592</v>
      </c>
      <c r="R6" s="32">
        <f t="shared" si="3"/>
        <v>312753</v>
      </c>
      <c r="S6" s="32">
        <f t="shared" si="3"/>
        <v>206.44</v>
      </c>
      <c r="T6" s="32">
        <f t="shared" si="3"/>
        <v>1514.98</v>
      </c>
      <c r="U6" s="32">
        <f t="shared" si="3"/>
        <v>229769</v>
      </c>
      <c r="V6" s="32">
        <f t="shared" si="3"/>
        <v>43.45</v>
      </c>
      <c r="W6" s="32">
        <f t="shared" si="3"/>
        <v>5288.12</v>
      </c>
      <c r="X6" s="33">
        <f>IF(X7="",NA(),X7)</f>
        <v>104.9</v>
      </c>
      <c r="Y6" s="33">
        <f t="shared" ref="Y6:AG6" si="4">IF(Y7="",NA(),Y7)</f>
        <v>104.18</v>
      </c>
      <c r="Z6" s="33">
        <f t="shared" si="4"/>
        <v>104.94</v>
      </c>
      <c r="AA6" s="33">
        <f t="shared" si="4"/>
        <v>104.65</v>
      </c>
      <c r="AB6" s="33">
        <f t="shared" si="4"/>
        <v>111.83</v>
      </c>
      <c r="AC6" s="33">
        <f t="shared" si="4"/>
        <v>103.04</v>
      </c>
      <c r="AD6" s="33">
        <f t="shared" si="4"/>
        <v>103.11</v>
      </c>
      <c r="AE6" s="33">
        <f t="shared" si="4"/>
        <v>102.74</v>
      </c>
      <c r="AF6" s="33">
        <f t="shared" si="4"/>
        <v>103.51</v>
      </c>
      <c r="AG6" s="33">
        <f t="shared" si="4"/>
        <v>105.47</v>
      </c>
      <c r="AH6" s="32" t="str">
        <f>IF(AH7="","",IF(AH7="-","【-】","【"&amp;SUBSTITUTE(TEXT(AH7,"#,##0.00"),"-","△")&amp;"】"))</f>
        <v>【107.74】</v>
      </c>
      <c r="AI6" s="32">
        <f>IF(AI7="",NA(),AI7)</f>
        <v>0</v>
      </c>
      <c r="AJ6" s="32">
        <f t="shared" ref="AJ6:AR6" si="5">IF(AJ7="",NA(),AJ7)</f>
        <v>0</v>
      </c>
      <c r="AK6" s="32">
        <f t="shared" si="5"/>
        <v>0</v>
      </c>
      <c r="AL6" s="32">
        <f t="shared" si="5"/>
        <v>0</v>
      </c>
      <c r="AM6" s="32">
        <f t="shared" si="5"/>
        <v>0</v>
      </c>
      <c r="AN6" s="33">
        <f t="shared" si="5"/>
        <v>13.66</v>
      </c>
      <c r="AO6" s="33">
        <f t="shared" si="5"/>
        <v>14.03</v>
      </c>
      <c r="AP6" s="33">
        <f t="shared" si="5"/>
        <v>15.05</v>
      </c>
      <c r="AQ6" s="33">
        <f t="shared" si="5"/>
        <v>11.76</v>
      </c>
      <c r="AR6" s="33">
        <f t="shared" si="5"/>
        <v>13.3</v>
      </c>
      <c r="AS6" s="32" t="str">
        <f>IF(AS7="","",IF(AS7="-","【-】","【"&amp;SUBSTITUTE(TEXT(AS7,"#,##0.00"),"-","△")&amp;"】"))</f>
        <v>【4.71】</v>
      </c>
      <c r="AT6" s="33">
        <f>IF(AT7="",NA(),AT7)</f>
        <v>224.69</v>
      </c>
      <c r="AU6" s="33">
        <f t="shared" ref="AU6:BC6" si="6">IF(AU7="",NA(),AU7)</f>
        <v>162.6</v>
      </c>
      <c r="AV6" s="33">
        <f t="shared" si="6"/>
        <v>136.02000000000001</v>
      </c>
      <c r="AW6" s="33">
        <f t="shared" si="6"/>
        <v>127.26</v>
      </c>
      <c r="AX6" s="33">
        <f t="shared" si="6"/>
        <v>82.6</v>
      </c>
      <c r="AY6" s="33">
        <f t="shared" si="6"/>
        <v>211.52</v>
      </c>
      <c r="AZ6" s="33">
        <f t="shared" si="6"/>
        <v>191.62</v>
      </c>
      <c r="BA6" s="33">
        <f t="shared" si="6"/>
        <v>184.15</v>
      </c>
      <c r="BB6" s="33">
        <f t="shared" si="6"/>
        <v>205.35</v>
      </c>
      <c r="BC6" s="33">
        <f t="shared" si="6"/>
        <v>52.63</v>
      </c>
      <c r="BD6" s="32" t="str">
        <f>IF(BD7="","",IF(BD7="-","【-】","【"&amp;SUBSTITUTE(TEXT(BD7,"#,##0.00"),"-","△")&amp;"】"))</f>
        <v>【56.46】</v>
      </c>
      <c r="BE6" s="33">
        <f>IF(BE7="",NA(),BE7)</f>
        <v>2322.33</v>
      </c>
      <c r="BF6" s="33">
        <f t="shared" ref="BF6:BN6" si="7">IF(BF7="",NA(),BF7)</f>
        <v>2299.37</v>
      </c>
      <c r="BG6" s="33">
        <f t="shared" si="7"/>
        <v>2210.08</v>
      </c>
      <c r="BH6" s="33">
        <f t="shared" si="7"/>
        <v>2174.86</v>
      </c>
      <c r="BI6" s="33">
        <f t="shared" si="7"/>
        <v>2193.0300000000002</v>
      </c>
      <c r="BJ6" s="33">
        <f t="shared" si="7"/>
        <v>934.38</v>
      </c>
      <c r="BK6" s="33">
        <f t="shared" si="7"/>
        <v>959.1</v>
      </c>
      <c r="BL6" s="33">
        <f t="shared" si="7"/>
        <v>941.18</v>
      </c>
      <c r="BM6" s="33">
        <f t="shared" si="7"/>
        <v>893.45</v>
      </c>
      <c r="BN6" s="33">
        <f t="shared" si="7"/>
        <v>843.57</v>
      </c>
      <c r="BO6" s="32" t="str">
        <f>IF(BO7="","",IF(BO7="-","【-】","【"&amp;SUBSTITUTE(TEXT(BO7,"#,##0.00"),"-","△")&amp;"】"))</f>
        <v>【776.35】</v>
      </c>
      <c r="BP6" s="33">
        <f>IF(BP7="",NA(),BP7)</f>
        <v>102.7</v>
      </c>
      <c r="BQ6" s="33">
        <f t="shared" ref="BQ6:BY6" si="8">IF(BQ7="",NA(),BQ7)</f>
        <v>100.11</v>
      </c>
      <c r="BR6" s="33">
        <f t="shared" si="8"/>
        <v>104.91</v>
      </c>
      <c r="BS6" s="33">
        <f t="shared" si="8"/>
        <v>102.48</v>
      </c>
      <c r="BT6" s="33">
        <f t="shared" si="8"/>
        <v>116.03</v>
      </c>
      <c r="BU6" s="33">
        <f t="shared" si="8"/>
        <v>92.76</v>
      </c>
      <c r="BV6" s="33">
        <f t="shared" si="8"/>
        <v>93.53</v>
      </c>
      <c r="BW6" s="33">
        <f t="shared" si="8"/>
        <v>93.55</v>
      </c>
      <c r="BX6" s="33">
        <f t="shared" si="8"/>
        <v>95.24</v>
      </c>
      <c r="BY6" s="33">
        <f t="shared" si="8"/>
        <v>99.86</v>
      </c>
      <c r="BZ6" s="32" t="str">
        <f>IF(BZ7="","",IF(BZ7="-","【-】","【"&amp;SUBSTITUTE(TEXT(BZ7,"#,##0.00"),"-","△")&amp;"】"))</f>
        <v>【96.57】</v>
      </c>
      <c r="CA6" s="33">
        <f>IF(CA7="",NA(),CA7)</f>
        <v>151.25</v>
      </c>
      <c r="CB6" s="33">
        <f t="shared" ref="CB6:CJ6" si="9">IF(CB7="",NA(),CB7)</f>
        <v>154.37</v>
      </c>
      <c r="CC6" s="33">
        <f t="shared" si="9"/>
        <v>148.16</v>
      </c>
      <c r="CD6" s="33">
        <f t="shared" si="9"/>
        <v>150.33000000000001</v>
      </c>
      <c r="CE6" s="33">
        <f t="shared" si="9"/>
        <v>131.76</v>
      </c>
      <c r="CF6" s="33">
        <f t="shared" si="9"/>
        <v>153.69</v>
      </c>
      <c r="CG6" s="33">
        <f t="shared" si="9"/>
        <v>152.28</v>
      </c>
      <c r="CH6" s="33">
        <f t="shared" si="9"/>
        <v>153.24</v>
      </c>
      <c r="CI6" s="33">
        <f t="shared" si="9"/>
        <v>150.75</v>
      </c>
      <c r="CJ6" s="33">
        <f t="shared" si="9"/>
        <v>147.29</v>
      </c>
      <c r="CK6" s="32" t="str">
        <f>IF(CK7="","",IF(CK7="-","【-】","【"&amp;SUBSTITUTE(TEXT(CK7,"#,##0.00"),"-","△")&amp;"】"))</f>
        <v>【142.28】</v>
      </c>
      <c r="CL6" s="33">
        <f>IF(CL7="",NA(),CL7)</f>
        <v>104.69</v>
      </c>
      <c r="CM6" s="33">
        <f t="shared" ref="CM6:CU6" si="10">IF(CM7="",NA(),CM7)</f>
        <v>121.9</v>
      </c>
      <c r="CN6" s="33">
        <f t="shared" si="10"/>
        <v>84.88</v>
      </c>
      <c r="CO6" s="33">
        <f t="shared" si="10"/>
        <v>77.42</v>
      </c>
      <c r="CP6" s="33">
        <f t="shared" si="10"/>
        <v>77.42</v>
      </c>
      <c r="CQ6" s="33">
        <f t="shared" si="10"/>
        <v>62.05</v>
      </c>
      <c r="CR6" s="33">
        <f t="shared" si="10"/>
        <v>61.64</v>
      </c>
      <c r="CS6" s="33">
        <f t="shared" si="10"/>
        <v>61.73</v>
      </c>
      <c r="CT6" s="33">
        <f t="shared" si="10"/>
        <v>61.1</v>
      </c>
      <c r="CU6" s="33">
        <f t="shared" si="10"/>
        <v>61.03</v>
      </c>
      <c r="CV6" s="32" t="str">
        <f>IF(CV7="","",IF(CV7="-","【-】","【"&amp;SUBSTITUTE(TEXT(CV7,"#,##0.00"),"-","△")&amp;"】"))</f>
        <v>【60.35】</v>
      </c>
      <c r="CW6" s="33">
        <f>IF(CW7="",NA(),CW7)</f>
        <v>91.98</v>
      </c>
      <c r="CX6" s="33">
        <f t="shared" ref="CX6:DF6" si="11">IF(CX7="",NA(),CX7)</f>
        <v>92.16</v>
      </c>
      <c r="CY6" s="33">
        <f t="shared" si="11"/>
        <v>92.27</v>
      </c>
      <c r="CZ6" s="33">
        <f t="shared" si="11"/>
        <v>92.45</v>
      </c>
      <c r="DA6" s="33">
        <f t="shared" si="11"/>
        <v>92.45</v>
      </c>
      <c r="DB6" s="33">
        <f t="shared" si="11"/>
        <v>92.76</v>
      </c>
      <c r="DC6" s="33">
        <f t="shared" si="11"/>
        <v>93.1</v>
      </c>
      <c r="DD6" s="33">
        <f t="shared" si="11"/>
        <v>93.1</v>
      </c>
      <c r="DE6" s="33">
        <f t="shared" si="11"/>
        <v>93.47</v>
      </c>
      <c r="DF6" s="33">
        <f t="shared" si="11"/>
        <v>93.83</v>
      </c>
      <c r="DG6" s="32" t="str">
        <f>IF(DG7="","",IF(DG7="-","【-】","【"&amp;SUBSTITUTE(TEXT(DG7,"#,##0.00"),"-","△")&amp;"】"))</f>
        <v>【94.57】</v>
      </c>
      <c r="DH6" s="33">
        <f>IF(DH7="",NA(),DH7)</f>
        <v>13.45</v>
      </c>
      <c r="DI6" s="33">
        <f t="shared" ref="DI6:DQ6" si="12">IF(DI7="",NA(),DI7)</f>
        <v>14.71</v>
      </c>
      <c r="DJ6" s="33">
        <f t="shared" si="12"/>
        <v>16</v>
      </c>
      <c r="DK6" s="33">
        <f t="shared" si="12"/>
        <v>17.18</v>
      </c>
      <c r="DL6" s="33">
        <f t="shared" si="12"/>
        <v>31.94</v>
      </c>
      <c r="DM6" s="33">
        <f t="shared" si="12"/>
        <v>13.59</v>
      </c>
      <c r="DN6" s="33">
        <f t="shared" si="12"/>
        <v>14.17</v>
      </c>
      <c r="DO6" s="33">
        <f t="shared" si="12"/>
        <v>15.36</v>
      </c>
      <c r="DP6" s="33">
        <f t="shared" si="12"/>
        <v>16.57</v>
      </c>
      <c r="DQ6" s="33">
        <f t="shared" si="12"/>
        <v>28.06</v>
      </c>
      <c r="DR6" s="32" t="str">
        <f>IF(DR7="","",IF(DR7="-","【-】","【"&amp;SUBSTITUTE(TEXT(DR7,"#,##0.00"),"-","△")&amp;"】"))</f>
        <v>【36.27】</v>
      </c>
      <c r="DS6" s="33">
        <f>IF(DS7="",NA(),DS7)</f>
        <v>0.57999999999999996</v>
      </c>
      <c r="DT6" s="33">
        <f t="shared" ref="DT6:EB6" si="13">IF(DT7="",NA(),DT7)</f>
        <v>0.91</v>
      </c>
      <c r="DU6" s="33">
        <f t="shared" si="13"/>
        <v>1.46</v>
      </c>
      <c r="DV6" s="33">
        <f t="shared" si="13"/>
        <v>2.08</v>
      </c>
      <c r="DW6" s="33">
        <f t="shared" si="13"/>
        <v>2.63</v>
      </c>
      <c r="DX6" s="33">
        <f t="shared" si="13"/>
        <v>1.86</v>
      </c>
      <c r="DY6" s="33">
        <f t="shared" si="13"/>
        <v>2.36</v>
      </c>
      <c r="DZ6" s="33">
        <f t="shared" si="13"/>
        <v>2.81</v>
      </c>
      <c r="EA6" s="33">
        <f t="shared" si="13"/>
        <v>3.11</v>
      </c>
      <c r="EB6" s="33">
        <f t="shared" si="13"/>
        <v>3.32</v>
      </c>
      <c r="EC6" s="32" t="str">
        <f>IF(EC7="","",IF(EC7="-","【-】","【"&amp;SUBSTITUTE(TEXT(EC7,"#,##0.00"),"-","△")&amp;"】"))</f>
        <v>【4.35】</v>
      </c>
      <c r="ED6" s="33">
        <f>IF(ED7="",NA(),ED7)</f>
        <v>0.25</v>
      </c>
      <c r="EE6" s="33">
        <f t="shared" ref="EE6:EM6" si="14">IF(EE7="",NA(),EE7)</f>
        <v>0.25</v>
      </c>
      <c r="EF6" s="33">
        <f t="shared" si="14"/>
        <v>0.56999999999999995</v>
      </c>
      <c r="EG6" s="33">
        <f t="shared" si="14"/>
        <v>0.48</v>
      </c>
      <c r="EH6" s="33">
        <f t="shared" si="14"/>
        <v>0.32</v>
      </c>
      <c r="EI6" s="33">
        <f t="shared" si="14"/>
        <v>0.09</v>
      </c>
      <c r="EJ6" s="33">
        <f t="shared" si="14"/>
        <v>0.08</v>
      </c>
      <c r="EK6" s="33">
        <f t="shared" si="14"/>
        <v>0.1</v>
      </c>
      <c r="EL6" s="33">
        <f t="shared" si="14"/>
        <v>0.1</v>
      </c>
      <c r="EM6" s="33">
        <f t="shared" si="14"/>
        <v>0.11</v>
      </c>
      <c r="EN6" s="32" t="str">
        <f>IF(EN7="","",IF(EN7="-","【-】","【"&amp;SUBSTITUTE(TEXT(EN7,"#,##0.00"),"-","△")&amp;"】"))</f>
        <v>【0.17】</v>
      </c>
    </row>
    <row r="7" spans="1:147" s="34" customFormat="1">
      <c r="A7" s="26"/>
      <c r="B7" s="35">
        <v>2014</v>
      </c>
      <c r="C7" s="35">
        <v>242021</v>
      </c>
      <c r="D7" s="35">
        <v>46</v>
      </c>
      <c r="E7" s="35">
        <v>17</v>
      </c>
      <c r="F7" s="35">
        <v>1</v>
      </c>
      <c r="G7" s="35">
        <v>0</v>
      </c>
      <c r="H7" s="35" t="s">
        <v>96</v>
      </c>
      <c r="I7" s="35" t="s">
        <v>97</v>
      </c>
      <c r="J7" s="35" t="s">
        <v>98</v>
      </c>
      <c r="K7" s="35" t="s">
        <v>99</v>
      </c>
      <c r="L7" s="35" t="s">
        <v>100</v>
      </c>
      <c r="M7" s="36" t="s">
        <v>101</v>
      </c>
      <c r="N7" s="36">
        <v>61.04</v>
      </c>
      <c r="O7" s="36">
        <v>73.62</v>
      </c>
      <c r="P7" s="36">
        <v>76.45</v>
      </c>
      <c r="Q7" s="36">
        <v>2592</v>
      </c>
      <c r="R7" s="36">
        <v>312753</v>
      </c>
      <c r="S7" s="36">
        <v>206.44</v>
      </c>
      <c r="T7" s="36">
        <v>1514.98</v>
      </c>
      <c r="U7" s="36">
        <v>229769</v>
      </c>
      <c r="V7" s="36">
        <v>43.45</v>
      </c>
      <c r="W7" s="36">
        <v>5288.12</v>
      </c>
      <c r="X7" s="36">
        <v>104.9</v>
      </c>
      <c r="Y7" s="36">
        <v>104.18</v>
      </c>
      <c r="Z7" s="36">
        <v>104.94</v>
      </c>
      <c r="AA7" s="36">
        <v>104.65</v>
      </c>
      <c r="AB7" s="36">
        <v>111.83</v>
      </c>
      <c r="AC7" s="36">
        <v>103.04</v>
      </c>
      <c r="AD7" s="36">
        <v>103.11</v>
      </c>
      <c r="AE7" s="36">
        <v>102.74</v>
      </c>
      <c r="AF7" s="36">
        <v>103.51</v>
      </c>
      <c r="AG7" s="36">
        <v>105.47</v>
      </c>
      <c r="AH7" s="36">
        <v>107.74</v>
      </c>
      <c r="AI7" s="36">
        <v>0</v>
      </c>
      <c r="AJ7" s="36">
        <v>0</v>
      </c>
      <c r="AK7" s="36">
        <v>0</v>
      </c>
      <c r="AL7" s="36">
        <v>0</v>
      </c>
      <c r="AM7" s="36">
        <v>0</v>
      </c>
      <c r="AN7" s="36">
        <v>13.66</v>
      </c>
      <c r="AO7" s="36">
        <v>14.03</v>
      </c>
      <c r="AP7" s="36">
        <v>15.05</v>
      </c>
      <c r="AQ7" s="36">
        <v>11.76</v>
      </c>
      <c r="AR7" s="36">
        <v>13.3</v>
      </c>
      <c r="AS7" s="36">
        <v>4.71</v>
      </c>
      <c r="AT7" s="36">
        <v>224.69</v>
      </c>
      <c r="AU7" s="36">
        <v>162.6</v>
      </c>
      <c r="AV7" s="36">
        <v>136.02000000000001</v>
      </c>
      <c r="AW7" s="36">
        <v>127.26</v>
      </c>
      <c r="AX7" s="36">
        <v>82.6</v>
      </c>
      <c r="AY7" s="36">
        <v>211.52</v>
      </c>
      <c r="AZ7" s="36">
        <v>191.62</v>
      </c>
      <c r="BA7" s="36">
        <v>184.15</v>
      </c>
      <c r="BB7" s="36">
        <v>205.35</v>
      </c>
      <c r="BC7" s="36">
        <v>52.63</v>
      </c>
      <c r="BD7" s="36">
        <v>56.46</v>
      </c>
      <c r="BE7" s="36">
        <v>2322.33</v>
      </c>
      <c r="BF7" s="36">
        <v>2299.37</v>
      </c>
      <c r="BG7" s="36">
        <v>2210.08</v>
      </c>
      <c r="BH7" s="36">
        <v>2174.86</v>
      </c>
      <c r="BI7" s="36">
        <v>2193.0300000000002</v>
      </c>
      <c r="BJ7" s="36">
        <v>934.38</v>
      </c>
      <c r="BK7" s="36">
        <v>959.1</v>
      </c>
      <c r="BL7" s="36">
        <v>941.18</v>
      </c>
      <c r="BM7" s="36">
        <v>893.45</v>
      </c>
      <c r="BN7" s="36">
        <v>843.57</v>
      </c>
      <c r="BO7" s="36">
        <v>776.35</v>
      </c>
      <c r="BP7" s="36">
        <v>102.7</v>
      </c>
      <c r="BQ7" s="36">
        <v>100.11</v>
      </c>
      <c r="BR7" s="36">
        <v>104.91</v>
      </c>
      <c r="BS7" s="36">
        <v>102.48</v>
      </c>
      <c r="BT7" s="36">
        <v>116.03</v>
      </c>
      <c r="BU7" s="36">
        <v>92.76</v>
      </c>
      <c r="BV7" s="36">
        <v>93.53</v>
      </c>
      <c r="BW7" s="36">
        <v>93.55</v>
      </c>
      <c r="BX7" s="36">
        <v>95.24</v>
      </c>
      <c r="BY7" s="36">
        <v>99.86</v>
      </c>
      <c r="BZ7" s="36">
        <v>96.57</v>
      </c>
      <c r="CA7" s="36">
        <v>151.25</v>
      </c>
      <c r="CB7" s="36">
        <v>154.37</v>
      </c>
      <c r="CC7" s="36">
        <v>148.16</v>
      </c>
      <c r="CD7" s="36">
        <v>150.33000000000001</v>
      </c>
      <c r="CE7" s="36">
        <v>131.76</v>
      </c>
      <c r="CF7" s="36">
        <v>153.69</v>
      </c>
      <c r="CG7" s="36">
        <v>152.28</v>
      </c>
      <c r="CH7" s="36">
        <v>153.24</v>
      </c>
      <c r="CI7" s="36">
        <v>150.75</v>
      </c>
      <c r="CJ7" s="36">
        <v>147.29</v>
      </c>
      <c r="CK7" s="36">
        <v>142.28</v>
      </c>
      <c r="CL7" s="36">
        <v>104.69</v>
      </c>
      <c r="CM7" s="36">
        <v>121.9</v>
      </c>
      <c r="CN7" s="36">
        <v>84.88</v>
      </c>
      <c r="CO7" s="36">
        <v>77.42</v>
      </c>
      <c r="CP7" s="36">
        <v>77.42</v>
      </c>
      <c r="CQ7" s="36">
        <v>62.05</v>
      </c>
      <c r="CR7" s="36">
        <v>61.64</v>
      </c>
      <c r="CS7" s="36">
        <v>61.73</v>
      </c>
      <c r="CT7" s="36">
        <v>61.1</v>
      </c>
      <c r="CU7" s="36">
        <v>61.03</v>
      </c>
      <c r="CV7" s="36">
        <v>60.35</v>
      </c>
      <c r="CW7" s="36">
        <v>91.98</v>
      </c>
      <c r="CX7" s="36">
        <v>92.16</v>
      </c>
      <c r="CY7" s="36">
        <v>92.27</v>
      </c>
      <c r="CZ7" s="36">
        <v>92.45</v>
      </c>
      <c r="DA7" s="36">
        <v>92.45</v>
      </c>
      <c r="DB7" s="36">
        <v>92.76</v>
      </c>
      <c r="DC7" s="36">
        <v>93.1</v>
      </c>
      <c r="DD7" s="36">
        <v>93.1</v>
      </c>
      <c r="DE7" s="36">
        <v>93.47</v>
      </c>
      <c r="DF7" s="36">
        <v>93.83</v>
      </c>
      <c r="DG7" s="36">
        <v>94.57</v>
      </c>
      <c r="DH7" s="36">
        <v>13.45</v>
      </c>
      <c r="DI7" s="36">
        <v>14.71</v>
      </c>
      <c r="DJ7" s="36">
        <v>16</v>
      </c>
      <c r="DK7" s="36">
        <v>17.18</v>
      </c>
      <c r="DL7" s="36">
        <v>31.94</v>
      </c>
      <c r="DM7" s="36">
        <v>13.59</v>
      </c>
      <c r="DN7" s="36">
        <v>14.17</v>
      </c>
      <c r="DO7" s="36">
        <v>15.36</v>
      </c>
      <c r="DP7" s="36">
        <v>16.57</v>
      </c>
      <c r="DQ7" s="36">
        <v>28.06</v>
      </c>
      <c r="DR7" s="36">
        <v>36.270000000000003</v>
      </c>
      <c r="DS7" s="36">
        <v>0.57999999999999996</v>
      </c>
      <c r="DT7" s="36">
        <v>0.91</v>
      </c>
      <c r="DU7" s="36">
        <v>1.46</v>
      </c>
      <c r="DV7" s="36">
        <v>2.08</v>
      </c>
      <c r="DW7" s="36">
        <v>2.63</v>
      </c>
      <c r="DX7" s="36">
        <v>1.86</v>
      </c>
      <c r="DY7" s="36">
        <v>2.36</v>
      </c>
      <c r="DZ7" s="36">
        <v>2.81</v>
      </c>
      <c r="EA7" s="36">
        <v>3.11</v>
      </c>
      <c r="EB7" s="36">
        <v>3.32</v>
      </c>
      <c r="EC7" s="36">
        <v>4.3499999999999996</v>
      </c>
      <c r="ED7" s="36">
        <v>0.25</v>
      </c>
      <c r="EE7" s="36">
        <v>0.25</v>
      </c>
      <c r="EF7" s="36">
        <v>0.56999999999999995</v>
      </c>
      <c r="EG7" s="36">
        <v>0.48</v>
      </c>
      <c r="EH7" s="36">
        <v>0.32</v>
      </c>
      <c r="EI7" s="36">
        <v>0.09</v>
      </c>
      <c r="EJ7" s="36">
        <v>0.08</v>
      </c>
      <c r="EK7" s="36">
        <v>0.1</v>
      </c>
      <c r="EL7" s="36">
        <v>0.1</v>
      </c>
      <c r="EM7" s="36">
        <v>0.11</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Windows ユーザー</cp:lastModifiedBy>
  <cp:lastPrinted>2016-02-12T02:55:26Z</cp:lastPrinted>
  <dcterms:created xsi:type="dcterms:W3CDTF">2016-02-03T07:44:21Z</dcterms:created>
  <dcterms:modified xsi:type="dcterms:W3CDTF">2016-02-12T09:47:11Z</dcterms:modified>
</cp:coreProperties>
</file>