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月15日締め切り）\再提出（2月19）上水簡水\"/>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<sst xmlns="http://schemas.openxmlformats.org/spreadsheetml/2006/main" count="218" uniqueCount="108">
  <si>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</si>
  <si>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</si>
  <si>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</si>
  <si>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</si>
  <si>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</si>
  <si>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</si>
  <si>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</si>
  <si>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</si>
  <si>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</si>
  <si>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</si>
  <si>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</si>
  <si>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</si>
  <si>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</si>
  <si>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</si>
  <si>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</si>
  <si>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</si>
  <si>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</si>
  <si>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</si>
  <si>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</si>
  <si>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</si>
  <si>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</si>
  <si>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</si>
  <si>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</si>
  <si>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</si>
  <si>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</si>
  <si>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</si>
  <si>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</si>
  <si>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</si>
  <si>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</si>
  <si>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</si>
  <si>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</si>
  <si>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</si>
  <si>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</si>
  <si>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</si>
  <si>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</si>
  <si>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</si>
  <si>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</si>
  <si>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</si>
  <si>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</si>
  <si>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</si>
  <si>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</si>
  <si>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</si>
  <si>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</si>
  <si>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</si>
  <si>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</si>
  <si>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</si>
  <si>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</si>
  <si>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</si>
  <si>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</si>
  <si>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</si>
  <si>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</si>
  <si>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</si>
  <si>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</si>
  <si>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</si>
  <si>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</si>
  <si>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</si>
  <si>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</si>
  <si>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</si>
  <si>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</si>
  <si>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</si>
  <si>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</si>
  <si>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</si>
  <si>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</si>
  <si>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</si>
  <si>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</si>
  <si>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</si>
  <si>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</si>
  <si>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</si>
  <si>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</si>
  <si>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</si>
  <si>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</si>
  <si>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</si>
  <si>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</si>
  <si>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</si>
  <si>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</si>
  <si>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</si>
  <si>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</si>
  <si>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</si>
  <si>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</si>
  <si>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</si>
  <si>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</si>
  <si>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</si>
  <si>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</si>
  <si>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</si>
  <si>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</si>
  <si>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</si>
  <si>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</si>
  <si>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</si>
  <si>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</si>
  <si>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</si>
  <si>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</si>
  <si>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</si>
  <si>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</si>
  <si>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</si>
  <si>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</si>
  <si>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</si>
  <si>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</si>
  <si>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</si>
  <si>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</si>
  <si>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</si>
  <si>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</si>
  <si>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</si>
  <si>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</si>
  <si>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</si>
  <si>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</si>
  <si>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50％前後を推移し、施設更新や上水道統合に係る整備を推進していることから、給水収益に対する企業債残高は類似団体平均を大きく上回っています。料金回収率は類似団体平均の2分の1の30％程度、平成26年の給水原価231円は類似団体平均より低い数値ですが年々増加傾向にあり、経営の健全性は一般会計からの繰入金によって保たれています。
　また、施設利用率は類似団体平均程度を推移しているが、1日あたりの給水量が少なく、場所によっては配水管の水が滞留することで残留塩素値を保持できなくなり、廃棄する水量もある等、有収率は類似団体平均を大きく下回っています。
</t>
    <phoneticPr fontId="4"/>
  </si>
  <si>
    <t>　簡易水道事業は平成29年4月より水道事業と統合します。料金設定については激変緩和措置を講じながら統一を目指していき、施設整備については水道事業の更新ロードマップに沿って進めていきます。</t>
    <phoneticPr fontId="4"/>
  </si>
  <si>
    <t xml:space="preserve"> 管路更新率は約1％程度で、類似団体平均同様低い水準で推移しています。現在、水道事業統合準備として、資産台帳を構築するための資産調査を進めており、台帳構築後は老朽化率等の数値も考慮していくこと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</si>
</sst>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1.24</c:v>
                </c:pt>
                <c:pt idx="2">
                  <c:v>2.73</c:v>
                </c:pt>
                <c:pt idx="3">
                  <c:v>2.21</c:v>
                </c:pt>
                <c:pt idx="4">
                  <c:v>1.07</c:v>
                </c:pt>
              </c:numCache>
            </c:numRef>
          </c:val>
          <c:extLst>
            <c:ext xmlns:c16="http://schemas.microsoft.com/office/drawing/2014/chart" uri="{C3380CC4-5D6E-409C-BE32-E72D297353CC}">
              <c16:uniqueId val="{00000000-B35A-44BF-ABFC-7BD2F95BD304}"/>
            </c:ext>
          </c:extLst>
        </c:ser>
        <c:dLbls>
          <c:showLegendKey val="0"/>
          <c:showVal val="0"/>
          <c:showCatName val="0"/>
          <c:showSerName val="0"/>
          <c:showPercent val="0"/>
          <c:showBubbleSize val="0"/>
        </c:dLbls>
        <c:gapWidth val="150"/>
        <c:axId val="149281024"/>
        <c:axId val="1498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extLst>
            <c:ext xmlns:c16="http://schemas.microsoft.com/office/drawing/2014/chart" uri="{C3380CC4-5D6E-409C-BE32-E72D297353CC}">
              <c16:uniqueId val="{00000001-B35A-44BF-ABFC-7BD2F95BD304}"/>
            </c:ext>
          </c:extLst>
        </c:ser>
        <c:dLbls>
          <c:showLegendKey val="0"/>
          <c:showVal val="0"/>
          <c:showCatName val="0"/>
          <c:showSerName val="0"/>
          <c:showPercent val="0"/>
          <c:showBubbleSize val="0"/>
        </c:dLbls>
        <c:marker val="1"/>
        <c:smooth val="0"/>
        <c:axId val="149281024"/>
        <c:axId val="149836160"/>
      </c:lineChart>
      <c:dateAx>
        <c:axId val="149281024"/>
        <c:scaling>
          <c:orientation val="minMax"/>
        </c:scaling>
        <c:delete val="1"/>
        <c:axPos val="b"/>
        <c:numFmt formatCode="ge" sourceLinked="1"/>
        <c:majorTickMark val="none"/>
        <c:minorTickMark val="none"/>
        <c:tickLblPos val="none"/>
        <c:crossAx val="149836160"/>
        <c:crosses val="autoZero"/>
        <c:auto val="1"/>
        <c:lblOffset val="100"/>
        <c:baseTimeUnit val="years"/>
      </c:dateAx>
      <c:valAx>
        <c:axId val="1498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83.46</c:v>
                </c:pt>
                <c:pt idx="1">
                  <c:v>82.61</c:v>
                </c:pt>
                <c:pt idx="2">
                  <c:v>68.900000000000006</c:v>
                </c:pt>
                <c:pt idx="3">
                  <c:v>67.52</c:v>
                </c:pt>
                <c:pt idx="4">
                  <c:v>67.69</c:v>
                </c:pt>
              </c:numCache>
            </c:numRef>
          </c:val>
          <c:extLst>
            <c:ext xmlns:c16="http://schemas.microsoft.com/office/drawing/2014/chart" uri="{C3380CC4-5D6E-409C-BE32-E72D297353CC}">
              <c16:uniqueId val="{00000000-E252-4B4B-AA20-2163656F9DDA}"/>
            </c:ext>
          </c:extLst>
        </c:ser>
        <c:dLbls>
          <c:showLegendKey val="0"/>
          <c:showVal val="0"/>
          <c:showCatName val="0"/>
          <c:showSerName val="0"/>
          <c:showPercent val="0"/>
          <c:showBubbleSize val="0"/>
        </c:dLbls>
        <c:gapWidth val="150"/>
        <c:axId val="150388096"/>
        <c:axId val="1504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extLst>
            <c:ext xmlns:c16="http://schemas.microsoft.com/office/drawing/2014/chart" uri="{C3380CC4-5D6E-409C-BE32-E72D297353CC}">
              <c16:uniqueId val="{00000001-E252-4B4B-AA20-2163656F9DDA}"/>
            </c:ext>
          </c:extLst>
        </c:ser>
        <c:dLbls>
          <c:showLegendKey val="0"/>
          <c:showVal val="0"/>
          <c:showCatName val="0"/>
          <c:showSerName val="0"/>
          <c:showPercent val="0"/>
          <c:showBubbleSize val="0"/>
        </c:dLbls>
        <c:marker val="1"/>
        <c:smooth val="0"/>
        <c:axId val="150388096"/>
        <c:axId val="150402560"/>
      </c:lineChart>
      <c:dateAx>
        <c:axId val="150388096"/>
        <c:scaling>
          <c:orientation val="minMax"/>
        </c:scaling>
        <c:delete val="1"/>
        <c:axPos val="b"/>
        <c:numFmt formatCode="ge" sourceLinked="1"/>
        <c:majorTickMark val="none"/>
        <c:minorTickMark val="none"/>
        <c:tickLblPos val="none"/>
        <c:crossAx val="150402560"/>
        <c:crosses val="autoZero"/>
        <c:auto val="1"/>
        <c:lblOffset val="100"/>
        <c:baseTimeUnit val="years"/>
      </c:dateAx>
      <c:valAx>
        <c:axId val="1504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71.569999999999993</c:v>
                </c:pt>
                <c:pt idx="1">
                  <c:v>70.319999999999993</c:v>
                </c:pt>
                <c:pt idx="2">
                  <c:v>67.03</c:v>
                </c:pt>
                <c:pt idx="3">
                  <c:v>68.760000000000005</c:v>
                </c:pt>
                <c:pt idx="4">
                  <c:v>66.25</c:v>
                </c:pt>
              </c:numCache>
            </c:numRef>
          </c:val>
          <c:extLst>
            <c:ext xmlns:c16="http://schemas.microsoft.com/office/drawing/2014/chart" uri="{C3380CC4-5D6E-409C-BE32-E72D297353CC}">
              <c16:uniqueId val="{00000000-B6B9-4BB1-8A54-168913C95DBC}"/>
            </c:ext>
          </c:extLst>
        </c:ser>
        <c:dLbls>
          <c:showLegendKey val="0"/>
          <c:showVal val="0"/>
          <c:showCatName val="0"/>
          <c:showSerName val="0"/>
          <c:showPercent val="0"/>
          <c:showBubbleSize val="0"/>
        </c:dLbls>
        <c:gapWidth val="150"/>
        <c:axId val="150486016"/>
        <c:axId val="15049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extLst>
            <c:ext xmlns:c16="http://schemas.microsoft.com/office/drawing/2014/chart" uri="{C3380CC4-5D6E-409C-BE32-E72D297353CC}">
              <c16:uniqueId val="{00000001-B6B9-4BB1-8A54-168913C95DBC}"/>
            </c:ext>
          </c:extLst>
        </c:ser>
        <c:dLbls>
          <c:showLegendKey val="0"/>
          <c:showVal val="0"/>
          <c:showCatName val="0"/>
          <c:showSerName val="0"/>
          <c:showPercent val="0"/>
          <c:showBubbleSize val="0"/>
        </c:dLbls>
        <c:marker val="1"/>
        <c:smooth val="0"/>
        <c:axId val="150486016"/>
        <c:axId val="150496384"/>
      </c:lineChart>
      <c:dateAx>
        <c:axId val="150486016"/>
        <c:scaling>
          <c:orientation val="minMax"/>
        </c:scaling>
        <c:delete val="1"/>
        <c:axPos val="b"/>
        <c:numFmt formatCode="ge" sourceLinked="1"/>
        <c:majorTickMark val="none"/>
        <c:minorTickMark val="none"/>
        <c:tickLblPos val="none"/>
        <c:crossAx val="150496384"/>
        <c:crosses val="autoZero"/>
        <c:auto val="1"/>
        <c:lblOffset val="100"/>
        <c:baseTimeUnit val="years"/>
      </c:dateAx>
      <c:valAx>
        <c:axId val="1504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60.76</c:v>
                </c:pt>
                <c:pt idx="1">
                  <c:v>55.1</c:v>
                </c:pt>
                <c:pt idx="2">
                  <c:v>46.18</c:v>
                </c:pt>
                <c:pt idx="3">
                  <c:v>45.41</c:v>
                </c:pt>
                <c:pt idx="4">
                  <c:v>49.41</c:v>
                </c:pt>
              </c:numCache>
            </c:numRef>
          </c:val>
          <c:extLst>
            <c:ext xmlns:c16="http://schemas.microsoft.com/office/drawing/2014/chart" uri="{C3380CC4-5D6E-409C-BE32-E72D297353CC}">
              <c16:uniqueId val="{00000000-2F2D-4819-9834-44DCEB34A3EF}"/>
            </c:ext>
          </c:extLst>
        </c:ser>
        <c:dLbls>
          <c:showLegendKey val="0"/>
          <c:showVal val="0"/>
          <c:showCatName val="0"/>
          <c:showSerName val="0"/>
          <c:showPercent val="0"/>
          <c:showBubbleSize val="0"/>
        </c:dLbls>
        <c:gapWidth val="150"/>
        <c:axId val="149849984"/>
        <c:axId val="1498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extLst>
            <c:ext xmlns:c16="http://schemas.microsoft.com/office/drawing/2014/chart" uri="{C3380CC4-5D6E-409C-BE32-E72D297353CC}">
              <c16:uniqueId val="{00000001-2F2D-4819-9834-44DCEB34A3EF}"/>
            </c:ext>
          </c:extLst>
        </c:ser>
        <c:dLbls>
          <c:showLegendKey val="0"/>
          <c:showVal val="0"/>
          <c:showCatName val="0"/>
          <c:showSerName val="0"/>
          <c:showPercent val="0"/>
          <c:showBubbleSize val="0"/>
        </c:dLbls>
        <c:marker val="1"/>
        <c:smooth val="0"/>
        <c:axId val="149849984"/>
        <c:axId val="149860352"/>
      </c:lineChart>
      <c:dateAx>
        <c:axId val="149849984"/>
        <c:scaling>
          <c:orientation val="minMax"/>
        </c:scaling>
        <c:delete val="1"/>
        <c:axPos val="b"/>
        <c:numFmt formatCode="ge" sourceLinked="1"/>
        <c:majorTickMark val="none"/>
        <c:minorTickMark val="none"/>
        <c:tickLblPos val="none"/>
        <c:crossAx val="149860352"/>
        <c:crosses val="autoZero"/>
        <c:auto val="1"/>
        <c:lblOffset val="100"/>
        <c:baseTimeUnit val="years"/>
      </c:dateAx>
      <c:valAx>
        <c:axId val="1498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00-42C0-A1EA-1FE1FE13CFC8}"/>
            </c:ext>
          </c:extLst>
        </c:ser>
        <c:dLbls>
          <c:showLegendKey val="0"/>
          <c:showVal val="0"/>
          <c:showCatName val="0"/>
          <c:showSerName val="0"/>
          <c:showPercent val="0"/>
          <c:showBubbleSize val="0"/>
        </c:dLbls>
        <c:gapWidth val="150"/>
        <c:axId val="150033920"/>
        <c:axId val="1500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00-42C0-A1EA-1FE1FE13CFC8}"/>
            </c:ext>
          </c:extLst>
        </c:ser>
        <c:dLbls>
          <c:showLegendKey val="0"/>
          <c:showVal val="0"/>
          <c:showCatName val="0"/>
          <c:showSerName val="0"/>
          <c:showPercent val="0"/>
          <c:showBubbleSize val="0"/>
        </c:dLbls>
        <c:marker val="1"/>
        <c:smooth val="0"/>
        <c:axId val="150033920"/>
        <c:axId val="150035840"/>
      </c:lineChart>
      <c:dateAx>
        <c:axId val="150033920"/>
        <c:scaling>
          <c:orientation val="minMax"/>
        </c:scaling>
        <c:delete val="1"/>
        <c:axPos val="b"/>
        <c:numFmt formatCode="ge" sourceLinked="1"/>
        <c:majorTickMark val="none"/>
        <c:minorTickMark val="none"/>
        <c:tickLblPos val="none"/>
        <c:crossAx val="150035840"/>
        <c:crosses val="autoZero"/>
        <c:auto val="1"/>
        <c:lblOffset val="100"/>
        <c:baseTimeUnit val="years"/>
      </c:dateAx>
      <c:valAx>
        <c:axId val="1500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A5-4879-991E-47C837FF4732}"/>
            </c:ext>
          </c:extLst>
        </c:ser>
        <c:dLbls>
          <c:showLegendKey val="0"/>
          <c:showVal val="0"/>
          <c:showCatName val="0"/>
          <c:showSerName val="0"/>
          <c:showPercent val="0"/>
          <c:showBubbleSize val="0"/>
        </c:dLbls>
        <c:gapWidth val="150"/>
        <c:axId val="150021248"/>
        <c:axId val="15002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A5-4879-991E-47C837FF4732}"/>
            </c:ext>
          </c:extLst>
        </c:ser>
        <c:dLbls>
          <c:showLegendKey val="0"/>
          <c:showVal val="0"/>
          <c:showCatName val="0"/>
          <c:showSerName val="0"/>
          <c:showPercent val="0"/>
          <c:showBubbleSize val="0"/>
        </c:dLbls>
        <c:marker val="1"/>
        <c:smooth val="0"/>
        <c:axId val="150021248"/>
        <c:axId val="150023168"/>
      </c:lineChart>
      <c:dateAx>
        <c:axId val="150021248"/>
        <c:scaling>
          <c:orientation val="minMax"/>
        </c:scaling>
        <c:delete val="1"/>
        <c:axPos val="b"/>
        <c:numFmt formatCode="ge" sourceLinked="1"/>
        <c:majorTickMark val="none"/>
        <c:minorTickMark val="none"/>
        <c:tickLblPos val="none"/>
        <c:crossAx val="150023168"/>
        <c:crosses val="autoZero"/>
        <c:auto val="1"/>
        <c:lblOffset val="100"/>
        <c:baseTimeUnit val="years"/>
      </c:dateAx>
      <c:valAx>
        <c:axId val="1500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21-4CD2-BFEB-34B038572D06}"/>
            </c:ext>
          </c:extLst>
        </c:ser>
        <c:dLbls>
          <c:showLegendKey val="0"/>
          <c:showVal val="0"/>
          <c:showCatName val="0"/>
          <c:showSerName val="0"/>
          <c:showPercent val="0"/>
          <c:showBubbleSize val="0"/>
        </c:dLbls>
        <c:gapWidth val="150"/>
        <c:axId val="150074496"/>
        <c:axId val="1500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21-4CD2-BFEB-34B038572D06}"/>
            </c:ext>
          </c:extLst>
        </c:ser>
        <c:dLbls>
          <c:showLegendKey val="0"/>
          <c:showVal val="0"/>
          <c:showCatName val="0"/>
          <c:showSerName val="0"/>
          <c:showPercent val="0"/>
          <c:showBubbleSize val="0"/>
        </c:dLbls>
        <c:marker val="1"/>
        <c:smooth val="0"/>
        <c:axId val="150074496"/>
        <c:axId val="150076416"/>
      </c:lineChart>
      <c:dateAx>
        <c:axId val="150074496"/>
        <c:scaling>
          <c:orientation val="minMax"/>
        </c:scaling>
        <c:delete val="1"/>
        <c:axPos val="b"/>
        <c:numFmt formatCode="ge" sourceLinked="1"/>
        <c:majorTickMark val="none"/>
        <c:minorTickMark val="none"/>
        <c:tickLblPos val="none"/>
        <c:crossAx val="150076416"/>
        <c:crosses val="autoZero"/>
        <c:auto val="1"/>
        <c:lblOffset val="100"/>
        <c:baseTimeUnit val="years"/>
      </c:dateAx>
      <c:valAx>
        <c:axId val="1500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E-4BDF-9698-F7712003D5DB}"/>
            </c:ext>
          </c:extLst>
        </c:ser>
        <c:dLbls>
          <c:showLegendKey val="0"/>
          <c:showVal val="0"/>
          <c:showCatName val="0"/>
          <c:showSerName val="0"/>
          <c:showPercent val="0"/>
          <c:showBubbleSize val="0"/>
        </c:dLbls>
        <c:gapWidth val="150"/>
        <c:axId val="150090496"/>
        <c:axId val="1500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E-4BDF-9698-F7712003D5DB}"/>
            </c:ext>
          </c:extLst>
        </c:ser>
        <c:dLbls>
          <c:showLegendKey val="0"/>
          <c:showVal val="0"/>
          <c:showCatName val="0"/>
          <c:showSerName val="0"/>
          <c:showPercent val="0"/>
          <c:showBubbleSize val="0"/>
        </c:dLbls>
        <c:marker val="1"/>
        <c:smooth val="0"/>
        <c:axId val="150090496"/>
        <c:axId val="150092416"/>
      </c:lineChart>
      <c:dateAx>
        <c:axId val="150090496"/>
        <c:scaling>
          <c:orientation val="minMax"/>
        </c:scaling>
        <c:delete val="1"/>
        <c:axPos val="b"/>
        <c:numFmt formatCode="ge" sourceLinked="1"/>
        <c:majorTickMark val="none"/>
        <c:minorTickMark val="none"/>
        <c:tickLblPos val="none"/>
        <c:crossAx val="150092416"/>
        <c:crosses val="autoZero"/>
        <c:auto val="1"/>
        <c:lblOffset val="100"/>
        <c:baseTimeUnit val="years"/>
      </c:dateAx>
      <c:valAx>
        <c:axId val="1500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2347.4899999999998</c:v>
                </c:pt>
                <c:pt idx="1">
                  <c:v>2527.81</c:v>
                </c:pt>
                <c:pt idx="2">
                  <c:v>2749.46</c:v>
                </c:pt>
                <c:pt idx="3">
                  <c:v>2768.96</c:v>
                </c:pt>
                <c:pt idx="4">
                  <c:v>3047.16</c:v>
                </c:pt>
              </c:numCache>
            </c:numRef>
          </c:val>
          <c:extLst>
            <c:ext xmlns:c16="http://schemas.microsoft.com/office/drawing/2014/chart" uri="{C3380CC4-5D6E-409C-BE32-E72D297353CC}">
              <c16:uniqueId val="{00000000-A641-4A97-97CB-9B7948793B32}"/>
            </c:ext>
          </c:extLst>
        </c:ser>
        <c:dLbls>
          <c:showLegendKey val="0"/>
          <c:showVal val="0"/>
          <c:showCatName val="0"/>
          <c:showSerName val="0"/>
          <c:showPercent val="0"/>
          <c:showBubbleSize val="0"/>
        </c:dLbls>
        <c:gapWidth val="150"/>
        <c:axId val="150241664"/>
        <c:axId val="1502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extLst>
            <c:ext xmlns:c16="http://schemas.microsoft.com/office/drawing/2014/chart" uri="{C3380CC4-5D6E-409C-BE32-E72D297353CC}">
              <c16:uniqueId val="{00000001-A641-4A97-97CB-9B7948793B32}"/>
            </c:ext>
          </c:extLst>
        </c:ser>
        <c:dLbls>
          <c:showLegendKey val="0"/>
          <c:showVal val="0"/>
          <c:showCatName val="0"/>
          <c:showSerName val="0"/>
          <c:showPercent val="0"/>
          <c:showBubbleSize val="0"/>
        </c:dLbls>
        <c:marker val="1"/>
        <c:smooth val="0"/>
        <c:axId val="150241664"/>
        <c:axId val="150243584"/>
      </c:lineChart>
      <c:dateAx>
        <c:axId val="150241664"/>
        <c:scaling>
          <c:orientation val="minMax"/>
        </c:scaling>
        <c:delete val="1"/>
        <c:axPos val="b"/>
        <c:numFmt formatCode="ge" sourceLinked="1"/>
        <c:majorTickMark val="none"/>
        <c:minorTickMark val="none"/>
        <c:tickLblPos val="none"/>
        <c:crossAx val="150243584"/>
        <c:crosses val="autoZero"/>
        <c:auto val="1"/>
        <c:lblOffset val="100"/>
        <c:baseTimeUnit val="years"/>
      </c:dateAx>
      <c:valAx>
        <c:axId val="1502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38.19</c:v>
                </c:pt>
                <c:pt idx="1">
                  <c:v>36.200000000000003</c:v>
                </c:pt>
                <c:pt idx="2">
                  <c:v>30.99</c:v>
                </c:pt>
                <c:pt idx="3">
                  <c:v>30.14</c:v>
                </c:pt>
                <c:pt idx="4">
                  <c:v>29.49</c:v>
                </c:pt>
              </c:numCache>
            </c:numRef>
          </c:val>
          <c:extLst>
            <c:ext xmlns:c16="http://schemas.microsoft.com/office/drawing/2014/chart" uri="{C3380CC4-5D6E-409C-BE32-E72D297353CC}">
              <c16:uniqueId val="{00000000-3A00-473B-9EDF-C67A6735E824}"/>
            </c:ext>
          </c:extLst>
        </c:ser>
        <c:dLbls>
          <c:showLegendKey val="0"/>
          <c:showVal val="0"/>
          <c:showCatName val="0"/>
          <c:showSerName val="0"/>
          <c:showPercent val="0"/>
          <c:showBubbleSize val="0"/>
        </c:dLbls>
        <c:gapWidth val="150"/>
        <c:axId val="150126592"/>
        <c:axId val="1501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extLst>
            <c:ext xmlns:c16="http://schemas.microsoft.com/office/drawing/2014/chart" uri="{C3380CC4-5D6E-409C-BE32-E72D297353CC}">
              <c16:uniqueId val="{00000001-3A00-473B-9EDF-C67A6735E824}"/>
            </c:ext>
          </c:extLst>
        </c:ser>
        <c:dLbls>
          <c:showLegendKey val="0"/>
          <c:showVal val="0"/>
          <c:showCatName val="0"/>
          <c:showSerName val="0"/>
          <c:showPercent val="0"/>
          <c:showBubbleSize val="0"/>
        </c:dLbls>
        <c:marker val="1"/>
        <c:smooth val="0"/>
        <c:axId val="150126592"/>
        <c:axId val="150128512"/>
      </c:lineChart>
      <c:dateAx>
        <c:axId val="150126592"/>
        <c:scaling>
          <c:orientation val="minMax"/>
        </c:scaling>
        <c:delete val="1"/>
        <c:axPos val="b"/>
        <c:numFmt formatCode="ge" sourceLinked="1"/>
        <c:majorTickMark val="none"/>
        <c:minorTickMark val="none"/>
        <c:tickLblPos val="none"/>
        <c:crossAx val="150128512"/>
        <c:crosses val="autoZero"/>
        <c:auto val="1"/>
        <c:lblOffset val="100"/>
        <c:baseTimeUnit val="years"/>
      </c:dateAx>
      <c:valAx>
        <c:axId val="1501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166.03</c:v>
                </c:pt>
                <c:pt idx="1">
                  <c:v>180.07</c:v>
                </c:pt>
                <c:pt idx="2">
                  <c:v>212.65</c:v>
                </c:pt>
                <c:pt idx="3">
                  <c:v>218.45</c:v>
                </c:pt>
                <c:pt idx="4">
                  <c:v>231.03</c:v>
                </c:pt>
              </c:numCache>
            </c:numRef>
          </c:val>
          <c:extLst>
            <c:ext xmlns:c16="http://schemas.microsoft.com/office/drawing/2014/chart" uri="{C3380CC4-5D6E-409C-BE32-E72D297353CC}">
              <c16:uniqueId val="{00000000-10C2-4957-817A-437FD0F534D7}"/>
            </c:ext>
          </c:extLst>
        </c:ser>
        <c:dLbls>
          <c:showLegendKey val="0"/>
          <c:showVal val="0"/>
          <c:showCatName val="0"/>
          <c:showSerName val="0"/>
          <c:showPercent val="0"/>
          <c:showBubbleSize val="0"/>
        </c:dLbls>
        <c:gapWidth val="150"/>
        <c:axId val="150347776"/>
        <c:axId val="1503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extLst>
            <c:ext xmlns:c16="http://schemas.microsoft.com/office/drawing/2014/chart" uri="{C3380CC4-5D6E-409C-BE32-E72D297353CC}">
              <c16:uniqueId val="{00000001-10C2-4957-817A-437FD0F534D7}"/>
            </c:ext>
          </c:extLst>
        </c:ser>
        <c:dLbls>
          <c:showLegendKey val="0"/>
          <c:showVal val="0"/>
          <c:showCatName val="0"/>
          <c:showSerName val="0"/>
          <c:showPercent val="0"/>
          <c:showBubbleSize val="0"/>
        </c:dLbls>
        <c:marker val="1"/>
        <c:smooth val="0"/>
        <c:axId val="150347776"/>
        <c:axId val="150349696"/>
      </c:lineChart>
      <c:dateAx>
        <c:axId val="150347776"/>
        <c:scaling>
          <c:orientation val="minMax"/>
        </c:scaling>
        <c:delete val="1"/>
        <c:axPos val="b"/>
        <c:numFmt formatCode="ge" sourceLinked="1"/>
        <c:majorTickMark val="none"/>
        <c:minorTickMark val="none"/>
        <c:tickLblPos val="none"/>
        <c:crossAx val="150349696"/>
        <c:crosses val="autoZero"/>
        <c:auto val="1"/>
        <c:lblOffset val="100"/>
        <c:baseTimeUnit val="years"/>
      </c:dateAx>
      <c:valAx>
        <c:axId val="1503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0" zoomScaleNormal="100" workbookViewId="0">
      <selection activeCell="AW58" sqref="AW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3" t="str">
        <f>データ!H6</f>
        <v>三重県　松阪市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4" t="s">
        <v>1</v>
      </c>
      <c r="C7" s="85"/>
      <c r="D7" s="85"/>
      <c r="E7" s="85"/>
      <c r="F7" s="85"/>
      <c r="G7" s="85"/>
      <c r="H7" s="85"/>
      <c r="I7" s="86"/>
      <c r="J7" s="84" t="s">
        <v>2</v>
      </c>
      <c r="K7" s="85"/>
      <c r="L7" s="85"/>
      <c r="M7" s="85"/>
      <c r="N7" s="85"/>
      <c r="O7" s="85"/>
      <c r="P7" s="85"/>
      <c r="Q7" s="86"/>
      <c r="R7" s="84" t="s">
        <v>3</v>
      </c>
      <c r="S7" s="85"/>
      <c r="T7" s="85"/>
      <c r="U7" s="85"/>
      <c r="V7" s="85"/>
      <c r="W7" s="85"/>
      <c r="X7" s="85"/>
      <c r="Y7" s="86"/>
      <c r="Z7" s="84" t="s">
        <v>4</v>
      </c>
      <c r="AA7" s="85"/>
      <c r="AB7" s="85"/>
      <c r="AC7" s="85"/>
      <c r="AD7" s="85"/>
      <c r="AE7" s="85"/>
      <c r="AF7" s="85"/>
      <c r="AG7" s="86"/>
      <c r="AH7" s="3"/>
      <c r="AI7" s="84" t="s">
        <v>5</v>
      </c>
      <c r="AJ7" s="85"/>
      <c r="AK7" s="85"/>
      <c r="AL7" s="85"/>
      <c r="AM7" s="85"/>
      <c r="AN7" s="85"/>
      <c r="AO7" s="85"/>
      <c r="AP7" s="86"/>
      <c r="AQ7" s="73" t="s">
        <v>6</v>
      </c>
      <c r="AR7" s="73"/>
      <c r="AS7" s="73"/>
      <c r="AT7" s="73"/>
      <c r="AU7" s="73"/>
      <c r="AV7" s="73"/>
      <c r="AW7" s="73"/>
      <c r="AX7" s="73"/>
      <c r="AY7" s="73" t="s">
        <v>7</v>
      </c>
      <c r="AZ7" s="73"/>
      <c r="BA7" s="73"/>
      <c r="BB7" s="73"/>
      <c r="BC7" s="73"/>
      <c r="BD7" s="73"/>
      <c r="BE7" s="73"/>
      <c r="BF7" s="73"/>
      <c r="BG7" s="3"/>
      <c r="BH7" s="3"/>
      <c r="BI7" s="3"/>
      <c r="BJ7" s="3"/>
      <c r="BK7" s="3"/>
      <c r="BL7" s="4" t="s">
        <v>8</v>
      </c>
      <c r="BM7" s="5"/>
      <c r="BN7" s="5"/>
      <c r="BO7" s="5"/>
      <c r="BP7" s="5"/>
      <c r="BQ7" s="5"/>
      <c r="BR7" s="5"/>
      <c r="BS7" s="5"/>
      <c r="BT7" s="5"/>
      <c r="BU7" s="5"/>
      <c r="BV7" s="5"/>
      <c r="BW7" s="5"/>
      <c r="BX7" s="5"/>
      <c r="BY7" s="6"/>
    </row>
    <row r="8" spans="1:78" ht="18.75" customHeight="1" x14ac:dyDescent="0.15">
      <c r="A8" s="2"/>
      <c r="B8" s="76" t="str">
        <f>データ!I6</f>
        <v>法非適用</v>
      </c>
      <c r="C8" s="77"/>
      <c r="D8" s="77"/>
      <c r="E8" s="77"/>
      <c r="F8" s="77"/>
      <c r="G8" s="77"/>
      <c r="H8" s="77"/>
      <c r="I8" s="78"/>
      <c r="J8" s="76" t="str">
        <f>データ!J6</f>
        <v>水道事業</v>
      </c>
      <c r="K8" s="77"/>
      <c r="L8" s="77"/>
      <c r="M8" s="77"/>
      <c r="N8" s="77"/>
      <c r="O8" s="77"/>
      <c r="P8" s="77"/>
      <c r="Q8" s="78"/>
      <c r="R8" s="76" t="str">
        <f>データ!K6</f>
        <v>簡易水道事業</v>
      </c>
      <c r="S8" s="77"/>
      <c r="T8" s="77"/>
      <c r="U8" s="77"/>
      <c r="V8" s="77"/>
      <c r="W8" s="77"/>
      <c r="X8" s="77"/>
      <c r="Y8" s="78"/>
      <c r="Z8" s="76" t="str">
        <f>データ!L6</f>
        <v>D2</v>
      </c>
      <c r="AA8" s="77"/>
      <c r="AB8" s="77"/>
      <c r="AC8" s="77"/>
      <c r="AD8" s="77"/>
      <c r="AE8" s="77"/>
      <c r="AF8" s="77"/>
      <c r="AG8" s="78"/>
      <c r="AH8" s="3"/>
      <c r="AI8" s="79">
        <f>データ!Q6</f>
        <v>168682</v>
      </c>
      <c r="AJ8" s="80"/>
      <c r="AK8" s="80"/>
      <c r="AL8" s="80"/>
      <c r="AM8" s="80"/>
      <c r="AN8" s="80"/>
      <c r="AO8" s="80"/>
      <c r="AP8" s="81"/>
      <c r="AQ8" s="56">
        <f>データ!R6</f>
        <v>623.64</v>
      </c>
      <c r="AR8" s="56"/>
      <c r="AS8" s="56"/>
      <c r="AT8" s="56"/>
      <c r="AU8" s="56"/>
      <c r="AV8" s="56"/>
      <c r="AW8" s="56"/>
      <c r="AX8" s="56"/>
      <c r="AY8" s="56">
        <f>データ!S6</f>
        <v>270.48</v>
      </c>
      <c r="AZ8" s="56"/>
      <c r="BA8" s="56"/>
      <c r="BB8" s="56"/>
      <c r="BC8" s="56"/>
      <c r="BD8" s="56"/>
      <c r="BE8" s="56"/>
      <c r="BF8" s="56"/>
      <c r="BG8" s="3"/>
      <c r="BH8" s="3"/>
      <c r="BI8" s="3"/>
      <c r="BJ8" s="3"/>
      <c r="BK8" s="3"/>
      <c r="BL8" s="71" t="s">
        <v>9</v>
      </c>
      <c r="BM8" s="72"/>
      <c r="BN8" s="7" t="s">
        <v>10</v>
      </c>
      <c r="BO8" s="8"/>
      <c r="BP8" s="8"/>
      <c r="BQ8" s="8"/>
      <c r="BR8" s="8"/>
      <c r="BS8" s="8"/>
      <c r="BT8" s="8"/>
      <c r="BU8" s="8"/>
      <c r="BV8" s="8"/>
      <c r="BW8" s="8"/>
      <c r="BX8" s="8"/>
      <c r="BY8" s="9"/>
    </row>
    <row r="9" spans="1:78" ht="18.75" customHeight="1" x14ac:dyDescent="0.15">
      <c r="A9" s="2"/>
      <c r="B9" s="73" t="s">
        <v>11</v>
      </c>
      <c r="C9" s="73"/>
      <c r="D9" s="73"/>
      <c r="E9" s="73"/>
      <c r="F9" s="73"/>
      <c r="G9" s="73"/>
      <c r="H9" s="73"/>
      <c r="I9" s="73"/>
      <c r="J9" s="73" t="s">
        <v>12</v>
      </c>
      <c r="K9" s="73"/>
      <c r="L9" s="73"/>
      <c r="M9" s="73"/>
      <c r="N9" s="73"/>
      <c r="O9" s="73"/>
      <c r="P9" s="73"/>
      <c r="Q9" s="73"/>
      <c r="R9" s="73" t="s">
        <v>13</v>
      </c>
      <c r="S9" s="73"/>
      <c r="T9" s="73"/>
      <c r="U9" s="73"/>
      <c r="V9" s="73"/>
      <c r="W9" s="73"/>
      <c r="X9" s="73"/>
      <c r="Y9" s="73"/>
      <c r="Z9" s="73" t="s">
        <v>14</v>
      </c>
      <c r="AA9" s="73"/>
      <c r="AB9" s="73"/>
      <c r="AC9" s="73"/>
      <c r="AD9" s="73"/>
      <c r="AE9" s="73"/>
      <c r="AF9" s="73"/>
      <c r="AG9" s="73"/>
      <c r="AH9" s="3"/>
      <c r="AI9" s="73" t="s">
        <v>15</v>
      </c>
      <c r="AJ9" s="73"/>
      <c r="AK9" s="73"/>
      <c r="AL9" s="73"/>
      <c r="AM9" s="73"/>
      <c r="AN9" s="73"/>
      <c r="AO9" s="73"/>
      <c r="AP9" s="73"/>
      <c r="AQ9" s="73" t="s">
        <v>16</v>
      </c>
      <c r="AR9" s="73"/>
      <c r="AS9" s="73"/>
      <c r="AT9" s="73"/>
      <c r="AU9" s="73"/>
      <c r="AV9" s="73"/>
      <c r="AW9" s="73"/>
      <c r="AX9" s="73"/>
      <c r="AY9" s="73" t="s">
        <v>17</v>
      </c>
      <c r="AZ9" s="73"/>
      <c r="BA9" s="73"/>
      <c r="BB9" s="73"/>
      <c r="BC9" s="73"/>
      <c r="BD9" s="73"/>
      <c r="BE9" s="73"/>
      <c r="BF9" s="73"/>
      <c r="BG9" s="3"/>
      <c r="BH9" s="3"/>
      <c r="BI9" s="3"/>
      <c r="BJ9" s="3"/>
      <c r="BK9" s="3"/>
      <c r="BL9" s="74" t="s">
        <v>18</v>
      </c>
      <c r="BM9" s="75"/>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3.03</v>
      </c>
      <c r="S10" s="56"/>
      <c r="T10" s="56"/>
      <c r="U10" s="56"/>
      <c r="V10" s="56"/>
      <c r="W10" s="56"/>
      <c r="X10" s="56"/>
      <c r="Y10" s="56"/>
      <c r="Z10" s="64">
        <f>データ!P6</f>
        <v>2160</v>
      </c>
      <c r="AA10" s="64"/>
      <c r="AB10" s="64"/>
      <c r="AC10" s="64"/>
      <c r="AD10" s="64"/>
      <c r="AE10" s="64"/>
      <c r="AF10" s="64"/>
      <c r="AG10" s="64"/>
      <c r="AH10" s="2"/>
      <c r="AI10" s="64">
        <f>データ!T6</f>
        <v>5103</v>
      </c>
      <c r="AJ10" s="64"/>
      <c r="AK10" s="64"/>
      <c r="AL10" s="64"/>
      <c r="AM10" s="64"/>
      <c r="AN10" s="64"/>
      <c r="AO10" s="64"/>
      <c r="AP10" s="64"/>
      <c r="AQ10" s="56">
        <f>データ!U6</f>
        <v>22.59</v>
      </c>
      <c r="AR10" s="56"/>
      <c r="AS10" s="56"/>
      <c r="AT10" s="56"/>
      <c r="AU10" s="56"/>
      <c r="AV10" s="56"/>
      <c r="AW10" s="56"/>
      <c r="AX10" s="56"/>
      <c r="AY10" s="56">
        <f>データ!V6</f>
        <v>225.9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105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x14ac:dyDescent="0.15">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242047</v>
      </c>
      <c r="D6" s="31">
        <f t="shared" si="3"/>
        <v>47</v>
      </c>
      <c r="E6" s="31">
        <f t="shared" si="3"/>
        <v>1</v>
      </c>
      <c r="F6" s="31">
        <f t="shared" si="3"/>
        <v>0</v>
      </c>
      <c r="G6" s="31">
        <f t="shared" si="3"/>
        <v>0</v>
      </c>
      <c r="H6" s="31" t="str">
        <f t="shared" si="3"/>
        <v>三重県　松阪市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3.03</v>
      </c>
      <c r="P6" s="32">
        <f t="shared" si="3"/>
        <v>2160</v>
      </c>
      <c r="Q6" s="32">
        <f t="shared" si="3"/>
        <v>168682</v>
      </c>
      <c r="R6" s="32">
        <f t="shared" si="3"/>
        <v>623.64</v>
      </c>
      <c r="S6" s="32">
        <f t="shared" si="3"/>
        <v>270.48</v>
      </c>
      <c r="T6" s="32">
        <f t="shared" si="3"/>
        <v>5103</v>
      </c>
      <c r="U6" s="32">
        <f t="shared" si="3"/>
        <v>22.59</v>
      </c>
      <c r="V6" s="32">
        <f t="shared" si="3"/>
        <v>225.9</v>
      </c>
      <c r="W6" s="33">
        <f>IF(W7="",NA(),W7)</f>
        <v>60.76</v>
      </c>
      <c r="X6" s="33">
        <f t="shared" ref="X6:AF6" si="4">IF(X7="",NA(),X7)</f>
        <v>55.1</v>
      </c>
      <c r="Y6" s="33">
        <f t="shared" si="4"/>
        <v>46.18</v>
      </c>
      <c r="Z6" s="33">
        <f t="shared" si="4"/>
        <v>45.41</v>
      </c>
      <c r="AA6" s="33">
        <f t="shared" si="4"/>
        <v>49.41</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2347.4899999999998</v>
      </c>
      <c r="BE6" s="33">
        <f t="shared" ref="BE6:BM6" si="7">IF(BE7="",NA(),BE7)</f>
        <v>2527.81</v>
      </c>
      <c r="BF6" s="33">
        <f t="shared" si="7"/>
        <v>2749.46</v>
      </c>
      <c r="BG6" s="33">
        <f t="shared" si="7"/>
        <v>2768.96</v>
      </c>
      <c r="BH6" s="33">
        <f t="shared" si="7"/>
        <v>3047.16</v>
      </c>
      <c r="BI6" s="33">
        <f t="shared" si="7"/>
        <v>1187.81</v>
      </c>
      <c r="BJ6" s="33">
        <f t="shared" si="7"/>
        <v>1168.8</v>
      </c>
      <c r="BK6" s="33">
        <f t="shared" si="7"/>
        <v>1158.82</v>
      </c>
      <c r="BL6" s="33">
        <f t="shared" si="7"/>
        <v>1167.7</v>
      </c>
      <c r="BM6" s="33">
        <f t="shared" si="7"/>
        <v>1228.58</v>
      </c>
      <c r="BN6" s="32" t="str">
        <f>IF(BN7="","",IF(BN7="-","【-】","【"&amp;SUBSTITUTE(TEXT(BN7,"#,##0.00"),"-","△")&amp;"】"))</f>
        <v>【1,239.32】</v>
      </c>
      <c r="BO6" s="33">
        <f>IF(BO7="",NA(),BO7)</f>
        <v>38.19</v>
      </c>
      <c r="BP6" s="33">
        <f t="shared" ref="BP6:BX6" si="8">IF(BP7="",NA(),BP7)</f>
        <v>36.200000000000003</v>
      </c>
      <c r="BQ6" s="33">
        <f t="shared" si="8"/>
        <v>30.99</v>
      </c>
      <c r="BR6" s="33">
        <f t="shared" si="8"/>
        <v>30.14</v>
      </c>
      <c r="BS6" s="33">
        <f t="shared" si="8"/>
        <v>29.49</v>
      </c>
      <c r="BT6" s="33">
        <f t="shared" si="8"/>
        <v>57.96</v>
      </c>
      <c r="BU6" s="33">
        <f t="shared" si="8"/>
        <v>56.44</v>
      </c>
      <c r="BV6" s="33">
        <f t="shared" si="8"/>
        <v>55.6</v>
      </c>
      <c r="BW6" s="33">
        <f t="shared" si="8"/>
        <v>54.43</v>
      </c>
      <c r="BX6" s="33">
        <f t="shared" si="8"/>
        <v>53.81</v>
      </c>
      <c r="BY6" s="32" t="str">
        <f>IF(BY7="","",IF(BY7="-","【-】","【"&amp;SUBSTITUTE(TEXT(BY7,"#,##0.00"),"-","△")&amp;"】"))</f>
        <v>【36.33】</v>
      </c>
      <c r="BZ6" s="33">
        <f>IF(BZ7="",NA(),BZ7)</f>
        <v>166.03</v>
      </c>
      <c r="CA6" s="33">
        <f t="shared" ref="CA6:CI6" si="9">IF(CA7="",NA(),CA7)</f>
        <v>180.07</v>
      </c>
      <c r="CB6" s="33">
        <f t="shared" si="9"/>
        <v>212.65</v>
      </c>
      <c r="CC6" s="33">
        <f t="shared" si="9"/>
        <v>218.45</v>
      </c>
      <c r="CD6" s="33">
        <f t="shared" si="9"/>
        <v>231.03</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83.46</v>
      </c>
      <c r="CL6" s="33">
        <f t="shared" ref="CL6:CT6" si="10">IF(CL7="",NA(),CL7)</f>
        <v>82.61</v>
      </c>
      <c r="CM6" s="33">
        <f t="shared" si="10"/>
        <v>68.900000000000006</v>
      </c>
      <c r="CN6" s="33">
        <f t="shared" si="10"/>
        <v>67.52</v>
      </c>
      <c r="CO6" s="33">
        <f t="shared" si="10"/>
        <v>67.69</v>
      </c>
      <c r="CP6" s="33">
        <f t="shared" si="10"/>
        <v>60.92</v>
      </c>
      <c r="CQ6" s="33">
        <f t="shared" si="10"/>
        <v>59.84</v>
      </c>
      <c r="CR6" s="33">
        <f t="shared" si="10"/>
        <v>60.66</v>
      </c>
      <c r="CS6" s="33">
        <f t="shared" si="10"/>
        <v>60.17</v>
      </c>
      <c r="CT6" s="33">
        <f t="shared" si="10"/>
        <v>58.96</v>
      </c>
      <c r="CU6" s="32" t="str">
        <f>IF(CU7="","",IF(CU7="-","【-】","【"&amp;SUBSTITUTE(TEXT(CU7,"#,##0.00"),"-","△")&amp;"】"))</f>
        <v>【58.19】</v>
      </c>
      <c r="CV6" s="33">
        <f>IF(CV7="",NA(),CV7)</f>
        <v>71.569999999999993</v>
      </c>
      <c r="CW6" s="33">
        <f t="shared" ref="CW6:DE6" si="11">IF(CW7="",NA(),CW7)</f>
        <v>70.319999999999993</v>
      </c>
      <c r="CX6" s="33">
        <f t="shared" si="11"/>
        <v>67.03</v>
      </c>
      <c r="CY6" s="33">
        <f t="shared" si="11"/>
        <v>68.760000000000005</v>
      </c>
      <c r="CZ6" s="33">
        <f t="shared" si="11"/>
        <v>66.25</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1.24</v>
      </c>
      <c r="EE6" s="33">
        <f t="shared" si="14"/>
        <v>2.73</v>
      </c>
      <c r="EF6" s="33">
        <f t="shared" si="14"/>
        <v>2.21</v>
      </c>
      <c r="EG6" s="33">
        <f t="shared" si="14"/>
        <v>1.07</v>
      </c>
      <c r="EH6" s="33">
        <f t="shared" si="14"/>
        <v>0.61</v>
      </c>
      <c r="EI6" s="33">
        <f t="shared" si="14"/>
        <v>1.08</v>
      </c>
      <c r="EJ6" s="33">
        <f t="shared" si="14"/>
        <v>0.69</v>
      </c>
      <c r="EK6" s="33">
        <f t="shared" si="14"/>
        <v>0.89</v>
      </c>
      <c r="EL6" s="33">
        <f t="shared" si="14"/>
        <v>0.98</v>
      </c>
      <c r="EM6" s="32" t="str">
        <f>IF(EM7="","",IF(EM7="-","【-】","【"&amp;SUBSTITUTE(TEXT(EM7,"#,##0.00"),"-","△")&amp;"】"))</f>
        <v>【0.74】</v>
      </c>
    </row>
    <row r="7" spans="1:143" s="34" customFormat="1" x14ac:dyDescent="0.15">
      <c r="A7" s="26"/>
      <c r="B7" s="35">
        <v>2014</v>
      </c>
      <c r="C7" s="35">
        <v>242047</v>
      </c>
      <c r="D7" s="35">
        <v>47</v>
      </c>
      <c r="E7" s="35">
        <v>1</v>
      </c>
      <c r="F7" s="35">
        <v>0</v>
      </c>
      <c r="G7" s="35">
        <v>0</v>
      </c>
      <c r="H7" s="35" t="s">
        <v>93</v>
      </c>
      <c r="I7" s="35" t="s">
        <v>94</v>
      </c>
      <c r="J7" s="35" t="s">
        <v>95</v>
      </c>
      <c r="K7" s="35" t="s">
        <v>96</v>
      </c>
      <c r="L7" s="35" t="s">
        <v>97</v>
      </c>
      <c r="M7" s="36" t="s">
        <v>98</v>
      </c>
      <c r="N7" s="36" t="s">
        <v>99</v>
      </c>
      <c r="O7" s="36">
        <v>3.03</v>
      </c>
      <c r="P7" s="36">
        <v>2160</v>
      </c>
      <c r="Q7" s="36">
        <v>168682</v>
      </c>
      <c r="R7" s="36">
        <v>623.64</v>
      </c>
      <c r="S7" s="36">
        <v>270.48</v>
      </c>
      <c r="T7" s="36">
        <v>5103</v>
      </c>
      <c r="U7" s="36">
        <v>22.59</v>
      </c>
      <c r="V7" s="36">
        <v>225.9</v>
      </c>
      <c r="W7" s="36">
        <v>60.76</v>
      </c>
      <c r="X7" s="36">
        <v>55.1</v>
      </c>
      <c r="Y7" s="36">
        <v>46.18</v>
      </c>
      <c r="Z7" s="36">
        <v>45.41</v>
      </c>
      <c r="AA7" s="36">
        <v>49.41</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2347.4899999999998</v>
      </c>
      <c r="BE7" s="36">
        <v>2527.81</v>
      </c>
      <c r="BF7" s="36">
        <v>2749.46</v>
      </c>
      <c r="BG7" s="36">
        <v>2768.96</v>
      </c>
      <c r="BH7" s="36">
        <v>3047.16</v>
      </c>
      <c r="BI7" s="36">
        <v>1187.81</v>
      </c>
      <c r="BJ7" s="36">
        <v>1168.8</v>
      </c>
      <c r="BK7" s="36">
        <v>1158.82</v>
      </c>
      <c r="BL7" s="36">
        <v>1167.7</v>
      </c>
      <c r="BM7" s="36">
        <v>1228.58</v>
      </c>
      <c r="BN7" s="36">
        <v>1239.32</v>
      </c>
      <c r="BO7" s="36">
        <v>38.19</v>
      </c>
      <c r="BP7" s="36">
        <v>36.200000000000003</v>
      </c>
      <c r="BQ7" s="36">
        <v>30.99</v>
      </c>
      <c r="BR7" s="36">
        <v>30.14</v>
      </c>
      <c r="BS7" s="36">
        <v>29.49</v>
      </c>
      <c r="BT7" s="36">
        <v>57.96</v>
      </c>
      <c r="BU7" s="36">
        <v>56.44</v>
      </c>
      <c r="BV7" s="36">
        <v>55.6</v>
      </c>
      <c r="BW7" s="36">
        <v>54.43</v>
      </c>
      <c r="BX7" s="36">
        <v>53.81</v>
      </c>
      <c r="BY7" s="36">
        <v>36.33</v>
      </c>
      <c r="BZ7" s="36">
        <v>166.03</v>
      </c>
      <c r="CA7" s="36">
        <v>180.07</v>
      </c>
      <c r="CB7" s="36">
        <v>212.65</v>
      </c>
      <c r="CC7" s="36">
        <v>218.45</v>
      </c>
      <c r="CD7" s="36">
        <v>231.03</v>
      </c>
      <c r="CE7" s="36">
        <v>263.20999999999998</v>
      </c>
      <c r="CF7" s="36">
        <v>270.7</v>
      </c>
      <c r="CG7" s="36">
        <v>275.86</v>
      </c>
      <c r="CH7" s="36">
        <v>279.8</v>
      </c>
      <c r="CI7" s="36">
        <v>284.64999999999998</v>
      </c>
      <c r="CJ7" s="36">
        <v>476.46</v>
      </c>
      <c r="CK7" s="36">
        <v>83.46</v>
      </c>
      <c r="CL7" s="36">
        <v>82.61</v>
      </c>
      <c r="CM7" s="36">
        <v>68.900000000000006</v>
      </c>
      <c r="CN7" s="36">
        <v>67.52</v>
      </c>
      <c r="CO7" s="36">
        <v>67.69</v>
      </c>
      <c r="CP7" s="36">
        <v>60.92</v>
      </c>
      <c r="CQ7" s="36">
        <v>59.84</v>
      </c>
      <c r="CR7" s="36">
        <v>60.66</v>
      </c>
      <c r="CS7" s="36">
        <v>60.17</v>
      </c>
      <c r="CT7" s="36">
        <v>58.96</v>
      </c>
      <c r="CU7" s="36">
        <v>58.19</v>
      </c>
      <c r="CV7" s="36">
        <v>71.569999999999993</v>
      </c>
      <c r="CW7" s="36">
        <v>70.319999999999993</v>
      </c>
      <c r="CX7" s="36">
        <v>67.03</v>
      </c>
      <c r="CY7" s="36">
        <v>68.760000000000005</v>
      </c>
      <c r="CZ7" s="36">
        <v>66.25</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1.24</v>
      </c>
      <c r="EE7" s="36">
        <v>2.73</v>
      </c>
      <c r="EF7" s="36">
        <v>2.21</v>
      </c>
      <c r="EG7" s="36">
        <v>1.07</v>
      </c>
      <c r="EH7" s="36">
        <v>0.61</v>
      </c>
      <c r="EI7" s="36">
        <v>1.08</v>
      </c>
      <c r="EJ7" s="36">
        <v>0.69</v>
      </c>
      <c r="EK7" s="36">
        <v>0.89</v>
      </c>
      <c r="EL7" s="36">
        <v>0.98</v>
      </c>
      <c r="EM7" s="36">
        <v>0.74</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2016-02-19T01:05:26Z</cp:lastPrinted>
  <dcterms:created xsi:type="dcterms:W3CDTF">2016-01-18T05:03:40Z</dcterms:created>
  <dcterms:modified xsi:type="dcterms:W3CDTF">2016-02-19T01:16:02Z</dcterms:modified>
  <cp:category/>
</cp:coreProperties>
</file>