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<sst xmlns="http://schemas.openxmlformats.org/spreadsheetml/2006/main" count="217" uniqueCount="107">
  <si>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</si>
  <si>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</si>
  <si>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</si>
  <si>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</si>
  <si>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</si>
  <si>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</si>
  <si>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</si>
  <si>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</si>
  <si>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</si>
  <si>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</si>
  <si>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</si>
  <si>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</si>
  <si>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</si>
  <si>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</si>
  <si>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</si>
  <si>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</si>
  <si>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</si>
  <si>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</si>
  <si>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</si>
  <si>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</si>
  <si>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</si>
  <si>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</si>
  <si>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</si>
  <si>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</si>
  <si>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</si>
  <si>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</si>
  <si>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</si>
  <si>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</si>
  <si>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</si>
  <si>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</si>
  <si>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</si>
  <si>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</si>
  <si>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</si>
  <si>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</si>
  <si>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</si>
  <si>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</si>
  <si>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</si>
  <si>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</si>
  <si>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</si>
  <si>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</si>
  <si>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</si>
  <si>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</si>
  <si>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</si>
  <si>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</si>
  <si>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</si>
  <si>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</si>
  <si>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</si>
  <si>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</si>
  <si>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</si>
  <si>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</si>
  <si>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</si>
  <si>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</si>
  <si>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</si>
  <si>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</si>
  <si>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</si>
  <si>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</si>
  <si>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</si>
  <si>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</si>
  <si>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</si>
  <si>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</si>
  <si>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</si>
  <si>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</si>
  <si>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</si>
  <si>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</si>
  <si>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</si>
  <si>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</si>
  <si>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</si>
  <si>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</si>
  <si>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</si>
  <si>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</si>
  <si>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</si>
  <si>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</si>
  <si>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</si>
  <si>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</si>
  <si>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</si>
  <si>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</si>
  <si>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</si>
  <si>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</si>
  <si>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</si>
  <si>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</si>
  <si>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</si>
  <si>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</si>
  <si>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</si>
  <si>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</si>
  <si>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</si>
  <si>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</si>
  <si>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</si>
  <si>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</si>
  <si>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</si>
  <si>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</si>
  <si>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</si>
  <si>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</si>
  <si>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</si>
  <si>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南伊勢町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</si>
  <si>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</si>
  <si>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</si>
  <si>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</si>
  <si>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</si>
  <si>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</si>
  <si>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</si>
  <si>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</si>
  <si>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</si>
  <si>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</si>
  <si>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</si>
  <si>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累積欠損金の比率は類似団体平均値を下回ってはいるが経常収支比率は悪化しているため、今後も累積欠損金の比率は増えることが予測される。</t>
    <rPh sb="0" eb="2">
      <t>ルイセキ</t>
    </rPh>
    <rPh sb="2" eb="5">
      <t>ケッソンキン</t>
    </rPh>
    <rPh sb="6" eb="8">
      <t>ヒリツ</t>
    </rPh>
    <rPh sb="9" eb="11">
      <t>ルイジ</t>
    </rPh>
    <rPh sb="11" eb="13">
      <t>ダンタイ</t>
    </rPh>
    <rPh sb="13" eb="16">
      <t>ヘイキンチ</t>
    </rPh>
    <rPh sb="17" eb="19">
      <t>シタマワ</t>
    </rPh>
    <rPh sb="25" eb="27">
      <t>ケイジョウ</t>
    </rPh>
    <rPh sb="27" eb="29">
      <t>シュウシ</t>
    </rPh>
    <rPh sb="29" eb="31">
      <t>ヒリツ</t>
    </rPh>
    <rPh sb="32" eb="34">
      <t>アッカ</t>
    </rPh>
    <rPh sb="41" eb="43">
      <t>コンゴ</t>
    </rPh>
    <rPh sb="44" eb="46">
      <t>ルイセキ</t>
    </rPh>
    <rPh sb="46" eb="49">
      <t>ケッソンキン</t>
    </rPh>
    <rPh sb="50" eb="52">
      <t>ヒリツ</t>
    </rPh>
    <rPh sb="53" eb="54">
      <t>フ</t>
    </rPh>
    <rPh sb="59" eb="61">
      <t>ヨソク</t>
    </rPh>
    <phoneticPr fontId="4"/>
  </si>
  <si>
    <t>管路の更新率は類似団体の平均値を上回っているが施設の老朽化が著しく更新が追いついていない。</t>
    <rPh sb="0" eb="2">
      <t>カンロ</t>
    </rPh>
    <rPh sb="3" eb="5">
      <t>コウシン</t>
    </rPh>
    <rPh sb="5" eb="6">
      <t>リツ</t>
    </rPh>
    <rPh sb="7" eb="9">
      <t>ルイジ</t>
    </rPh>
    <rPh sb="9" eb="11">
      <t>ダンタイ</t>
    </rPh>
    <rPh sb="12" eb="15">
      <t>ヘイキンチ</t>
    </rPh>
    <rPh sb="16" eb="18">
      <t>ウワマワ</t>
    </rPh>
    <rPh sb="23" eb="25">
      <t>シセツ</t>
    </rPh>
    <rPh sb="26" eb="29">
      <t>ロウキュウカ</t>
    </rPh>
    <rPh sb="30" eb="31">
      <t>イチジル</t>
    </rPh>
    <rPh sb="33" eb="35">
      <t>コウシン</t>
    </rPh>
    <rPh sb="36" eb="37">
      <t>オ</t>
    </rPh>
    <phoneticPr fontId="4"/>
  </si>
  <si>
    <t>今後も人口減少が続くと想定される中、施設の更新は急務であり水道料金の適正料金化や施設のダウンサイジングを進めていかないといけない。</t>
    <rPh sb="0" eb="2">
      <t>コンゴ</t>
    </rPh>
    <rPh sb="3" eb="5">
      <t>ジンコウ</t>
    </rPh>
    <rPh sb="5" eb="7">
      <t>ゲンショウ</t>
    </rPh>
    <rPh sb="8" eb="9">
      <t>ツヅ</t>
    </rPh>
    <rPh sb="11" eb="13">
      <t>ソウテイ</t>
    </rPh>
    <rPh sb="16" eb="17">
      <t>ナカ</t>
    </rPh>
    <rPh sb="18" eb="20">
      <t>シセツ</t>
    </rPh>
    <rPh sb="21" eb="23">
      <t>コウシン</t>
    </rPh>
    <rPh sb="24" eb="26">
      <t>キュウム</t>
    </rPh>
    <rPh sb="29" eb="31">
      <t>スイドウ</t>
    </rPh>
    <rPh sb="31" eb="33">
      <t>リョウキン</t>
    </rPh>
    <rPh sb="34" eb="36">
      <t>テキセイ</t>
    </rPh>
    <rPh sb="36" eb="39">
      <t>リョウキンカ</t>
    </rPh>
    <rPh sb="40" eb="42">
      <t>シセツ</t>
    </rPh>
    <rPh sb="52" eb="5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</si>
</sst>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2.04</c:v>
                </c:pt>
                <c:pt idx="1">
                  <c:v>2.16</c:v>
                </c:pt>
                <c:pt idx="2">
                  <c:v>1.1399999999999999</c:v>
                </c:pt>
                <c:pt idx="3">
                  <c:v>1.3</c:v>
                </c:pt>
                <c:pt idx="4">
                  <c:v>2.19</c:v>
                </c:pt>
              </c:numCache>
            </c:numRef>
          </c:val>
        </c:ser>
        <c:dLbls>
          <c:showLegendKey val="0"/>
          <c:showVal val="0"/>
          <c:showCatName val="0"/>
          <c:showSerName val="0"/>
          <c:showPercent val="0"/>
          <c:showBubbleSize val="0"/>
        </c:dLbls>
        <c:gapWidth val="150"/>
        <c:axId val="86378752"/>
        <c:axId val="864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86378752"/>
        <c:axId val="86401408"/>
      </c:lineChart>
      <c:dateAx>
        <c:axId val="86378752"/>
        <c:scaling>
          <c:orientation val="minMax"/>
        </c:scaling>
        <c:delete val="1"/>
        <c:axPos val="b"/>
        <c:numFmt formatCode="ge" sourceLinked="1"/>
        <c:majorTickMark val="none"/>
        <c:minorTickMark val="none"/>
        <c:tickLblPos val="none"/>
        <c:crossAx val="86401408"/>
        <c:crosses val="autoZero"/>
        <c:auto val="1"/>
        <c:lblOffset val="100"/>
        <c:baseTimeUnit val="years"/>
      </c:dateAx>
      <c:valAx>
        <c:axId val="864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c:v>
                </c:pt>
                <c:pt idx="1">
                  <c:v>73.28</c:v>
                </c:pt>
                <c:pt idx="2">
                  <c:v>78.61</c:v>
                </c:pt>
                <c:pt idx="3">
                  <c:v>67.400000000000006</c:v>
                </c:pt>
                <c:pt idx="4">
                  <c:v>66.58</c:v>
                </c:pt>
              </c:numCache>
            </c:numRef>
          </c:val>
        </c:ser>
        <c:dLbls>
          <c:showLegendKey val="0"/>
          <c:showVal val="0"/>
          <c:showCatName val="0"/>
          <c:showSerName val="0"/>
          <c:showPercent val="0"/>
          <c:showBubbleSize val="0"/>
        </c:dLbls>
        <c:gapWidth val="150"/>
        <c:axId val="87857792"/>
        <c:axId val="878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87857792"/>
        <c:axId val="87888640"/>
      </c:lineChart>
      <c:dateAx>
        <c:axId val="87857792"/>
        <c:scaling>
          <c:orientation val="minMax"/>
        </c:scaling>
        <c:delete val="1"/>
        <c:axPos val="b"/>
        <c:numFmt formatCode="ge" sourceLinked="1"/>
        <c:majorTickMark val="none"/>
        <c:minorTickMark val="none"/>
        <c:tickLblPos val="none"/>
        <c:crossAx val="87888640"/>
        <c:crosses val="autoZero"/>
        <c:auto val="1"/>
        <c:lblOffset val="100"/>
        <c:baseTimeUnit val="years"/>
      </c:dateAx>
      <c:valAx>
        <c:axId val="878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72.400000000000006</c:v>
                </c:pt>
                <c:pt idx="1">
                  <c:v>68.14</c:v>
                </c:pt>
                <c:pt idx="2">
                  <c:v>62.14</c:v>
                </c:pt>
                <c:pt idx="3">
                  <c:v>69.930000000000007</c:v>
                </c:pt>
                <c:pt idx="4">
                  <c:v>66.66</c:v>
                </c:pt>
              </c:numCache>
            </c:numRef>
          </c:val>
        </c:ser>
        <c:dLbls>
          <c:showLegendKey val="0"/>
          <c:showVal val="0"/>
          <c:showCatName val="0"/>
          <c:showSerName val="0"/>
          <c:showPercent val="0"/>
          <c:showBubbleSize val="0"/>
        </c:dLbls>
        <c:gapWidth val="150"/>
        <c:axId val="87918848"/>
        <c:axId val="8792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87918848"/>
        <c:axId val="87921024"/>
      </c:lineChart>
      <c:dateAx>
        <c:axId val="87918848"/>
        <c:scaling>
          <c:orientation val="minMax"/>
        </c:scaling>
        <c:delete val="1"/>
        <c:axPos val="b"/>
        <c:numFmt formatCode="ge" sourceLinked="1"/>
        <c:majorTickMark val="none"/>
        <c:minorTickMark val="none"/>
        <c:tickLblPos val="none"/>
        <c:crossAx val="87921024"/>
        <c:crosses val="autoZero"/>
        <c:auto val="1"/>
        <c:lblOffset val="100"/>
        <c:baseTimeUnit val="years"/>
      </c:dateAx>
      <c:valAx>
        <c:axId val="879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112.45</c:v>
                </c:pt>
                <c:pt idx="1">
                  <c:v>105.33</c:v>
                </c:pt>
                <c:pt idx="2">
                  <c:v>109.85</c:v>
                </c:pt>
                <c:pt idx="3">
                  <c:v>102.69</c:v>
                </c:pt>
                <c:pt idx="4">
                  <c:v>99.03</c:v>
                </c:pt>
              </c:numCache>
            </c:numRef>
          </c:val>
        </c:ser>
        <c:dLbls>
          <c:showLegendKey val="0"/>
          <c:showVal val="0"/>
          <c:showCatName val="0"/>
          <c:showSerName val="0"/>
          <c:showPercent val="0"/>
          <c:showBubbleSize val="0"/>
        </c:dLbls>
        <c:gapWidth val="150"/>
        <c:axId val="86427520"/>
        <c:axId val="865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86427520"/>
        <c:axId val="86589440"/>
      </c:lineChart>
      <c:dateAx>
        <c:axId val="86427520"/>
        <c:scaling>
          <c:orientation val="minMax"/>
        </c:scaling>
        <c:delete val="1"/>
        <c:axPos val="b"/>
        <c:numFmt formatCode="ge" sourceLinked="1"/>
        <c:majorTickMark val="none"/>
        <c:minorTickMark val="none"/>
        <c:tickLblPos val="none"/>
        <c:crossAx val="86589440"/>
        <c:crosses val="autoZero"/>
        <c:auto val="1"/>
        <c:lblOffset val="100"/>
        <c:baseTimeUnit val="years"/>
      </c:dateAx>
      <c:valAx>
        <c:axId val="86589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4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45.21</c:v>
                </c:pt>
                <c:pt idx="1">
                  <c:v>47.08</c:v>
                </c:pt>
                <c:pt idx="2">
                  <c:v>48.79</c:v>
                </c:pt>
                <c:pt idx="3">
                  <c:v>50.82</c:v>
                </c:pt>
                <c:pt idx="4">
                  <c:v>50.82</c:v>
                </c:pt>
              </c:numCache>
            </c:numRef>
          </c:val>
        </c:ser>
        <c:dLbls>
          <c:showLegendKey val="0"/>
          <c:showVal val="0"/>
          <c:showCatName val="0"/>
          <c:showSerName val="0"/>
          <c:showPercent val="0"/>
          <c:showBubbleSize val="0"/>
        </c:dLbls>
        <c:gapWidth val="150"/>
        <c:axId val="86697472"/>
        <c:axId val="866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86697472"/>
        <c:axId val="86699392"/>
      </c:lineChart>
      <c:dateAx>
        <c:axId val="86697472"/>
        <c:scaling>
          <c:orientation val="minMax"/>
        </c:scaling>
        <c:delete val="1"/>
        <c:axPos val="b"/>
        <c:numFmt formatCode="ge" sourceLinked="1"/>
        <c:majorTickMark val="none"/>
        <c:minorTickMark val="none"/>
        <c:tickLblPos val="none"/>
        <c:crossAx val="86699392"/>
        <c:crosses val="autoZero"/>
        <c:auto val="1"/>
        <c:lblOffset val="100"/>
        <c:baseTimeUnit val="years"/>
      </c:dateAx>
      <c:valAx>
        <c:axId val="866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16.39</c:v>
                </c:pt>
                <c:pt idx="4" formatCode="#,##0.00;&quot;△&quot;#,##0.00;&quot;-&quot;">
                  <c:v>23.49</c:v>
                </c:pt>
              </c:numCache>
            </c:numRef>
          </c:val>
        </c:ser>
        <c:dLbls>
          <c:showLegendKey val="0"/>
          <c:showVal val="0"/>
          <c:showCatName val="0"/>
          <c:showSerName val="0"/>
          <c:showPercent val="0"/>
          <c:showBubbleSize val="0"/>
        </c:dLbls>
        <c:gapWidth val="150"/>
        <c:axId val="86938752"/>
        <c:axId val="869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86938752"/>
        <c:axId val="86940672"/>
      </c:lineChart>
      <c:dateAx>
        <c:axId val="86938752"/>
        <c:scaling>
          <c:orientation val="minMax"/>
        </c:scaling>
        <c:delete val="1"/>
        <c:axPos val="b"/>
        <c:numFmt formatCode="ge" sourceLinked="1"/>
        <c:majorTickMark val="none"/>
        <c:minorTickMark val="none"/>
        <c:tickLblPos val="none"/>
        <c:crossAx val="86940672"/>
        <c:crosses val="autoZero"/>
        <c:auto val="1"/>
        <c:lblOffset val="100"/>
        <c:baseTimeUnit val="years"/>
      </c:dateAx>
      <c:valAx>
        <c:axId val="869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formatCode="#,##0.00;&quot;△&quot;#,##0.00;&quot;-&quot;">
                  <c:v>4.05</c:v>
                </c:pt>
              </c:numCache>
            </c:numRef>
          </c:val>
        </c:ser>
        <c:dLbls>
          <c:showLegendKey val="0"/>
          <c:showVal val="0"/>
          <c:showCatName val="0"/>
          <c:showSerName val="0"/>
          <c:showPercent val="0"/>
          <c:showBubbleSize val="0"/>
        </c:dLbls>
        <c:gapWidth val="150"/>
        <c:axId val="87964672"/>
        <c:axId val="879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87964672"/>
        <c:axId val="87970944"/>
      </c:lineChart>
      <c:dateAx>
        <c:axId val="87964672"/>
        <c:scaling>
          <c:orientation val="minMax"/>
        </c:scaling>
        <c:delete val="1"/>
        <c:axPos val="b"/>
        <c:numFmt formatCode="ge" sourceLinked="1"/>
        <c:majorTickMark val="none"/>
        <c:minorTickMark val="none"/>
        <c:tickLblPos val="none"/>
        <c:crossAx val="87970944"/>
        <c:crosses val="autoZero"/>
        <c:auto val="1"/>
        <c:lblOffset val="100"/>
        <c:baseTimeUnit val="years"/>
      </c:dateAx>
      <c:valAx>
        <c:axId val="8797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2533.3200000000002</c:v>
                </c:pt>
                <c:pt idx="1">
                  <c:v>692.58</c:v>
                </c:pt>
                <c:pt idx="2">
                  <c:v>2645.7</c:v>
                </c:pt>
                <c:pt idx="3">
                  <c:v>1143.48</c:v>
                </c:pt>
                <c:pt idx="4">
                  <c:v>275.10000000000002</c:v>
                </c:pt>
              </c:numCache>
            </c:numRef>
          </c:val>
        </c:ser>
        <c:dLbls>
          <c:showLegendKey val="0"/>
          <c:showVal val="0"/>
          <c:showCatName val="0"/>
          <c:showSerName val="0"/>
          <c:showPercent val="0"/>
          <c:showBubbleSize val="0"/>
        </c:dLbls>
        <c:gapWidth val="150"/>
        <c:axId val="88003328"/>
        <c:axId val="880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88003328"/>
        <c:axId val="88005248"/>
      </c:lineChart>
      <c:dateAx>
        <c:axId val="88003328"/>
        <c:scaling>
          <c:orientation val="minMax"/>
        </c:scaling>
        <c:delete val="1"/>
        <c:axPos val="b"/>
        <c:numFmt formatCode="ge" sourceLinked="1"/>
        <c:majorTickMark val="none"/>
        <c:minorTickMark val="none"/>
        <c:tickLblPos val="none"/>
        <c:crossAx val="88005248"/>
        <c:crosses val="autoZero"/>
        <c:auto val="1"/>
        <c:lblOffset val="100"/>
        <c:baseTimeUnit val="years"/>
      </c:dateAx>
      <c:valAx>
        <c:axId val="8800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353.42</c:v>
                </c:pt>
                <c:pt idx="1">
                  <c:v>340.14</c:v>
                </c:pt>
                <c:pt idx="2">
                  <c:v>319.44</c:v>
                </c:pt>
                <c:pt idx="3">
                  <c:v>301.98</c:v>
                </c:pt>
                <c:pt idx="4">
                  <c:v>332.45</c:v>
                </c:pt>
              </c:numCache>
            </c:numRef>
          </c:val>
        </c:ser>
        <c:dLbls>
          <c:showLegendKey val="0"/>
          <c:showVal val="0"/>
          <c:showCatName val="0"/>
          <c:showSerName val="0"/>
          <c:showPercent val="0"/>
          <c:showBubbleSize val="0"/>
        </c:dLbls>
        <c:gapWidth val="150"/>
        <c:axId val="87712128"/>
        <c:axId val="877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87712128"/>
        <c:axId val="87714048"/>
      </c:lineChart>
      <c:dateAx>
        <c:axId val="87712128"/>
        <c:scaling>
          <c:orientation val="minMax"/>
        </c:scaling>
        <c:delete val="1"/>
        <c:axPos val="b"/>
        <c:numFmt formatCode="ge" sourceLinked="1"/>
        <c:majorTickMark val="none"/>
        <c:minorTickMark val="none"/>
        <c:tickLblPos val="none"/>
        <c:crossAx val="87714048"/>
        <c:crosses val="autoZero"/>
        <c:auto val="1"/>
        <c:lblOffset val="100"/>
        <c:baseTimeUnit val="years"/>
      </c:dateAx>
      <c:valAx>
        <c:axId val="87714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112.39</c:v>
                </c:pt>
                <c:pt idx="1">
                  <c:v>105.23</c:v>
                </c:pt>
                <c:pt idx="2">
                  <c:v>110.05</c:v>
                </c:pt>
                <c:pt idx="3">
                  <c:v>102.51</c:v>
                </c:pt>
                <c:pt idx="4">
                  <c:v>95.65</c:v>
                </c:pt>
              </c:numCache>
            </c:numRef>
          </c:val>
        </c:ser>
        <c:dLbls>
          <c:showLegendKey val="0"/>
          <c:showVal val="0"/>
          <c:showCatName val="0"/>
          <c:showSerName val="0"/>
          <c:showPercent val="0"/>
          <c:showBubbleSize val="0"/>
        </c:dLbls>
        <c:gapWidth val="150"/>
        <c:axId val="87748608"/>
        <c:axId val="877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87748608"/>
        <c:axId val="87750528"/>
      </c:lineChart>
      <c:dateAx>
        <c:axId val="87748608"/>
        <c:scaling>
          <c:orientation val="minMax"/>
        </c:scaling>
        <c:delete val="1"/>
        <c:axPos val="b"/>
        <c:numFmt formatCode="ge" sourceLinked="1"/>
        <c:majorTickMark val="none"/>
        <c:minorTickMark val="none"/>
        <c:tickLblPos val="none"/>
        <c:crossAx val="87750528"/>
        <c:crosses val="autoZero"/>
        <c:auto val="1"/>
        <c:lblOffset val="100"/>
        <c:baseTimeUnit val="years"/>
      </c:dateAx>
      <c:valAx>
        <c:axId val="877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176.09</c:v>
                </c:pt>
                <c:pt idx="1">
                  <c:v>187.73</c:v>
                </c:pt>
                <c:pt idx="2">
                  <c:v>179.6</c:v>
                </c:pt>
                <c:pt idx="3">
                  <c:v>191.87</c:v>
                </c:pt>
                <c:pt idx="4">
                  <c:v>205.16</c:v>
                </c:pt>
              </c:numCache>
            </c:numRef>
          </c:val>
        </c:ser>
        <c:dLbls>
          <c:showLegendKey val="0"/>
          <c:showVal val="0"/>
          <c:showCatName val="0"/>
          <c:showSerName val="0"/>
          <c:showPercent val="0"/>
          <c:showBubbleSize val="0"/>
        </c:dLbls>
        <c:gapWidth val="150"/>
        <c:axId val="87841792"/>
        <c:axId val="878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87841792"/>
        <c:axId val="87848064"/>
      </c:lineChart>
      <c:dateAx>
        <c:axId val="87841792"/>
        <c:scaling>
          <c:orientation val="minMax"/>
        </c:scaling>
        <c:delete val="1"/>
        <c:axPos val="b"/>
        <c:numFmt formatCode="ge" sourceLinked="1"/>
        <c:majorTickMark val="none"/>
        <c:minorTickMark val="none"/>
        <c:tickLblPos val="none"/>
        <c:crossAx val="87848064"/>
        <c:crosses val="autoZero"/>
        <c:auto val="1"/>
        <c:lblOffset val="100"/>
        <c:baseTimeUnit val="years"/>
      </c:dateAx>
      <c:valAx>
        <c:axId val="878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南伊勢町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14296</v>
      </c>
      <c r="AJ8" s="75"/>
      <c r="AK8" s="75"/>
      <c r="AL8" s="75"/>
      <c r="AM8" s="75"/>
      <c r="AN8" s="75"/>
      <c r="AO8" s="75"/>
      <c r="AP8" s="76"/>
      <c r="AQ8" s="57">
        <f>データ!R6</f>
        <v>241.89</v>
      </c>
      <c r="AR8" s="57"/>
      <c r="AS8" s="57"/>
      <c r="AT8" s="57"/>
      <c r="AU8" s="57"/>
      <c r="AV8" s="57"/>
      <c r="AW8" s="57"/>
      <c r="AX8" s="57"/>
      <c r="AY8" s="57">
        <f>データ!S6</f>
        <v>59.1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70.099999999999994</v>
      </c>
      <c r="K10" s="57"/>
      <c r="L10" s="57"/>
      <c r="M10" s="57"/>
      <c r="N10" s="57"/>
      <c r="O10" s="57"/>
      <c r="P10" s="57"/>
      <c r="Q10" s="57"/>
      <c r="R10" s="57">
        <f>データ!O6</f>
        <v>57.38</v>
      </c>
      <c r="S10" s="57"/>
      <c r="T10" s="57"/>
      <c r="U10" s="57"/>
      <c r="V10" s="57"/>
      <c r="W10" s="57"/>
      <c r="X10" s="57"/>
      <c r="Y10" s="57"/>
      <c r="Z10" s="65">
        <f>データ!P6</f>
        <v>3430</v>
      </c>
      <c r="AA10" s="65"/>
      <c r="AB10" s="65"/>
      <c r="AC10" s="65"/>
      <c r="AD10" s="65"/>
      <c r="AE10" s="65"/>
      <c r="AF10" s="65"/>
      <c r="AG10" s="65"/>
      <c r="AH10" s="2"/>
      <c r="AI10" s="65">
        <f>データ!T6</f>
        <v>8123</v>
      </c>
      <c r="AJ10" s="65"/>
      <c r="AK10" s="65"/>
      <c r="AL10" s="65"/>
      <c r="AM10" s="65"/>
      <c r="AN10" s="65"/>
      <c r="AO10" s="65"/>
      <c r="AP10" s="65"/>
      <c r="AQ10" s="57">
        <f>データ!U6</f>
        <v>49.4</v>
      </c>
      <c r="AR10" s="57"/>
      <c r="AS10" s="57"/>
      <c r="AT10" s="57"/>
      <c r="AU10" s="57"/>
      <c r="AV10" s="57"/>
      <c r="AW10" s="57"/>
      <c r="AX10" s="57"/>
      <c r="AY10" s="57">
        <f>データ!V6</f>
        <v>164.43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244724</v>
      </c>
      <c r="D6" s="31">
        <f t="shared" si="3"/>
        <v>46</v>
      </c>
      <c r="E6" s="31">
        <f t="shared" si="3"/>
        <v>1</v>
      </c>
      <c r="F6" s="31">
        <f t="shared" si="3"/>
        <v>0</v>
      </c>
      <c r="G6" s="31">
        <f t="shared" si="3"/>
        <v>1</v>
      </c>
      <c r="H6" s="31" t="str">
        <f t="shared" si="3"/>
        <v>三重県　南伊勢町</v>
      </c>
      <c r="I6" s="31" t="str">
        <f t="shared" si="3"/>
        <v>法適用</v>
      </c>
      <c r="J6" s="31" t="str">
        <f t="shared" si="3"/>
        <v>水道事業</v>
      </c>
      <c r="K6" s="31" t="str">
        <f t="shared" si="3"/>
        <v>末端給水事業</v>
      </c>
      <c r="L6" s="31" t="str">
        <f t="shared" si="3"/>
        <v>A8</v>
      </c>
      <c r="M6" s="32" t="str">
        <f t="shared" si="3"/>
        <v>-</v>
      </c>
      <c r="N6" s="32">
        <f t="shared" si="3"/>
        <v>70.099999999999994</v>
      </c>
      <c r="O6" s="32">
        <f t="shared" si="3"/>
        <v>57.38</v>
      </c>
      <c r="P6" s="32">
        <f t="shared" si="3"/>
        <v>3430</v>
      </c>
      <c r="Q6" s="32">
        <f t="shared" si="3"/>
        <v>14296</v>
      </c>
      <c r="R6" s="32">
        <f t="shared" si="3"/>
        <v>241.89</v>
      </c>
      <c r="S6" s="32">
        <f t="shared" si="3"/>
        <v>59.1</v>
      </c>
      <c r="T6" s="32">
        <f t="shared" si="3"/>
        <v>8123</v>
      </c>
      <c r="U6" s="32">
        <f t="shared" si="3"/>
        <v>49.4</v>
      </c>
      <c r="V6" s="32">
        <f t="shared" si="3"/>
        <v>164.43</v>
      </c>
      <c r="W6" s="33">
        <f>IF(W7="",NA(),W7)</f>
        <v>112.45</v>
      </c>
      <c r="X6" s="33">
        <f t="shared" ref="X6:AF6" si="4">IF(X7="",NA(),X7)</f>
        <v>105.33</v>
      </c>
      <c r="Y6" s="33">
        <f t="shared" si="4"/>
        <v>109.85</v>
      </c>
      <c r="Z6" s="33">
        <f t="shared" si="4"/>
        <v>102.69</v>
      </c>
      <c r="AA6" s="33">
        <f t="shared" si="4"/>
        <v>99.03</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3">
        <f t="shared" si="5"/>
        <v>4.05</v>
      </c>
      <c r="AM6" s="33">
        <f t="shared" si="5"/>
        <v>23.31</v>
      </c>
      <c r="AN6" s="33">
        <f t="shared" si="5"/>
        <v>26.83</v>
      </c>
      <c r="AO6" s="33">
        <f t="shared" si="5"/>
        <v>26.81</v>
      </c>
      <c r="AP6" s="33">
        <f t="shared" si="5"/>
        <v>28.31</v>
      </c>
      <c r="AQ6" s="33">
        <f t="shared" si="5"/>
        <v>13.46</v>
      </c>
      <c r="AR6" s="32" t="str">
        <f>IF(AR7="","",IF(AR7="-","【-】","【"&amp;SUBSTITUTE(TEXT(AR7,"#,##0.00"),"-","△")&amp;"】"))</f>
        <v>【0.81】</v>
      </c>
      <c r="AS6" s="33">
        <f>IF(AS7="",NA(),AS7)</f>
        <v>2533.3200000000002</v>
      </c>
      <c r="AT6" s="33">
        <f t="shared" ref="AT6:BB6" si="6">IF(AT7="",NA(),AT7)</f>
        <v>692.58</v>
      </c>
      <c r="AU6" s="33">
        <f t="shared" si="6"/>
        <v>2645.7</v>
      </c>
      <c r="AV6" s="33">
        <f t="shared" si="6"/>
        <v>1143.48</v>
      </c>
      <c r="AW6" s="33">
        <f t="shared" si="6"/>
        <v>275.10000000000002</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353.42</v>
      </c>
      <c r="BE6" s="33">
        <f t="shared" ref="BE6:BM6" si="7">IF(BE7="",NA(),BE7)</f>
        <v>340.14</v>
      </c>
      <c r="BF6" s="33">
        <f t="shared" si="7"/>
        <v>319.44</v>
      </c>
      <c r="BG6" s="33">
        <f t="shared" si="7"/>
        <v>301.98</v>
      </c>
      <c r="BH6" s="33">
        <f t="shared" si="7"/>
        <v>332.45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112.39</v>
      </c>
      <c r="BP6" s="33">
        <f t="shared" ref="BP6:BX6" si="8">IF(BP7="",NA(),BP7)</f>
        <v>105.23</v>
      </c>
      <c r="BQ6" s="33">
        <f t="shared" si="8"/>
        <v>110.05</v>
      </c>
      <c r="BR6" s="33">
        <f t="shared" si="8"/>
        <v>102.51</v>
      </c>
      <c r="BS6" s="33">
        <f t="shared" si="8"/>
        <v>95.65</v>
      </c>
      <c r="BT6" s="33">
        <f t="shared" si="8"/>
        <v>93.43</v>
      </c>
      <c r="BU6" s="33">
        <f t="shared" si="8"/>
        <v>90.17</v>
      </c>
      <c r="BV6" s="33">
        <f t="shared" si="8"/>
        <v>90.69</v>
      </c>
      <c r="BW6" s="33">
        <f t="shared" si="8"/>
        <v>90.64</v>
      </c>
      <c r="BX6" s="33">
        <f t="shared" si="8"/>
        <v>93.66</v>
      </c>
      <c r="BY6" s="32" t="str">
        <f>IF(BY7="","",IF(BY7="-","【-】","【"&amp;SUBSTITUTE(TEXT(BY7,"#,##0.00"),"-","△")&amp;"】"))</f>
        <v>【104.60】</v>
      </c>
      <c r="BZ6" s="33">
        <f>IF(BZ7="",NA(),BZ7)</f>
        <v>176.09</v>
      </c>
      <c r="CA6" s="33">
        <f t="shared" ref="CA6:CI6" si="9">IF(CA7="",NA(),CA7)</f>
        <v>187.73</v>
      </c>
      <c r="CB6" s="33">
        <f t="shared" si="9"/>
        <v>179.6</v>
      </c>
      <c r="CC6" s="33">
        <f t="shared" si="9"/>
        <v>191.87</v>
      </c>
      <c r="CD6" s="33">
        <f t="shared" si="9"/>
        <v>205.16</v>
      </c>
      <c r="CE6" s="33">
        <f t="shared" si="9"/>
        <v>204.24</v>
      </c>
      <c r="CF6" s="33">
        <f t="shared" si="9"/>
        <v>210.28</v>
      </c>
      <c r="CG6" s="33">
        <f t="shared" si="9"/>
        <v>211.08</v>
      </c>
      <c r="CH6" s="33">
        <f t="shared" si="9"/>
        <v>213.52</v>
      </c>
      <c r="CI6" s="33">
        <f t="shared" si="9"/>
        <v>208.21</v>
      </c>
      <c r="CJ6" s="32" t="str">
        <f>IF(CJ7="","",IF(CJ7="-","【-】","【"&amp;SUBSTITUTE(TEXT(CJ7,"#,##0.00"),"-","△")&amp;"】"))</f>
        <v>【164.21】</v>
      </c>
      <c r="CK6" s="33">
        <f>IF(CK7="",NA(),CK7)</f>
        <v>72</v>
      </c>
      <c r="CL6" s="33">
        <f t="shared" ref="CL6:CT6" si="10">IF(CL7="",NA(),CL7)</f>
        <v>73.28</v>
      </c>
      <c r="CM6" s="33">
        <f t="shared" si="10"/>
        <v>78.61</v>
      </c>
      <c r="CN6" s="33">
        <f t="shared" si="10"/>
        <v>67.400000000000006</v>
      </c>
      <c r="CO6" s="33">
        <f t="shared" si="10"/>
        <v>66.58</v>
      </c>
      <c r="CP6" s="33">
        <f t="shared" si="10"/>
        <v>51.05</v>
      </c>
      <c r="CQ6" s="33">
        <f t="shared" si="10"/>
        <v>50.49</v>
      </c>
      <c r="CR6" s="33">
        <f t="shared" si="10"/>
        <v>49.69</v>
      </c>
      <c r="CS6" s="33">
        <f t="shared" si="10"/>
        <v>49.77</v>
      </c>
      <c r="CT6" s="33">
        <f t="shared" si="10"/>
        <v>49.22</v>
      </c>
      <c r="CU6" s="32" t="str">
        <f>IF(CU7="","",IF(CU7="-","【-】","【"&amp;SUBSTITUTE(TEXT(CU7,"#,##0.00"),"-","△")&amp;"】"))</f>
        <v>【59.80】</v>
      </c>
      <c r="CV6" s="33">
        <f>IF(CV7="",NA(),CV7)</f>
        <v>72.400000000000006</v>
      </c>
      <c r="CW6" s="33">
        <f t="shared" ref="CW6:DE6" si="11">IF(CW7="",NA(),CW7)</f>
        <v>68.14</v>
      </c>
      <c r="CX6" s="33">
        <f t="shared" si="11"/>
        <v>62.14</v>
      </c>
      <c r="CY6" s="33">
        <f t="shared" si="11"/>
        <v>69.930000000000007</v>
      </c>
      <c r="CZ6" s="33">
        <f t="shared" si="11"/>
        <v>66.66</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45.21</v>
      </c>
      <c r="DH6" s="33">
        <f t="shared" ref="DH6:DP6" si="12">IF(DH7="",NA(),DH7)</f>
        <v>47.08</v>
      </c>
      <c r="DI6" s="33">
        <f t="shared" si="12"/>
        <v>48.79</v>
      </c>
      <c r="DJ6" s="33">
        <f t="shared" si="12"/>
        <v>50.82</v>
      </c>
      <c r="DK6" s="33">
        <f t="shared" si="12"/>
        <v>50.82</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2">
        <f t="shared" si="13"/>
        <v>0</v>
      </c>
      <c r="DU6" s="33">
        <f t="shared" si="13"/>
        <v>16.39</v>
      </c>
      <c r="DV6" s="33">
        <f t="shared" si="13"/>
        <v>23.49</v>
      </c>
      <c r="DW6" s="33">
        <f t="shared" si="13"/>
        <v>6.34</v>
      </c>
      <c r="DX6" s="33">
        <f t="shared" si="13"/>
        <v>6.81</v>
      </c>
      <c r="DY6" s="33">
        <f t="shared" si="13"/>
        <v>8.41</v>
      </c>
      <c r="DZ6" s="33">
        <f t="shared" si="13"/>
        <v>8.7200000000000006</v>
      </c>
      <c r="EA6" s="33">
        <f t="shared" si="13"/>
        <v>9.86</v>
      </c>
      <c r="EB6" s="32" t="str">
        <f>IF(EB7="","",IF(EB7="-","【-】","【"&amp;SUBSTITUTE(TEXT(EB7,"#,##0.00"),"-","△")&amp;"】"))</f>
        <v>【12.42】</v>
      </c>
      <c r="EC6" s="33">
        <f>IF(EC7="",NA(),EC7)</f>
        <v>2.04</v>
      </c>
      <c r="ED6" s="33">
        <f t="shared" ref="ED6:EL6" si="14">IF(ED7="",NA(),ED7)</f>
        <v>2.16</v>
      </c>
      <c r="EE6" s="33">
        <f t="shared" si="14"/>
        <v>1.1399999999999999</v>
      </c>
      <c r="EF6" s="33">
        <f t="shared" si="14"/>
        <v>1.3</v>
      </c>
      <c r="EG6" s="33">
        <f t="shared" si="14"/>
        <v>2.19</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244724</v>
      </c>
      <c r="D7" s="35">
        <v>46</v>
      </c>
      <c r="E7" s="35">
        <v>1</v>
      </c>
      <c r="F7" s="35">
        <v>0</v>
      </c>
      <c r="G7" s="35">
        <v>1</v>
      </c>
      <c r="H7" s="35" t="s">
        <v>93</v>
      </c>
      <c r="I7" s="35" t="s">
        <v>94</v>
      </c>
      <c r="J7" s="35" t="s">
        <v>95</v>
      </c>
      <c r="K7" s="35" t="s">
        <v>96</v>
      </c>
      <c r="L7" s="35" t="s">
        <v>97</v>
      </c>
      <c r="M7" s="36" t="s">
        <v>98</v>
      </c>
      <c r="N7" s="36">
        <v>70.099999999999994</v>
      </c>
      <c r="O7" s="36">
        <v>57.38</v>
      </c>
      <c r="P7" s="36">
        <v>3430</v>
      </c>
      <c r="Q7" s="36">
        <v>14296</v>
      </c>
      <c r="R7" s="36">
        <v>241.89</v>
      </c>
      <c r="S7" s="36">
        <v>59.1</v>
      </c>
      <c r="T7" s="36">
        <v>8123</v>
      </c>
      <c r="U7" s="36">
        <v>49.4</v>
      </c>
      <c r="V7" s="36">
        <v>164.43</v>
      </c>
      <c r="W7" s="36">
        <v>112.45</v>
      </c>
      <c r="X7" s="36">
        <v>105.33</v>
      </c>
      <c r="Y7" s="36">
        <v>109.85</v>
      </c>
      <c r="Z7" s="36">
        <v>102.69</v>
      </c>
      <c r="AA7" s="36">
        <v>99.03</v>
      </c>
      <c r="AB7" s="36">
        <v>108.06</v>
      </c>
      <c r="AC7" s="36">
        <v>104.82</v>
      </c>
      <c r="AD7" s="36">
        <v>104.95</v>
      </c>
      <c r="AE7" s="36">
        <v>105.53</v>
      </c>
      <c r="AF7" s="36">
        <v>107.2</v>
      </c>
      <c r="AG7" s="36">
        <v>113.03</v>
      </c>
      <c r="AH7" s="36">
        <v>0</v>
      </c>
      <c r="AI7" s="36">
        <v>0</v>
      </c>
      <c r="AJ7" s="36">
        <v>0</v>
      </c>
      <c r="AK7" s="36">
        <v>0</v>
      </c>
      <c r="AL7" s="36">
        <v>4.05</v>
      </c>
      <c r="AM7" s="36">
        <v>23.31</v>
      </c>
      <c r="AN7" s="36">
        <v>26.83</v>
      </c>
      <c r="AO7" s="36">
        <v>26.81</v>
      </c>
      <c r="AP7" s="36">
        <v>28.31</v>
      </c>
      <c r="AQ7" s="36">
        <v>13.46</v>
      </c>
      <c r="AR7" s="36">
        <v>0.81</v>
      </c>
      <c r="AS7" s="36">
        <v>2533.3200000000002</v>
      </c>
      <c r="AT7" s="36">
        <v>692.58</v>
      </c>
      <c r="AU7" s="36">
        <v>2645.7</v>
      </c>
      <c r="AV7" s="36">
        <v>1143.48</v>
      </c>
      <c r="AW7" s="36">
        <v>275.10000000000002</v>
      </c>
      <c r="AX7" s="36">
        <v>1129.9100000000001</v>
      </c>
      <c r="AY7" s="36">
        <v>1197.1099999999999</v>
      </c>
      <c r="AZ7" s="36">
        <v>1002.64</v>
      </c>
      <c r="BA7" s="36">
        <v>1164.51</v>
      </c>
      <c r="BB7" s="36">
        <v>434.72</v>
      </c>
      <c r="BC7" s="36">
        <v>264.16000000000003</v>
      </c>
      <c r="BD7" s="36">
        <v>353.42</v>
      </c>
      <c r="BE7" s="36">
        <v>340.14</v>
      </c>
      <c r="BF7" s="36">
        <v>319.44</v>
      </c>
      <c r="BG7" s="36">
        <v>301.98</v>
      </c>
      <c r="BH7" s="36">
        <v>332.45</v>
      </c>
      <c r="BI7" s="36">
        <v>540.94000000000005</v>
      </c>
      <c r="BJ7" s="36">
        <v>532.29999999999995</v>
      </c>
      <c r="BK7" s="36">
        <v>520.29999999999995</v>
      </c>
      <c r="BL7" s="36">
        <v>498.27</v>
      </c>
      <c r="BM7" s="36">
        <v>495.76</v>
      </c>
      <c r="BN7" s="36">
        <v>283.72000000000003</v>
      </c>
      <c r="BO7" s="36">
        <v>112.39</v>
      </c>
      <c r="BP7" s="36">
        <v>105.23</v>
      </c>
      <c r="BQ7" s="36">
        <v>110.05</v>
      </c>
      <c r="BR7" s="36">
        <v>102.51</v>
      </c>
      <c r="BS7" s="36">
        <v>95.65</v>
      </c>
      <c r="BT7" s="36">
        <v>93.43</v>
      </c>
      <c r="BU7" s="36">
        <v>90.17</v>
      </c>
      <c r="BV7" s="36">
        <v>90.69</v>
      </c>
      <c r="BW7" s="36">
        <v>90.64</v>
      </c>
      <c r="BX7" s="36">
        <v>93.66</v>
      </c>
      <c r="BY7" s="36">
        <v>104.6</v>
      </c>
      <c r="BZ7" s="36">
        <v>176.09</v>
      </c>
      <c r="CA7" s="36">
        <v>187.73</v>
      </c>
      <c r="CB7" s="36">
        <v>179.6</v>
      </c>
      <c r="CC7" s="36">
        <v>191.87</v>
      </c>
      <c r="CD7" s="36">
        <v>205.16</v>
      </c>
      <c r="CE7" s="36">
        <v>204.24</v>
      </c>
      <c r="CF7" s="36">
        <v>210.28</v>
      </c>
      <c r="CG7" s="36">
        <v>211.08</v>
      </c>
      <c r="CH7" s="36">
        <v>213.52</v>
      </c>
      <c r="CI7" s="36">
        <v>208.21</v>
      </c>
      <c r="CJ7" s="36">
        <v>164.21</v>
      </c>
      <c r="CK7" s="36">
        <v>72</v>
      </c>
      <c r="CL7" s="36">
        <v>73.28</v>
      </c>
      <c r="CM7" s="36">
        <v>78.61</v>
      </c>
      <c r="CN7" s="36">
        <v>67.400000000000006</v>
      </c>
      <c r="CO7" s="36">
        <v>66.58</v>
      </c>
      <c r="CP7" s="36">
        <v>51.05</v>
      </c>
      <c r="CQ7" s="36">
        <v>50.49</v>
      </c>
      <c r="CR7" s="36">
        <v>49.69</v>
      </c>
      <c r="CS7" s="36">
        <v>49.77</v>
      </c>
      <c r="CT7" s="36">
        <v>49.22</v>
      </c>
      <c r="CU7" s="36">
        <v>59.8</v>
      </c>
      <c r="CV7" s="36">
        <v>72.400000000000006</v>
      </c>
      <c r="CW7" s="36">
        <v>68.14</v>
      </c>
      <c r="CX7" s="36">
        <v>62.14</v>
      </c>
      <c r="CY7" s="36">
        <v>69.930000000000007</v>
      </c>
      <c r="CZ7" s="36">
        <v>66.66</v>
      </c>
      <c r="DA7" s="36">
        <v>80.81</v>
      </c>
      <c r="DB7" s="36">
        <v>78.7</v>
      </c>
      <c r="DC7" s="36">
        <v>80.010000000000005</v>
      </c>
      <c r="DD7" s="36">
        <v>79.98</v>
      </c>
      <c r="DE7" s="36">
        <v>79.48</v>
      </c>
      <c r="DF7" s="36">
        <v>89.78</v>
      </c>
      <c r="DG7" s="36">
        <v>45.21</v>
      </c>
      <c r="DH7" s="36">
        <v>47.08</v>
      </c>
      <c r="DI7" s="36">
        <v>48.79</v>
      </c>
      <c r="DJ7" s="36">
        <v>50.82</v>
      </c>
      <c r="DK7" s="36">
        <v>50.82</v>
      </c>
      <c r="DL7" s="36">
        <v>33.21</v>
      </c>
      <c r="DM7" s="36">
        <v>34.24</v>
      </c>
      <c r="DN7" s="36">
        <v>35.18</v>
      </c>
      <c r="DO7" s="36">
        <v>36.43</v>
      </c>
      <c r="DP7" s="36">
        <v>46.12</v>
      </c>
      <c r="DQ7" s="36">
        <v>46.31</v>
      </c>
      <c r="DR7" s="36">
        <v>0</v>
      </c>
      <c r="DS7" s="36">
        <v>0</v>
      </c>
      <c r="DT7" s="36">
        <v>0</v>
      </c>
      <c r="DU7" s="36">
        <v>16.39</v>
      </c>
      <c r="DV7" s="36">
        <v>23.49</v>
      </c>
      <c r="DW7" s="36">
        <v>6.34</v>
      </c>
      <c r="DX7" s="36">
        <v>6.81</v>
      </c>
      <c r="DY7" s="36">
        <v>8.41</v>
      </c>
      <c r="DZ7" s="36">
        <v>8.7200000000000006</v>
      </c>
      <c r="EA7" s="36">
        <v>9.86</v>
      </c>
      <c r="EB7" s="36">
        <v>12.42</v>
      </c>
      <c r="EC7" s="36">
        <v>2.04</v>
      </c>
      <c r="ED7" s="36">
        <v>2.16</v>
      </c>
      <c r="EE7" s="36">
        <v>1.1399999999999999</v>
      </c>
      <c r="EF7" s="36">
        <v>1.3</v>
      </c>
      <c r="EG7" s="36">
        <v>2.19</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2016-02-03T07:23:12Z</dcterms:created>
  <dcterms:modified xsi:type="dcterms:W3CDTF">2016-02-22T04:36:01Z</dcterms:modified>
  <cp:category/>
</cp:coreProperties>
</file>