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Z10" i="4" s="1"/>
  <c r="O6" i="5"/>
  <c r="N6" i="5"/>
  <c r="J10" i="4" s="1"/>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R10" i="4"/>
  <c r="B10" i="4"/>
  <c r="AI8" i="4"/>
  <c r="Z8" i="4"/>
  <c r="B8" i="4"/>
  <c r="B6" i="4"/>
  <c r="E10" i="5" l="1"/>
  <c r="C10" i="5"/>
  <c r="D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<sst xmlns="http://schemas.openxmlformats.org/spreadsheetml/2006/main" count="217" uniqueCount="107">
  <si>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</si>
  <si>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</si>
  <si>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</si>
  <si>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</si>
  <si>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</si>
  <si>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</si>
  <si>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</si>
  <si>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</si>
  <si>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</si>
  <si>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</si>
  <si>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</si>
  <si>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</si>
  <si>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</si>
  <si>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</si>
  <si>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</si>
  <si>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</si>
  <si>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</si>
  <si>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</si>
  <si>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</si>
  <si>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</si>
  <si>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</si>
  <si>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</si>
  <si>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</si>
  <si>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</si>
  <si>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</si>
  <si>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</si>
  <si>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</si>
  <si>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</si>
  <si>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</si>
  <si>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</si>
  <si>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</si>
  <si>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</si>
  <si>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</si>
  <si>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</si>
  <si>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</si>
  <si>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</si>
  <si>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</si>
  <si>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</si>
  <si>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</si>
  <si>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</si>
  <si>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</si>
  <si>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</si>
  <si>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</si>
  <si>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</si>
  <si>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</si>
  <si>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</si>
  <si>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</si>
  <si>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</si>
  <si>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</si>
  <si>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</si>
  <si>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</si>
  <si>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</si>
  <si>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</si>
  <si>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</si>
  <si>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</si>
  <si>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</si>
  <si>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</si>
  <si>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</si>
  <si>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</si>
  <si>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</si>
  <si>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</si>
  <si>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</si>
  <si>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</si>
  <si>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</si>
  <si>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</si>
  <si>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</si>
  <si>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</si>
  <si>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</si>
  <si>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</si>
  <si>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</si>
  <si>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</si>
  <si>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</si>
  <si>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</si>
  <si>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</si>
  <si>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</si>
  <si>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</si>
  <si>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</si>
  <si>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</si>
  <si>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</si>
  <si>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</si>
  <si>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</si>
  <si>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</si>
  <si>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</si>
  <si>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</si>
  <si>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</si>
  <si>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</si>
  <si>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</si>
  <si>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</si>
  <si>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</si>
  <si>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</si>
  <si>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</si>
  <si>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</si>
  <si>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</si>
  <si>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玉城町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</si>
  <si>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</si>
  <si>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</si>
  <si>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</si>
  <si>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</si>
  <si>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</si>
  <si>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</si>
  <si>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</si>
  <si>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</si>
  <si>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</si>
  <si>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</si>
  <si>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現在は主に下水道の伴う布設替工事を行っていますが下水道の建設改良も終盤を迎えていることから、本格的に施設の更新工事を検討していく時期にきている。</t>
    <rPh sb="0" eb="2">
      <t>ゲンザイ</t>
    </rPh>
    <rPh sb="3" eb="4">
      <t>オモ</t>
    </rPh>
    <rPh sb="5" eb="8">
      <t>ゲスイドウ</t>
    </rPh>
    <rPh sb="9" eb="10">
      <t>トモナ</t>
    </rPh>
    <rPh sb="11" eb="13">
      <t>フセツ</t>
    </rPh>
    <rPh sb="13" eb="14">
      <t>カ</t>
    </rPh>
    <rPh sb="14" eb="16">
      <t>コウジ</t>
    </rPh>
    <rPh sb="17" eb="18">
      <t>オコナ</t>
    </rPh>
    <rPh sb="24" eb="27">
      <t>ゲスイドウ</t>
    </rPh>
    <rPh sb="28" eb="30">
      <t>ケンセツ</t>
    </rPh>
    <rPh sb="30" eb="32">
      <t>カイリョウ</t>
    </rPh>
    <rPh sb="33" eb="35">
      <t>シュウバン</t>
    </rPh>
    <rPh sb="36" eb="37">
      <t>ムカ</t>
    </rPh>
    <rPh sb="46" eb="48">
      <t>ホンカク</t>
    </rPh>
    <rPh sb="48" eb="49">
      <t>テキ</t>
    </rPh>
    <rPh sb="50" eb="52">
      <t>シセツ</t>
    </rPh>
    <rPh sb="53" eb="55">
      <t>コウシン</t>
    </rPh>
    <rPh sb="55" eb="57">
      <t>コウジ</t>
    </rPh>
    <rPh sb="58" eb="60">
      <t>ケントウ</t>
    </rPh>
    <rPh sb="64" eb="66">
      <t>ジキ</t>
    </rPh>
    <phoneticPr fontId="4"/>
  </si>
  <si>
    <t>給水原価の低さが影響して経常収支比率が100％を超える状況が続いており、経営は良好な状況となってます。しかし今後の投資計画等により状況の変化に対応すべく十分な検討は必要である。</t>
    <rPh sb="0" eb="2">
      <t>キュウスイ</t>
    </rPh>
    <rPh sb="2" eb="4">
      <t>ゲンカ</t>
    </rPh>
    <rPh sb="5" eb="6">
      <t>ヒク</t>
    </rPh>
    <rPh sb="8" eb="10">
      <t>エイキョウ</t>
    </rPh>
    <rPh sb="12" eb="14">
      <t>ケイジョウ</t>
    </rPh>
    <rPh sb="14" eb="16">
      <t>シュウシ</t>
    </rPh>
    <rPh sb="16" eb="18">
      <t>ヒリツ</t>
    </rPh>
    <rPh sb="24" eb="25">
      <t>コ</t>
    </rPh>
    <rPh sb="27" eb="29">
      <t>ジョウキョウ</t>
    </rPh>
    <rPh sb="30" eb="31">
      <t>ツヅ</t>
    </rPh>
    <rPh sb="36" eb="38">
      <t>ケイエイ</t>
    </rPh>
    <rPh sb="39" eb="41">
      <t>リョウコウ</t>
    </rPh>
    <rPh sb="42" eb="44">
      <t>ジョウキョウ</t>
    </rPh>
    <rPh sb="54" eb="56">
      <t>コンゴ</t>
    </rPh>
    <rPh sb="57" eb="59">
      <t>トウシ</t>
    </rPh>
    <rPh sb="59" eb="61">
      <t>ケイカク</t>
    </rPh>
    <rPh sb="61" eb="62">
      <t>トウ</t>
    </rPh>
    <rPh sb="65" eb="67">
      <t>ジョウキョウ</t>
    </rPh>
    <rPh sb="68" eb="70">
      <t>ヘンカ</t>
    </rPh>
    <rPh sb="71" eb="73">
      <t>タイオウ</t>
    </rPh>
    <rPh sb="76" eb="78">
      <t>ジュウブン</t>
    </rPh>
    <rPh sb="79" eb="81">
      <t>ケントウ</t>
    </rPh>
    <rPh sb="82" eb="84">
      <t>ヒツヨウ</t>
    </rPh>
    <phoneticPr fontId="4"/>
  </si>
  <si>
    <t>経営戦略において投資計画や財政計画の策定をしてくことにより、今後の料金の設定を検討していく。</t>
    <rPh sb="0" eb="2">
      <t>ケイエイ</t>
    </rPh>
    <rPh sb="2" eb="4">
      <t>センリャク</t>
    </rPh>
    <rPh sb="8" eb="10">
      <t>トウシ</t>
    </rPh>
    <rPh sb="10" eb="12">
      <t>ケイカク</t>
    </rPh>
    <rPh sb="13" eb="15">
      <t>ザイセイ</t>
    </rPh>
    <rPh sb="15" eb="17">
      <t>ケイカク</t>
    </rPh>
    <rPh sb="18" eb="20">
      <t>サクテイ</t>
    </rPh>
    <rPh sb="30" eb="32">
      <t>コンゴ</t>
    </rPh>
    <rPh sb="33" eb="35">
      <t>リョウキン</t>
    </rPh>
    <rPh sb="36" eb="38">
      <t>セッテイ</t>
    </rPh>
    <rPh sb="39" eb="41">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</si>
</sst>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1.51</c:v>
                </c:pt>
                <c:pt idx="1">
                  <c:v>1.32</c:v>
                </c:pt>
                <c:pt idx="2">
                  <c:v>1.17</c:v>
                </c:pt>
                <c:pt idx="3">
                  <c:v>0.1</c:v>
                </c:pt>
                <c:pt idx="4">
                  <c:v>0.65</c:v>
                </c:pt>
              </c:numCache>
            </c:numRef>
          </c:val>
        </c:ser>
        <c:dLbls>
          <c:showLegendKey val="0"/>
          <c:showVal val="0"/>
          <c:showCatName val="0"/>
          <c:showSerName val="0"/>
          <c:showPercent val="0"/>
          <c:showBubbleSize val="0"/>
        </c:dLbls>
        <c:gapWidth val="150"/>
        <c:axId val="98613120"/>
        <c:axId val="9862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98613120"/>
        <c:axId val="98627584"/>
      </c:lineChart>
      <c:dateAx>
        <c:axId val="98613120"/>
        <c:scaling>
          <c:orientation val="minMax"/>
        </c:scaling>
        <c:delete val="1"/>
        <c:axPos val="b"/>
        <c:numFmt formatCode="ge" sourceLinked="1"/>
        <c:majorTickMark val="none"/>
        <c:minorTickMark val="none"/>
        <c:tickLblPos val="none"/>
        <c:crossAx val="98627584"/>
        <c:crosses val="autoZero"/>
        <c:auto val="1"/>
        <c:lblOffset val="100"/>
        <c:baseTimeUnit val="years"/>
      </c:dateAx>
      <c:valAx>
        <c:axId val="9862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1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70.97</c:v>
                </c:pt>
                <c:pt idx="1">
                  <c:v>71.22</c:v>
                </c:pt>
                <c:pt idx="2">
                  <c:v>70.31</c:v>
                </c:pt>
                <c:pt idx="3">
                  <c:v>65.53</c:v>
                </c:pt>
                <c:pt idx="4">
                  <c:v>64.75</c:v>
                </c:pt>
              </c:numCache>
            </c:numRef>
          </c:val>
        </c:ser>
        <c:dLbls>
          <c:showLegendKey val="0"/>
          <c:showVal val="0"/>
          <c:showCatName val="0"/>
          <c:showSerName val="0"/>
          <c:showPercent val="0"/>
          <c:showBubbleSize val="0"/>
        </c:dLbls>
        <c:gapWidth val="150"/>
        <c:axId val="99425280"/>
        <c:axId val="9944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99425280"/>
        <c:axId val="99443840"/>
      </c:lineChart>
      <c:dateAx>
        <c:axId val="99425280"/>
        <c:scaling>
          <c:orientation val="minMax"/>
        </c:scaling>
        <c:delete val="1"/>
        <c:axPos val="b"/>
        <c:numFmt formatCode="ge" sourceLinked="1"/>
        <c:majorTickMark val="none"/>
        <c:minorTickMark val="none"/>
        <c:tickLblPos val="none"/>
        <c:crossAx val="99443840"/>
        <c:crosses val="autoZero"/>
        <c:auto val="1"/>
        <c:lblOffset val="100"/>
        <c:baseTimeUnit val="years"/>
      </c:dateAx>
      <c:valAx>
        <c:axId val="9944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2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86.7</c:v>
                </c:pt>
                <c:pt idx="1">
                  <c:v>86.41</c:v>
                </c:pt>
                <c:pt idx="2">
                  <c:v>85.57</c:v>
                </c:pt>
                <c:pt idx="3">
                  <c:v>89.77</c:v>
                </c:pt>
                <c:pt idx="4">
                  <c:v>88.19</c:v>
                </c:pt>
              </c:numCache>
            </c:numRef>
          </c:val>
        </c:ser>
        <c:dLbls>
          <c:showLegendKey val="0"/>
          <c:showVal val="0"/>
          <c:showCatName val="0"/>
          <c:showSerName val="0"/>
          <c:showPercent val="0"/>
          <c:showBubbleSize val="0"/>
        </c:dLbls>
        <c:gapWidth val="150"/>
        <c:axId val="99461760"/>
        <c:axId val="9946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99461760"/>
        <c:axId val="99468032"/>
      </c:lineChart>
      <c:dateAx>
        <c:axId val="99461760"/>
        <c:scaling>
          <c:orientation val="minMax"/>
        </c:scaling>
        <c:delete val="1"/>
        <c:axPos val="b"/>
        <c:numFmt formatCode="ge" sourceLinked="1"/>
        <c:majorTickMark val="none"/>
        <c:minorTickMark val="none"/>
        <c:tickLblPos val="none"/>
        <c:crossAx val="99468032"/>
        <c:crosses val="autoZero"/>
        <c:auto val="1"/>
        <c:lblOffset val="100"/>
        <c:baseTimeUnit val="years"/>
      </c:dateAx>
      <c:valAx>
        <c:axId val="994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6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134.41999999999999</c:v>
                </c:pt>
                <c:pt idx="1">
                  <c:v>134.52000000000001</c:v>
                </c:pt>
                <c:pt idx="2">
                  <c:v>127.98</c:v>
                </c:pt>
                <c:pt idx="3">
                  <c:v>126.7</c:v>
                </c:pt>
                <c:pt idx="4">
                  <c:v>116.99</c:v>
                </c:pt>
              </c:numCache>
            </c:numRef>
          </c:val>
        </c:ser>
        <c:dLbls>
          <c:showLegendKey val="0"/>
          <c:showVal val="0"/>
          <c:showCatName val="0"/>
          <c:showSerName val="0"/>
          <c:showPercent val="0"/>
          <c:showBubbleSize val="0"/>
        </c:dLbls>
        <c:gapWidth val="150"/>
        <c:axId val="99059200"/>
        <c:axId val="9906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99059200"/>
        <c:axId val="99061120"/>
      </c:lineChart>
      <c:dateAx>
        <c:axId val="99059200"/>
        <c:scaling>
          <c:orientation val="minMax"/>
        </c:scaling>
        <c:delete val="1"/>
        <c:axPos val="b"/>
        <c:numFmt formatCode="ge" sourceLinked="1"/>
        <c:majorTickMark val="none"/>
        <c:minorTickMark val="none"/>
        <c:tickLblPos val="none"/>
        <c:crossAx val="99061120"/>
        <c:crosses val="autoZero"/>
        <c:auto val="1"/>
        <c:lblOffset val="100"/>
        <c:baseTimeUnit val="years"/>
      </c:dateAx>
      <c:valAx>
        <c:axId val="99061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05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26.34</c:v>
                </c:pt>
                <c:pt idx="1">
                  <c:v>27.85</c:v>
                </c:pt>
                <c:pt idx="2">
                  <c:v>29.3</c:v>
                </c:pt>
                <c:pt idx="3">
                  <c:v>31.23</c:v>
                </c:pt>
                <c:pt idx="4">
                  <c:v>42.07</c:v>
                </c:pt>
              </c:numCache>
            </c:numRef>
          </c:val>
        </c:ser>
        <c:dLbls>
          <c:showLegendKey val="0"/>
          <c:showVal val="0"/>
          <c:showCatName val="0"/>
          <c:showSerName val="0"/>
          <c:showPercent val="0"/>
          <c:showBubbleSize val="0"/>
        </c:dLbls>
        <c:gapWidth val="150"/>
        <c:axId val="99091584"/>
        <c:axId val="9909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99091584"/>
        <c:axId val="99093504"/>
      </c:lineChart>
      <c:dateAx>
        <c:axId val="99091584"/>
        <c:scaling>
          <c:orientation val="minMax"/>
        </c:scaling>
        <c:delete val="1"/>
        <c:axPos val="b"/>
        <c:numFmt formatCode="ge" sourceLinked="1"/>
        <c:majorTickMark val="none"/>
        <c:minorTickMark val="none"/>
        <c:tickLblPos val="none"/>
        <c:crossAx val="99093504"/>
        <c:crosses val="autoZero"/>
        <c:auto val="1"/>
        <c:lblOffset val="100"/>
        <c:baseTimeUnit val="years"/>
      </c:dateAx>
      <c:valAx>
        <c:axId val="9909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9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144448"/>
        <c:axId val="9914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99144448"/>
        <c:axId val="99146368"/>
      </c:lineChart>
      <c:dateAx>
        <c:axId val="99144448"/>
        <c:scaling>
          <c:orientation val="minMax"/>
        </c:scaling>
        <c:delete val="1"/>
        <c:axPos val="b"/>
        <c:numFmt formatCode="ge" sourceLinked="1"/>
        <c:majorTickMark val="none"/>
        <c:minorTickMark val="none"/>
        <c:tickLblPos val="none"/>
        <c:crossAx val="99146368"/>
        <c:crosses val="autoZero"/>
        <c:auto val="1"/>
        <c:lblOffset val="100"/>
        <c:baseTimeUnit val="years"/>
      </c:dateAx>
      <c:valAx>
        <c:axId val="9914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4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182848"/>
        <c:axId val="9918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99182848"/>
        <c:axId val="99189120"/>
      </c:lineChart>
      <c:dateAx>
        <c:axId val="99182848"/>
        <c:scaling>
          <c:orientation val="minMax"/>
        </c:scaling>
        <c:delete val="1"/>
        <c:axPos val="b"/>
        <c:numFmt formatCode="ge" sourceLinked="1"/>
        <c:majorTickMark val="none"/>
        <c:minorTickMark val="none"/>
        <c:tickLblPos val="none"/>
        <c:crossAx val="99189120"/>
        <c:crosses val="autoZero"/>
        <c:auto val="1"/>
        <c:lblOffset val="100"/>
        <c:baseTimeUnit val="years"/>
      </c:dateAx>
      <c:valAx>
        <c:axId val="99189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18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1580.23</c:v>
                </c:pt>
                <c:pt idx="1">
                  <c:v>2510.1999999999998</c:v>
                </c:pt>
                <c:pt idx="2">
                  <c:v>6118.72</c:v>
                </c:pt>
                <c:pt idx="3">
                  <c:v>5189.72</c:v>
                </c:pt>
                <c:pt idx="4">
                  <c:v>630.05999999999995</c:v>
                </c:pt>
              </c:numCache>
            </c:numRef>
          </c:val>
        </c:ser>
        <c:dLbls>
          <c:showLegendKey val="0"/>
          <c:showVal val="0"/>
          <c:showCatName val="0"/>
          <c:showSerName val="0"/>
          <c:showPercent val="0"/>
          <c:showBubbleSize val="0"/>
        </c:dLbls>
        <c:gapWidth val="150"/>
        <c:axId val="99218176"/>
        <c:axId val="9922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99218176"/>
        <c:axId val="99220096"/>
      </c:lineChart>
      <c:dateAx>
        <c:axId val="99218176"/>
        <c:scaling>
          <c:orientation val="minMax"/>
        </c:scaling>
        <c:delete val="1"/>
        <c:axPos val="b"/>
        <c:numFmt formatCode="ge" sourceLinked="1"/>
        <c:majorTickMark val="none"/>
        <c:minorTickMark val="none"/>
        <c:tickLblPos val="none"/>
        <c:crossAx val="99220096"/>
        <c:crosses val="autoZero"/>
        <c:auto val="1"/>
        <c:lblOffset val="100"/>
        <c:baseTimeUnit val="years"/>
      </c:dateAx>
      <c:valAx>
        <c:axId val="99220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21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233.23</c:v>
                </c:pt>
                <c:pt idx="1">
                  <c:v>222.44</c:v>
                </c:pt>
                <c:pt idx="2">
                  <c:v>218.48</c:v>
                </c:pt>
                <c:pt idx="3">
                  <c:v>213.37</c:v>
                </c:pt>
                <c:pt idx="4">
                  <c:v>213.03</c:v>
                </c:pt>
              </c:numCache>
            </c:numRef>
          </c:val>
        </c:ser>
        <c:dLbls>
          <c:showLegendKey val="0"/>
          <c:showVal val="0"/>
          <c:showCatName val="0"/>
          <c:showSerName val="0"/>
          <c:showPercent val="0"/>
          <c:showBubbleSize val="0"/>
        </c:dLbls>
        <c:gapWidth val="150"/>
        <c:axId val="99320192"/>
        <c:axId val="9932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99320192"/>
        <c:axId val="99322112"/>
      </c:lineChart>
      <c:dateAx>
        <c:axId val="99320192"/>
        <c:scaling>
          <c:orientation val="minMax"/>
        </c:scaling>
        <c:delete val="1"/>
        <c:axPos val="b"/>
        <c:numFmt formatCode="ge" sourceLinked="1"/>
        <c:majorTickMark val="none"/>
        <c:minorTickMark val="none"/>
        <c:tickLblPos val="none"/>
        <c:crossAx val="99322112"/>
        <c:crosses val="autoZero"/>
        <c:auto val="1"/>
        <c:lblOffset val="100"/>
        <c:baseTimeUnit val="years"/>
      </c:dateAx>
      <c:valAx>
        <c:axId val="99322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32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132.91</c:v>
                </c:pt>
                <c:pt idx="1">
                  <c:v>133.02000000000001</c:v>
                </c:pt>
                <c:pt idx="2">
                  <c:v>126.52</c:v>
                </c:pt>
                <c:pt idx="3">
                  <c:v>125.4</c:v>
                </c:pt>
                <c:pt idx="4">
                  <c:v>117.23</c:v>
                </c:pt>
              </c:numCache>
            </c:numRef>
          </c:val>
        </c:ser>
        <c:dLbls>
          <c:showLegendKey val="0"/>
          <c:showVal val="0"/>
          <c:showCatName val="0"/>
          <c:showSerName val="0"/>
          <c:showPercent val="0"/>
          <c:showBubbleSize val="0"/>
        </c:dLbls>
        <c:gapWidth val="150"/>
        <c:axId val="99631104"/>
        <c:axId val="9963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99631104"/>
        <c:axId val="99631872"/>
      </c:lineChart>
      <c:dateAx>
        <c:axId val="99631104"/>
        <c:scaling>
          <c:orientation val="minMax"/>
        </c:scaling>
        <c:delete val="1"/>
        <c:axPos val="b"/>
        <c:numFmt formatCode="ge" sourceLinked="1"/>
        <c:majorTickMark val="none"/>
        <c:minorTickMark val="none"/>
        <c:tickLblPos val="none"/>
        <c:crossAx val="99631872"/>
        <c:crosses val="autoZero"/>
        <c:auto val="1"/>
        <c:lblOffset val="100"/>
        <c:baseTimeUnit val="years"/>
      </c:dateAx>
      <c:valAx>
        <c:axId val="9963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3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105.58</c:v>
                </c:pt>
                <c:pt idx="1">
                  <c:v>105.7</c:v>
                </c:pt>
                <c:pt idx="2">
                  <c:v>110.92</c:v>
                </c:pt>
                <c:pt idx="3">
                  <c:v>111.26</c:v>
                </c:pt>
                <c:pt idx="4">
                  <c:v>115.82</c:v>
                </c:pt>
              </c:numCache>
            </c:numRef>
          </c:val>
        </c:ser>
        <c:dLbls>
          <c:showLegendKey val="0"/>
          <c:showVal val="0"/>
          <c:showCatName val="0"/>
          <c:showSerName val="0"/>
          <c:showPercent val="0"/>
          <c:showBubbleSize val="0"/>
        </c:dLbls>
        <c:gapWidth val="150"/>
        <c:axId val="99667328"/>
        <c:axId val="996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99667328"/>
        <c:axId val="99669504"/>
      </c:lineChart>
      <c:dateAx>
        <c:axId val="99667328"/>
        <c:scaling>
          <c:orientation val="minMax"/>
        </c:scaling>
        <c:delete val="1"/>
        <c:axPos val="b"/>
        <c:numFmt formatCode="ge" sourceLinked="1"/>
        <c:majorTickMark val="none"/>
        <c:minorTickMark val="none"/>
        <c:tickLblPos val="none"/>
        <c:crossAx val="99669504"/>
        <c:crosses val="autoZero"/>
        <c:auto val="1"/>
        <c:lblOffset val="100"/>
        <c:baseTimeUnit val="years"/>
      </c:dateAx>
      <c:valAx>
        <c:axId val="9966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6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43" zoomScaleNormal="100" workbookViewId="0">
      <selection activeCell="BL84" sqref="BL8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玉城町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15751</v>
      </c>
      <c r="AJ8" s="75"/>
      <c r="AK8" s="75"/>
      <c r="AL8" s="75"/>
      <c r="AM8" s="75"/>
      <c r="AN8" s="75"/>
      <c r="AO8" s="75"/>
      <c r="AP8" s="76"/>
      <c r="AQ8" s="57">
        <f>データ!R6</f>
        <v>40.909999999999997</v>
      </c>
      <c r="AR8" s="57"/>
      <c r="AS8" s="57"/>
      <c r="AT8" s="57"/>
      <c r="AU8" s="57"/>
      <c r="AV8" s="57"/>
      <c r="AW8" s="57"/>
      <c r="AX8" s="57"/>
      <c r="AY8" s="57">
        <f>データ!S6</f>
        <v>385.02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82.99</v>
      </c>
      <c r="K10" s="57"/>
      <c r="L10" s="57"/>
      <c r="M10" s="57"/>
      <c r="N10" s="57"/>
      <c r="O10" s="57"/>
      <c r="P10" s="57"/>
      <c r="Q10" s="57"/>
      <c r="R10" s="57">
        <f>データ!O6</f>
        <v>99.77</v>
      </c>
      <c r="S10" s="57"/>
      <c r="T10" s="57"/>
      <c r="U10" s="57"/>
      <c r="V10" s="57"/>
      <c r="W10" s="57"/>
      <c r="X10" s="57"/>
      <c r="Y10" s="57"/>
      <c r="Z10" s="65">
        <f>データ!P6</f>
        <v>2500</v>
      </c>
      <c r="AA10" s="65"/>
      <c r="AB10" s="65"/>
      <c r="AC10" s="65"/>
      <c r="AD10" s="65"/>
      <c r="AE10" s="65"/>
      <c r="AF10" s="65"/>
      <c r="AG10" s="65"/>
      <c r="AH10" s="2"/>
      <c r="AI10" s="65">
        <f>データ!T6</f>
        <v>15722</v>
      </c>
      <c r="AJ10" s="65"/>
      <c r="AK10" s="65"/>
      <c r="AL10" s="65"/>
      <c r="AM10" s="65"/>
      <c r="AN10" s="65"/>
      <c r="AO10" s="65"/>
      <c r="AP10" s="65"/>
      <c r="AQ10" s="57">
        <f>データ!U6</f>
        <v>41.2</v>
      </c>
      <c r="AR10" s="57"/>
      <c r="AS10" s="57"/>
      <c r="AT10" s="57"/>
      <c r="AU10" s="57"/>
      <c r="AV10" s="57"/>
      <c r="AW10" s="57"/>
      <c r="AX10" s="57"/>
      <c r="AY10" s="57">
        <f>データ!V6</f>
        <v>381.6</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244619</v>
      </c>
      <c r="D6" s="31">
        <f t="shared" si="3"/>
        <v>46</v>
      </c>
      <c r="E6" s="31">
        <f t="shared" si="3"/>
        <v>1</v>
      </c>
      <c r="F6" s="31">
        <f t="shared" si="3"/>
        <v>0</v>
      </c>
      <c r="G6" s="31">
        <f t="shared" si="3"/>
        <v>1</v>
      </c>
      <c r="H6" s="31" t="str">
        <f t="shared" si="3"/>
        <v>三重県　玉城町</v>
      </c>
      <c r="I6" s="31" t="str">
        <f t="shared" si="3"/>
        <v>法適用</v>
      </c>
      <c r="J6" s="31" t="str">
        <f t="shared" si="3"/>
        <v>水道事業</v>
      </c>
      <c r="K6" s="31" t="str">
        <f t="shared" si="3"/>
        <v>末端給水事業</v>
      </c>
      <c r="L6" s="31" t="str">
        <f t="shared" si="3"/>
        <v>A6</v>
      </c>
      <c r="M6" s="32" t="str">
        <f t="shared" si="3"/>
        <v>-</v>
      </c>
      <c r="N6" s="32">
        <f t="shared" si="3"/>
        <v>82.99</v>
      </c>
      <c r="O6" s="32">
        <f t="shared" si="3"/>
        <v>99.77</v>
      </c>
      <c r="P6" s="32">
        <f t="shared" si="3"/>
        <v>2500</v>
      </c>
      <c r="Q6" s="32">
        <f t="shared" si="3"/>
        <v>15751</v>
      </c>
      <c r="R6" s="32">
        <f t="shared" si="3"/>
        <v>40.909999999999997</v>
      </c>
      <c r="S6" s="32">
        <f t="shared" si="3"/>
        <v>385.02</v>
      </c>
      <c r="T6" s="32">
        <f t="shared" si="3"/>
        <v>15722</v>
      </c>
      <c r="U6" s="32">
        <f t="shared" si="3"/>
        <v>41.2</v>
      </c>
      <c r="V6" s="32">
        <f t="shared" si="3"/>
        <v>381.6</v>
      </c>
      <c r="W6" s="33">
        <f>IF(W7="",NA(),W7)</f>
        <v>134.41999999999999</v>
      </c>
      <c r="X6" s="33">
        <f t="shared" ref="X6:AF6" si="4">IF(X7="",NA(),X7)</f>
        <v>134.52000000000001</v>
      </c>
      <c r="Y6" s="33">
        <f t="shared" si="4"/>
        <v>127.98</v>
      </c>
      <c r="Z6" s="33">
        <f t="shared" si="4"/>
        <v>126.7</v>
      </c>
      <c r="AA6" s="33">
        <f t="shared" si="4"/>
        <v>116.99</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1580.23</v>
      </c>
      <c r="AT6" s="33">
        <f t="shared" ref="AT6:BB6" si="6">IF(AT7="",NA(),AT7)</f>
        <v>2510.1999999999998</v>
      </c>
      <c r="AU6" s="33">
        <f t="shared" si="6"/>
        <v>6118.72</v>
      </c>
      <c r="AV6" s="33">
        <f t="shared" si="6"/>
        <v>5189.72</v>
      </c>
      <c r="AW6" s="33">
        <f t="shared" si="6"/>
        <v>630.05999999999995</v>
      </c>
      <c r="AX6" s="33">
        <f t="shared" si="6"/>
        <v>969.16</v>
      </c>
      <c r="AY6" s="33">
        <f t="shared" si="6"/>
        <v>995.5</v>
      </c>
      <c r="AZ6" s="33">
        <f t="shared" si="6"/>
        <v>915.5</v>
      </c>
      <c r="BA6" s="33">
        <f t="shared" si="6"/>
        <v>963.24</v>
      </c>
      <c r="BB6" s="33">
        <f t="shared" si="6"/>
        <v>381.53</v>
      </c>
      <c r="BC6" s="32" t="str">
        <f>IF(BC7="","",IF(BC7="-","【-】","【"&amp;SUBSTITUTE(TEXT(BC7,"#,##0.00"),"-","△")&amp;"】"))</f>
        <v>【264.16】</v>
      </c>
      <c r="BD6" s="33">
        <f>IF(BD7="",NA(),BD7)</f>
        <v>233.23</v>
      </c>
      <c r="BE6" s="33">
        <f t="shared" ref="BE6:BM6" si="7">IF(BE7="",NA(),BE7)</f>
        <v>222.44</v>
      </c>
      <c r="BF6" s="33">
        <f t="shared" si="7"/>
        <v>218.48</v>
      </c>
      <c r="BG6" s="33">
        <f t="shared" si="7"/>
        <v>213.37</v>
      </c>
      <c r="BH6" s="33">
        <f t="shared" si="7"/>
        <v>213.03</v>
      </c>
      <c r="BI6" s="33">
        <f t="shared" si="7"/>
        <v>421.66</v>
      </c>
      <c r="BJ6" s="33">
        <f t="shared" si="7"/>
        <v>414.59</v>
      </c>
      <c r="BK6" s="33">
        <f t="shared" si="7"/>
        <v>404.78</v>
      </c>
      <c r="BL6" s="33">
        <f t="shared" si="7"/>
        <v>400.38</v>
      </c>
      <c r="BM6" s="33">
        <f t="shared" si="7"/>
        <v>393.27</v>
      </c>
      <c r="BN6" s="32" t="str">
        <f>IF(BN7="","",IF(BN7="-","【-】","【"&amp;SUBSTITUTE(TEXT(BN7,"#,##0.00"),"-","△")&amp;"】"))</f>
        <v>【283.72】</v>
      </c>
      <c r="BO6" s="33">
        <f>IF(BO7="",NA(),BO7)</f>
        <v>132.91</v>
      </c>
      <c r="BP6" s="33">
        <f t="shared" ref="BP6:BX6" si="8">IF(BP7="",NA(),BP7)</f>
        <v>133.02000000000001</v>
      </c>
      <c r="BQ6" s="33">
        <f t="shared" si="8"/>
        <v>126.52</v>
      </c>
      <c r="BR6" s="33">
        <f t="shared" si="8"/>
        <v>125.4</v>
      </c>
      <c r="BS6" s="33">
        <f t="shared" si="8"/>
        <v>117.23</v>
      </c>
      <c r="BT6" s="33">
        <f t="shared" si="8"/>
        <v>99.51</v>
      </c>
      <c r="BU6" s="33">
        <f t="shared" si="8"/>
        <v>97.71</v>
      </c>
      <c r="BV6" s="33">
        <f t="shared" si="8"/>
        <v>98.07</v>
      </c>
      <c r="BW6" s="33">
        <f t="shared" si="8"/>
        <v>96.56</v>
      </c>
      <c r="BX6" s="33">
        <f t="shared" si="8"/>
        <v>100.47</v>
      </c>
      <c r="BY6" s="32" t="str">
        <f>IF(BY7="","",IF(BY7="-","【-】","【"&amp;SUBSTITUTE(TEXT(BY7,"#,##0.00"),"-","△")&amp;"】"))</f>
        <v>【104.60】</v>
      </c>
      <c r="BZ6" s="33">
        <f>IF(BZ7="",NA(),BZ7)</f>
        <v>105.58</v>
      </c>
      <c r="CA6" s="33">
        <f t="shared" ref="CA6:CI6" si="9">IF(CA7="",NA(),CA7)</f>
        <v>105.7</v>
      </c>
      <c r="CB6" s="33">
        <f t="shared" si="9"/>
        <v>110.92</v>
      </c>
      <c r="CC6" s="33">
        <f t="shared" si="9"/>
        <v>111.26</v>
      </c>
      <c r="CD6" s="33">
        <f t="shared" si="9"/>
        <v>115.82</v>
      </c>
      <c r="CE6" s="33">
        <f t="shared" si="9"/>
        <v>171.34</v>
      </c>
      <c r="CF6" s="33">
        <f t="shared" si="9"/>
        <v>173.56</v>
      </c>
      <c r="CG6" s="33">
        <f t="shared" si="9"/>
        <v>172.26</v>
      </c>
      <c r="CH6" s="33">
        <f t="shared" si="9"/>
        <v>177.14</v>
      </c>
      <c r="CI6" s="33">
        <f t="shared" si="9"/>
        <v>169.82</v>
      </c>
      <c r="CJ6" s="32" t="str">
        <f>IF(CJ7="","",IF(CJ7="-","【-】","【"&amp;SUBSTITUTE(TEXT(CJ7,"#,##0.00"),"-","△")&amp;"】"))</f>
        <v>【164.21】</v>
      </c>
      <c r="CK6" s="33">
        <f>IF(CK7="",NA(),CK7)</f>
        <v>70.97</v>
      </c>
      <c r="CL6" s="33">
        <f t="shared" ref="CL6:CT6" si="10">IF(CL7="",NA(),CL7)</f>
        <v>71.22</v>
      </c>
      <c r="CM6" s="33">
        <f t="shared" si="10"/>
        <v>70.31</v>
      </c>
      <c r="CN6" s="33">
        <f t="shared" si="10"/>
        <v>65.53</v>
      </c>
      <c r="CO6" s="33">
        <f t="shared" si="10"/>
        <v>64.75</v>
      </c>
      <c r="CP6" s="33">
        <f t="shared" si="10"/>
        <v>56.8</v>
      </c>
      <c r="CQ6" s="33">
        <f t="shared" si="10"/>
        <v>55.84</v>
      </c>
      <c r="CR6" s="33">
        <f t="shared" si="10"/>
        <v>55.68</v>
      </c>
      <c r="CS6" s="33">
        <f t="shared" si="10"/>
        <v>55.64</v>
      </c>
      <c r="CT6" s="33">
        <f t="shared" si="10"/>
        <v>55.13</v>
      </c>
      <c r="CU6" s="32" t="str">
        <f>IF(CU7="","",IF(CU7="-","【-】","【"&amp;SUBSTITUTE(TEXT(CU7,"#,##0.00"),"-","△")&amp;"】"))</f>
        <v>【59.80】</v>
      </c>
      <c r="CV6" s="33">
        <f>IF(CV7="",NA(),CV7)</f>
        <v>86.7</v>
      </c>
      <c r="CW6" s="33">
        <f t="shared" ref="CW6:DE6" si="11">IF(CW7="",NA(),CW7)</f>
        <v>86.41</v>
      </c>
      <c r="CX6" s="33">
        <f t="shared" si="11"/>
        <v>85.57</v>
      </c>
      <c r="CY6" s="33">
        <f t="shared" si="11"/>
        <v>89.77</v>
      </c>
      <c r="CZ6" s="33">
        <f t="shared" si="11"/>
        <v>88.19</v>
      </c>
      <c r="DA6" s="33">
        <f t="shared" si="11"/>
        <v>83.67</v>
      </c>
      <c r="DB6" s="33">
        <f t="shared" si="11"/>
        <v>83.11</v>
      </c>
      <c r="DC6" s="33">
        <f t="shared" si="11"/>
        <v>83.18</v>
      </c>
      <c r="DD6" s="33">
        <f t="shared" si="11"/>
        <v>83.09</v>
      </c>
      <c r="DE6" s="33">
        <f t="shared" si="11"/>
        <v>83</v>
      </c>
      <c r="DF6" s="32" t="str">
        <f>IF(DF7="","",IF(DF7="-","【-】","【"&amp;SUBSTITUTE(TEXT(DF7,"#,##0.00"),"-","△")&amp;"】"))</f>
        <v>【89.78】</v>
      </c>
      <c r="DG6" s="33">
        <f>IF(DG7="",NA(),DG7)</f>
        <v>26.34</v>
      </c>
      <c r="DH6" s="33">
        <f t="shared" ref="DH6:DP6" si="12">IF(DH7="",NA(),DH7)</f>
        <v>27.85</v>
      </c>
      <c r="DI6" s="33">
        <f t="shared" si="12"/>
        <v>29.3</v>
      </c>
      <c r="DJ6" s="33">
        <f t="shared" si="12"/>
        <v>31.23</v>
      </c>
      <c r="DK6" s="33">
        <f t="shared" si="12"/>
        <v>42.07</v>
      </c>
      <c r="DL6" s="33">
        <f t="shared" si="12"/>
        <v>36.21</v>
      </c>
      <c r="DM6" s="33">
        <f t="shared" si="12"/>
        <v>37.090000000000003</v>
      </c>
      <c r="DN6" s="33">
        <f t="shared" si="12"/>
        <v>38.07</v>
      </c>
      <c r="DO6" s="33">
        <f t="shared" si="12"/>
        <v>39.06</v>
      </c>
      <c r="DP6" s="33">
        <f t="shared" si="12"/>
        <v>46.66</v>
      </c>
      <c r="DQ6" s="32" t="str">
        <f>IF(DQ7="","",IF(DQ7="-","【-】","【"&amp;SUBSTITUTE(TEXT(DQ7,"#,##0.00"),"-","△")&amp;"】"))</f>
        <v>【46.31】</v>
      </c>
      <c r="DR6" s="32">
        <f>IF(DR7="",NA(),DR7)</f>
        <v>0</v>
      </c>
      <c r="DS6" s="32">
        <f t="shared" ref="DS6:EA6" si="13">IF(DS7="",NA(),DS7)</f>
        <v>0</v>
      </c>
      <c r="DT6" s="32">
        <f t="shared" si="13"/>
        <v>0</v>
      </c>
      <c r="DU6" s="32">
        <f t="shared" si="13"/>
        <v>0</v>
      </c>
      <c r="DV6" s="32">
        <f t="shared" si="13"/>
        <v>0</v>
      </c>
      <c r="DW6" s="33">
        <f t="shared" si="13"/>
        <v>6.46</v>
      </c>
      <c r="DX6" s="33">
        <f t="shared" si="13"/>
        <v>6.63</v>
      </c>
      <c r="DY6" s="33">
        <f t="shared" si="13"/>
        <v>7.73</v>
      </c>
      <c r="DZ6" s="33">
        <f t="shared" si="13"/>
        <v>8.8699999999999992</v>
      </c>
      <c r="EA6" s="33">
        <f t="shared" si="13"/>
        <v>9.85</v>
      </c>
      <c r="EB6" s="32" t="str">
        <f>IF(EB7="","",IF(EB7="-","【-】","【"&amp;SUBSTITUTE(TEXT(EB7,"#,##0.00"),"-","△")&amp;"】"))</f>
        <v>【12.42】</v>
      </c>
      <c r="EC6" s="33">
        <f>IF(EC7="",NA(),EC7)</f>
        <v>1.51</v>
      </c>
      <c r="ED6" s="33">
        <f t="shared" ref="ED6:EL6" si="14">IF(ED7="",NA(),ED7)</f>
        <v>1.32</v>
      </c>
      <c r="EE6" s="33">
        <f t="shared" si="14"/>
        <v>1.17</v>
      </c>
      <c r="EF6" s="33">
        <f t="shared" si="14"/>
        <v>0.1</v>
      </c>
      <c r="EG6" s="33">
        <f t="shared" si="14"/>
        <v>0.65</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244619</v>
      </c>
      <c r="D7" s="35">
        <v>46</v>
      </c>
      <c r="E7" s="35">
        <v>1</v>
      </c>
      <c r="F7" s="35">
        <v>0</v>
      </c>
      <c r="G7" s="35">
        <v>1</v>
      </c>
      <c r="H7" s="35" t="s">
        <v>93</v>
      </c>
      <c r="I7" s="35" t="s">
        <v>94</v>
      </c>
      <c r="J7" s="35" t="s">
        <v>95</v>
      </c>
      <c r="K7" s="35" t="s">
        <v>96</v>
      </c>
      <c r="L7" s="35" t="s">
        <v>97</v>
      </c>
      <c r="M7" s="36" t="s">
        <v>98</v>
      </c>
      <c r="N7" s="36">
        <v>82.99</v>
      </c>
      <c r="O7" s="36">
        <v>99.77</v>
      </c>
      <c r="P7" s="36">
        <v>2500</v>
      </c>
      <c r="Q7" s="36">
        <v>15751</v>
      </c>
      <c r="R7" s="36">
        <v>40.909999999999997</v>
      </c>
      <c r="S7" s="36">
        <v>385.02</v>
      </c>
      <c r="T7" s="36">
        <v>15722</v>
      </c>
      <c r="U7" s="36">
        <v>41.2</v>
      </c>
      <c r="V7" s="36">
        <v>381.6</v>
      </c>
      <c r="W7" s="36">
        <v>134.41999999999999</v>
      </c>
      <c r="X7" s="36">
        <v>134.52000000000001</v>
      </c>
      <c r="Y7" s="36">
        <v>127.98</v>
      </c>
      <c r="Z7" s="36">
        <v>126.7</v>
      </c>
      <c r="AA7" s="36">
        <v>116.99</v>
      </c>
      <c r="AB7" s="36">
        <v>108.96</v>
      </c>
      <c r="AC7" s="36">
        <v>107.37</v>
      </c>
      <c r="AD7" s="36">
        <v>107.57</v>
      </c>
      <c r="AE7" s="36">
        <v>106.55</v>
      </c>
      <c r="AF7" s="36">
        <v>110.01</v>
      </c>
      <c r="AG7" s="36">
        <v>113.03</v>
      </c>
      <c r="AH7" s="36">
        <v>0</v>
      </c>
      <c r="AI7" s="36">
        <v>0</v>
      </c>
      <c r="AJ7" s="36">
        <v>0</v>
      </c>
      <c r="AK7" s="36">
        <v>0</v>
      </c>
      <c r="AL7" s="36">
        <v>0</v>
      </c>
      <c r="AM7" s="36">
        <v>7.45</v>
      </c>
      <c r="AN7" s="36">
        <v>8.5</v>
      </c>
      <c r="AO7" s="36">
        <v>9.34</v>
      </c>
      <c r="AP7" s="36">
        <v>9.56</v>
      </c>
      <c r="AQ7" s="36">
        <v>2.8</v>
      </c>
      <c r="AR7" s="36">
        <v>0.81</v>
      </c>
      <c r="AS7" s="36">
        <v>1580.23</v>
      </c>
      <c r="AT7" s="36">
        <v>2510.1999999999998</v>
      </c>
      <c r="AU7" s="36">
        <v>6118.72</v>
      </c>
      <c r="AV7" s="36">
        <v>5189.72</v>
      </c>
      <c r="AW7" s="36">
        <v>630.05999999999995</v>
      </c>
      <c r="AX7" s="36">
        <v>969.16</v>
      </c>
      <c r="AY7" s="36">
        <v>995.5</v>
      </c>
      <c r="AZ7" s="36">
        <v>915.5</v>
      </c>
      <c r="BA7" s="36">
        <v>963.24</v>
      </c>
      <c r="BB7" s="36">
        <v>381.53</v>
      </c>
      <c r="BC7" s="36">
        <v>264.16000000000003</v>
      </c>
      <c r="BD7" s="36">
        <v>233.23</v>
      </c>
      <c r="BE7" s="36">
        <v>222.44</v>
      </c>
      <c r="BF7" s="36">
        <v>218.48</v>
      </c>
      <c r="BG7" s="36">
        <v>213.37</v>
      </c>
      <c r="BH7" s="36">
        <v>213.03</v>
      </c>
      <c r="BI7" s="36">
        <v>421.66</v>
      </c>
      <c r="BJ7" s="36">
        <v>414.59</v>
      </c>
      <c r="BK7" s="36">
        <v>404.78</v>
      </c>
      <c r="BL7" s="36">
        <v>400.38</v>
      </c>
      <c r="BM7" s="36">
        <v>393.27</v>
      </c>
      <c r="BN7" s="36">
        <v>283.72000000000003</v>
      </c>
      <c r="BO7" s="36">
        <v>132.91</v>
      </c>
      <c r="BP7" s="36">
        <v>133.02000000000001</v>
      </c>
      <c r="BQ7" s="36">
        <v>126.52</v>
      </c>
      <c r="BR7" s="36">
        <v>125.4</v>
      </c>
      <c r="BS7" s="36">
        <v>117.23</v>
      </c>
      <c r="BT7" s="36">
        <v>99.51</v>
      </c>
      <c r="BU7" s="36">
        <v>97.71</v>
      </c>
      <c r="BV7" s="36">
        <v>98.07</v>
      </c>
      <c r="BW7" s="36">
        <v>96.56</v>
      </c>
      <c r="BX7" s="36">
        <v>100.47</v>
      </c>
      <c r="BY7" s="36">
        <v>104.6</v>
      </c>
      <c r="BZ7" s="36">
        <v>105.58</v>
      </c>
      <c r="CA7" s="36">
        <v>105.7</v>
      </c>
      <c r="CB7" s="36">
        <v>110.92</v>
      </c>
      <c r="CC7" s="36">
        <v>111.26</v>
      </c>
      <c r="CD7" s="36">
        <v>115.82</v>
      </c>
      <c r="CE7" s="36">
        <v>171.34</v>
      </c>
      <c r="CF7" s="36">
        <v>173.56</v>
      </c>
      <c r="CG7" s="36">
        <v>172.26</v>
      </c>
      <c r="CH7" s="36">
        <v>177.14</v>
      </c>
      <c r="CI7" s="36">
        <v>169.82</v>
      </c>
      <c r="CJ7" s="36">
        <v>164.21</v>
      </c>
      <c r="CK7" s="36">
        <v>70.97</v>
      </c>
      <c r="CL7" s="36">
        <v>71.22</v>
      </c>
      <c r="CM7" s="36">
        <v>70.31</v>
      </c>
      <c r="CN7" s="36">
        <v>65.53</v>
      </c>
      <c r="CO7" s="36">
        <v>64.75</v>
      </c>
      <c r="CP7" s="36">
        <v>56.8</v>
      </c>
      <c r="CQ7" s="36">
        <v>55.84</v>
      </c>
      <c r="CR7" s="36">
        <v>55.68</v>
      </c>
      <c r="CS7" s="36">
        <v>55.64</v>
      </c>
      <c r="CT7" s="36">
        <v>55.13</v>
      </c>
      <c r="CU7" s="36">
        <v>59.8</v>
      </c>
      <c r="CV7" s="36">
        <v>86.7</v>
      </c>
      <c r="CW7" s="36">
        <v>86.41</v>
      </c>
      <c r="CX7" s="36">
        <v>85.57</v>
      </c>
      <c r="CY7" s="36">
        <v>89.77</v>
      </c>
      <c r="CZ7" s="36">
        <v>88.19</v>
      </c>
      <c r="DA7" s="36">
        <v>83.67</v>
      </c>
      <c r="DB7" s="36">
        <v>83.11</v>
      </c>
      <c r="DC7" s="36">
        <v>83.18</v>
      </c>
      <c r="DD7" s="36">
        <v>83.09</v>
      </c>
      <c r="DE7" s="36">
        <v>83</v>
      </c>
      <c r="DF7" s="36">
        <v>89.78</v>
      </c>
      <c r="DG7" s="36">
        <v>26.34</v>
      </c>
      <c r="DH7" s="36">
        <v>27.85</v>
      </c>
      <c r="DI7" s="36">
        <v>29.3</v>
      </c>
      <c r="DJ7" s="36">
        <v>31.23</v>
      </c>
      <c r="DK7" s="36">
        <v>42.07</v>
      </c>
      <c r="DL7" s="36">
        <v>36.21</v>
      </c>
      <c r="DM7" s="36">
        <v>37.090000000000003</v>
      </c>
      <c r="DN7" s="36">
        <v>38.07</v>
      </c>
      <c r="DO7" s="36">
        <v>39.06</v>
      </c>
      <c r="DP7" s="36">
        <v>46.66</v>
      </c>
      <c r="DQ7" s="36">
        <v>46.31</v>
      </c>
      <c r="DR7" s="36">
        <v>0</v>
      </c>
      <c r="DS7" s="36">
        <v>0</v>
      </c>
      <c r="DT7" s="36">
        <v>0</v>
      </c>
      <c r="DU7" s="36">
        <v>0</v>
      </c>
      <c r="DV7" s="36">
        <v>0</v>
      </c>
      <c r="DW7" s="36">
        <v>6.46</v>
      </c>
      <c r="DX7" s="36">
        <v>6.63</v>
      </c>
      <c r="DY7" s="36">
        <v>7.73</v>
      </c>
      <c r="DZ7" s="36">
        <v>8.8699999999999992</v>
      </c>
      <c r="EA7" s="36">
        <v>9.85</v>
      </c>
      <c r="EB7" s="36">
        <v>12.42</v>
      </c>
      <c r="EC7" s="36">
        <v>1.51</v>
      </c>
      <c r="ED7" s="36">
        <v>1.32</v>
      </c>
      <c r="EE7" s="36">
        <v>1.17</v>
      </c>
      <c r="EF7" s="36">
        <v>0.1</v>
      </c>
      <c r="EG7" s="36">
        <v>0.65</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東　博明</cp:lastModifiedBy>
  <dcterms:created xsi:type="dcterms:W3CDTF">2016-02-03T07:23:11Z</dcterms:created>
  <dcterms:modified xsi:type="dcterms:W3CDTF">2016-02-16T00:50:49Z</dcterms:modified>
</cp:coreProperties>
</file>