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<sst xmlns="http://schemas.openxmlformats.org/spreadsheetml/2006/main" count="217" uniqueCount="107">
  <si>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</si>
  <si>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</si>
  <si>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</si>
  <si>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</si>
  <si>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</si>
  <si>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</si>
  <si>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</si>
  <si>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</si>
  <si>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</si>
  <si>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</si>
  <si>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</si>
  <si>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</si>
  <si>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</si>
  <si>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</si>
  <si>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</si>
  <si>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</si>
  <si>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</si>
  <si>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</si>
  <si>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</si>
  <si>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</si>
  <si>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</si>
  <si>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</si>
  <si>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</si>
  <si>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</si>
  <si>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</si>
  <si>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</si>
  <si>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</si>
  <si>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</si>
  <si>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</si>
  <si>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</si>
  <si>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</si>
  <si>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</si>
  <si>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</si>
  <si>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</si>
  <si>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</si>
  <si>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</si>
  <si>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</si>
  <si>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</si>
  <si>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</si>
  <si>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</si>
  <si>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</si>
  <si>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</si>
  <si>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</si>
  <si>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</si>
  <si>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</si>
  <si>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</si>
  <si>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</si>
  <si>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</si>
  <si>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</si>
  <si>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</si>
  <si>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</si>
  <si>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</si>
  <si>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</si>
  <si>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</si>
  <si>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</si>
  <si>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</si>
  <si>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</si>
  <si>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</si>
  <si>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</si>
  <si>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</si>
  <si>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</si>
  <si>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</si>
  <si>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</si>
  <si>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</si>
  <si>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</si>
  <si>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</si>
  <si>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</si>
  <si>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</si>
  <si>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</si>
  <si>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</si>
  <si>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</si>
  <si>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</si>
  <si>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</si>
  <si>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</si>
  <si>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</si>
  <si>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</si>
  <si>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</si>
  <si>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</si>
  <si>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</si>
  <si>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</si>
  <si>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</si>
  <si>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</si>
  <si>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</si>
  <si>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</si>
  <si>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</si>
  <si>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</si>
  <si>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</si>
  <si>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</si>
  <si>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</si>
  <si>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</si>
  <si>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</si>
  <si>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</si>
  <si>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</si>
  <si>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明和町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</si>
  <si>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</si>
  <si>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</si>
  <si>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</si>
  <si>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</si>
  <si>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</si>
  <si>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</si>
  <si>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</si>
  <si>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</si>
  <si>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</si>
  <si>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</si>
  <si>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町上水道事業は昭和６０年度より実施し、旧簡易水道や専用水道から引き継いだ水道管が残っており、耐用年数経過等による老朽管については、安定した給水確保のため、耐震化を含め、また下水道事業等に伴い更新していく必要があります。</t>
    <rPh sb="1" eb="2">
      <t>チョウ</t>
    </rPh>
    <rPh sb="2" eb="3">
      <t>ウエ</t>
    </rPh>
    <rPh sb="3" eb="5">
      <t>スイドウ</t>
    </rPh>
    <rPh sb="5" eb="7">
      <t>ジギョウ</t>
    </rPh>
    <rPh sb="8" eb="10">
      <t>ショウワ</t>
    </rPh>
    <rPh sb="12" eb="14">
      <t>ネンド</t>
    </rPh>
    <rPh sb="16" eb="18">
      <t>ジッシ</t>
    </rPh>
    <rPh sb="20" eb="21">
      <t>キュウ</t>
    </rPh>
    <rPh sb="21" eb="23">
      <t>カンイ</t>
    </rPh>
    <rPh sb="23" eb="25">
      <t>スイドウ</t>
    </rPh>
    <rPh sb="26" eb="28">
      <t>センヨウ</t>
    </rPh>
    <rPh sb="28" eb="30">
      <t>スイドウ</t>
    </rPh>
    <rPh sb="32" eb="33">
      <t>ヒ</t>
    </rPh>
    <rPh sb="34" eb="35">
      <t>ツ</t>
    </rPh>
    <rPh sb="37" eb="39">
      <t>スイドウ</t>
    </rPh>
    <rPh sb="39" eb="40">
      <t>カン</t>
    </rPh>
    <rPh sb="41" eb="42">
      <t>ノコ</t>
    </rPh>
    <rPh sb="47" eb="49">
      <t>タイヨウ</t>
    </rPh>
    <rPh sb="49" eb="51">
      <t>ネンスウ</t>
    </rPh>
    <rPh sb="51" eb="53">
      <t>ケイカ</t>
    </rPh>
    <rPh sb="53" eb="54">
      <t>トウ</t>
    </rPh>
    <rPh sb="57" eb="59">
      <t>ロウキュウ</t>
    </rPh>
    <rPh sb="59" eb="60">
      <t>カン</t>
    </rPh>
    <rPh sb="66" eb="68">
      <t>アンテイ</t>
    </rPh>
    <rPh sb="70" eb="72">
      <t>キュウスイ</t>
    </rPh>
    <rPh sb="72" eb="74">
      <t>カクホ</t>
    </rPh>
    <rPh sb="78" eb="81">
      <t>タイシンカ</t>
    </rPh>
    <rPh sb="82" eb="83">
      <t>フク</t>
    </rPh>
    <rPh sb="87" eb="90">
      <t>ゲスイドウ</t>
    </rPh>
    <rPh sb="90" eb="92">
      <t>ジギョウ</t>
    </rPh>
    <rPh sb="92" eb="93">
      <t>トウ</t>
    </rPh>
    <rPh sb="94" eb="95">
      <t>トモナ</t>
    </rPh>
    <rPh sb="96" eb="98">
      <t>コウシン</t>
    </rPh>
    <rPh sb="102" eb="104">
      <t>ヒツヨウ</t>
    </rPh>
    <phoneticPr fontId="4"/>
  </si>
  <si>
    <t>　旧簡易水道事業から引き継いだ水道管、また下水道事業等に伴い更新をしていく必要があります。そのためには、更新に必要な財源を確保する必要があります。
　また、有収率が低下しているため、漏水による水圧低下対策も行っていく必要があります。
　水道管布設当時との人口等の変遷により管網を見直す必要があります。
　未収金対策の強化により、現年度・過年度とも収納率は伸びていますが、過年度未収金対応や、欠損処分、また新規の滞納者を作らないよう引き続き未収金対策を強化していく必要があります。なお、平成２６年度の収納率は、口座振替日を毎月２３日から２７日（１２月は２５日）に変更したため年度内に現年度分が収納率に反映されなかったことによるものです。</t>
    <rPh sb="1" eb="2">
      <t>キュウ</t>
    </rPh>
    <rPh sb="118" eb="120">
      <t>スイドウ</t>
    </rPh>
    <rPh sb="120" eb="121">
      <t>カン</t>
    </rPh>
    <rPh sb="121" eb="123">
      <t>フセツ</t>
    </rPh>
    <rPh sb="123" eb="125">
      <t>トウジ</t>
    </rPh>
    <rPh sb="127" eb="129">
      <t>ジンコウ</t>
    </rPh>
    <rPh sb="129" eb="130">
      <t>トウ</t>
    </rPh>
    <rPh sb="131" eb="133">
      <t>ヘンセン</t>
    </rPh>
    <rPh sb="136" eb="137">
      <t>カン</t>
    </rPh>
    <rPh sb="137" eb="138">
      <t>モウ</t>
    </rPh>
    <rPh sb="139" eb="141">
      <t>ミナオ</t>
    </rPh>
    <rPh sb="142" eb="144">
      <t>ヒツヨウ</t>
    </rPh>
    <rPh sb="152" eb="155">
      <t>ミシュウキン</t>
    </rPh>
    <rPh sb="155" eb="157">
      <t>タイサク</t>
    </rPh>
    <rPh sb="158" eb="160">
      <t>キョウカ</t>
    </rPh>
    <rPh sb="164" eb="165">
      <t>ゲン</t>
    </rPh>
    <rPh sb="165" eb="167">
      <t>ネンド</t>
    </rPh>
    <rPh sb="168" eb="171">
      <t>カネンド</t>
    </rPh>
    <rPh sb="173" eb="175">
      <t>シュウノウ</t>
    </rPh>
    <rPh sb="175" eb="176">
      <t>リツ</t>
    </rPh>
    <rPh sb="177" eb="178">
      <t>ノ</t>
    </rPh>
    <rPh sb="185" eb="188">
      <t>カネンド</t>
    </rPh>
    <rPh sb="188" eb="191">
      <t>ミシュウキン</t>
    </rPh>
    <rPh sb="191" eb="193">
      <t>タイオウ</t>
    </rPh>
    <rPh sb="195" eb="197">
      <t>ケッソン</t>
    </rPh>
    <rPh sb="197" eb="199">
      <t>ショブン</t>
    </rPh>
    <rPh sb="202" eb="204">
      <t>シンキ</t>
    </rPh>
    <rPh sb="205" eb="208">
      <t>タイノウシャ</t>
    </rPh>
    <rPh sb="209" eb="210">
      <t>ツク</t>
    </rPh>
    <rPh sb="215" eb="216">
      <t>ヒ</t>
    </rPh>
    <rPh sb="217" eb="218">
      <t>ツヅ</t>
    </rPh>
    <rPh sb="219" eb="222">
      <t>ミシュウキン</t>
    </rPh>
    <rPh sb="222" eb="224">
      <t>タイサク</t>
    </rPh>
    <rPh sb="225" eb="227">
      <t>キョウカ</t>
    </rPh>
    <rPh sb="231" eb="233">
      <t>ヒツヨウ</t>
    </rPh>
    <rPh sb="242" eb="244">
      <t>ヘイセイ</t>
    </rPh>
    <rPh sb="246" eb="248">
      <t>ネンド</t>
    </rPh>
    <rPh sb="249" eb="251">
      <t>シュウノウ</t>
    </rPh>
    <rPh sb="251" eb="252">
      <t>リツ</t>
    </rPh>
    <rPh sb="254" eb="256">
      <t>コウザ</t>
    </rPh>
    <rPh sb="256" eb="259">
      <t>フリカエビ</t>
    </rPh>
    <rPh sb="260" eb="262">
      <t>マイツキ</t>
    </rPh>
    <rPh sb="264" eb="265">
      <t>ニチ</t>
    </rPh>
    <rPh sb="269" eb="270">
      <t>ニチ</t>
    </rPh>
    <rPh sb="273" eb="274">
      <t>ガツ</t>
    </rPh>
    <rPh sb="277" eb="278">
      <t>ニチ</t>
    </rPh>
    <rPh sb="280" eb="282">
      <t>ヘンコウ</t>
    </rPh>
    <rPh sb="286" eb="288">
      <t>ネンド</t>
    </rPh>
    <rPh sb="288" eb="289">
      <t>ナイ</t>
    </rPh>
    <rPh sb="290" eb="291">
      <t>ゲン</t>
    </rPh>
    <rPh sb="291" eb="293">
      <t>ネンド</t>
    </rPh>
    <rPh sb="293" eb="294">
      <t>ブン</t>
    </rPh>
    <rPh sb="295" eb="297">
      <t>シュウノウ</t>
    </rPh>
    <rPh sb="297" eb="298">
      <t>リツ</t>
    </rPh>
    <rPh sb="299" eb="301">
      <t>ハンエイ</t>
    </rPh>
    <phoneticPr fontId="4"/>
  </si>
  <si>
    <t>　明和町水道事業は、平成２２年度までは、一般会計から繰出基準を超える繰入金により、収支を合わせていましたが、料金改定を行い黒字に転換しています。また、利益剰余金により、累積欠損金を処分しました。
　管路施設を除く施設の耐震化が終了したため、当面大規模な借入予定はなく、起債残高は縮減の方向で考えています。
　</t>
    <rPh sb="1" eb="4">
      <t>メイワチョウ</t>
    </rPh>
    <rPh sb="4" eb="6">
      <t>スイドウ</t>
    </rPh>
    <rPh sb="6" eb="8">
      <t>ジギョウ</t>
    </rPh>
    <rPh sb="10" eb="12">
      <t>ヘイセイ</t>
    </rPh>
    <rPh sb="14" eb="15">
      <t>ネン</t>
    </rPh>
    <rPh sb="15" eb="16">
      <t>ド</t>
    </rPh>
    <rPh sb="20" eb="22">
      <t>イッパン</t>
    </rPh>
    <rPh sb="22" eb="24">
      <t>カイケイ</t>
    </rPh>
    <rPh sb="26" eb="28">
      <t>クリダ</t>
    </rPh>
    <rPh sb="28" eb="30">
      <t>キジュン</t>
    </rPh>
    <rPh sb="31" eb="32">
      <t>コ</t>
    </rPh>
    <rPh sb="34" eb="36">
      <t>クリイレ</t>
    </rPh>
    <rPh sb="36" eb="37">
      <t>キン</t>
    </rPh>
    <rPh sb="41" eb="43">
      <t>シュウシ</t>
    </rPh>
    <rPh sb="44" eb="45">
      <t>ア</t>
    </rPh>
    <rPh sb="54" eb="56">
      <t>リョウキン</t>
    </rPh>
    <rPh sb="56" eb="58">
      <t>カイテイ</t>
    </rPh>
    <rPh sb="59" eb="60">
      <t>オコナ</t>
    </rPh>
    <rPh sb="61" eb="63">
      <t>クロジ</t>
    </rPh>
    <rPh sb="64" eb="66">
      <t>テンカン</t>
    </rPh>
    <rPh sb="75" eb="77">
      <t>リエキ</t>
    </rPh>
    <rPh sb="77" eb="79">
      <t>ジョウヨ</t>
    </rPh>
    <rPh sb="79" eb="80">
      <t>キン</t>
    </rPh>
    <rPh sb="84" eb="86">
      <t>ルイセキ</t>
    </rPh>
    <rPh sb="86" eb="88">
      <t>ケッソン</t>
    </rPh>
    <rPh sb="88" eb="89">
      <t>キン</t>
    </rPh>
    <rPh sb="90" eb="92">
      <t>ショブン</t>
    </rPh>
    <rPh sb="99" eb="101">
      <t>カンロ</t>
    </rPh>
    <rPh sb="101" eb="103">
      <t>シセツ</t>
    </rPh>
    <rPh sb="104" eb="105">
      <t>ノゾ</t>
    </rPh>
    <rPh sb="106" eb="108">
      <t>シセツ</t>
    </rPh>
    <rPh sb="109" eb="112">
      <t>タイシンカ</t>
    </rPh>
    <rPh sb="113" eb="115">
      <t>シュウリョウ</t>
    </rPh>
    <rPh sb="120" eb="122">
      <t>トウメン</t>
    </rPh>
    <rPh sb="122" eb="125">
      <t>ダイキボ</t>
    </rPh>
    <rPh sb="126" eb="128">
      <t>カリイレ</t>
    </rPh>
    <rPh sb="128" eb="130">
      <t>ヨテイ</t>
    </rPh>
    <rPh sb="134" eb="136">
      <t>キサイ</t>
    </rPh>
    <rPh sb="136" eb="138">
      <t>ザンダカ</t>
    </rPh>
    <rPh sb="139" eb="141">
      <t>シュクゲン</t>
    </rPh>
    <rPh sb="142" eb="144">
      <t>ホウコウ</t>
    </rPh>
    <rPh sb="145" eb="14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</si>
</sst>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0.66</c:v>
                </c:pt>
                <c:pt idx="1">
                  <c:v>0.67</c:v>
                </c:pt>
                <c:pt idx="2">
                  <c:v>0.56999999999999995</c:v>
                </c:pt>
                <c:pt idx="3">
                  <c:v>0.81</c:v>
                </c:pt>
                <c:pt idx="4">
                  <c:v>0.39</c:v>
                </c:pt>
              </c:numCache>
            </c:numRef>
          </c:val>
        </c:ser>
        <c:dLbls>
          <c:showLegendKey val="0"/>
          <c:showVal val="0"/>
          <c:showCatName val="0"/>
          <c:showSerName val="0"/>
          <c:showPercent val="0"/>
          <c:showBubbleSize val="0"/>
        </c:dLbls>
        <c:gapWidth val="150"/>
        <c:axId val="85981056"/>
        <c:axId val="8612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85981056"/>
        <c:axId val="86122496"/>
      </c:lineChart>
      <c:dateAx>
        <c:axId val="85981056"/>
        <c:scaling>
          <c:orientation val="minMax"/>
        </c:scaling>
        <c:delete val="1"/>
        <c:axPos val="b"/>
        <c:numFmt formatCode="ge" sourceLinked="1"/>
        <c:majorTickMark val="none"/>
        <c:minorTickMark val="none"/>
        <c:tickLblPos val="none"/>
        <c:crossAx val="86122496"/>
        <c:crosses val="autoZero"/>
        <c:auto val="1"/>
        <c:lblOffset val="100"/>
        <c:baseTimeUnit val="years"/>
      </c:dateAx>
      <c:valAx>
        <c:axId val="8612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8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68.5</c:v>
                </c:pt>
                <c:pt idx="1">
                  <c:v>65.83</c:v>
                </c:pt>
                <c:pt idx="2">
                  <c:v>66.260000000000005</c:v>
                </c:pt>
                <c:pt idx="3">
                  <c:v>68.44</c:v>
                </c:pt>
                <c:pt idx="4">
                  <c:v>67.790000000000006</c:v>
                </c:pt>
              </c:numCache>
            </c:numRef>
          </c:val>
        </c:ser>
        <c:dLbls>
          <c:showLegendKey val="0"/>
          <c:showVal val="0"/>
          <c:showCatName val="0"/>
          <c:showSerName val="0"/>
          <c:showPercent val="0"/>
          <c:showBubbleSize val="0"/>
        </c:dLbls>
        <c:gapWidth val="150"/>
        <c:axId val="91397120"/>
        <c:axId val="9141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91397120"/>
        <c:axId val="91411584"/>
      </c:lineChart>
      <c:dateAx>
        <c:axId val="91397120"/>
        <c:scaling>
          <c:orientation val="minMax"/>
        </c:scaling>
        <c:delete val="1"/>
        <c:axPos val="b"/>
        <c:numFmt formatCode="ge" sourceLinked="1"/>
        <c:majorTickMark val="none"/>
        <c:minorTickMark val="none"/>
        <c:tickLblPos val="none"/>
        <c:crossAx val="91411584"/>
        <c:crosses val="autoZero"/>
        <c:auto val="1"/>
        <c:lblOffset val="100"/>
        <c:baseTimeUnit val="years"/>
      </c:dateAx>
      <c:valAx>
        <c:axId val="9141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9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89.22</c:v>
                </c:pt>
                <c:pt idx="1">
                  <c:v>92.06</c:v>
                </c:pt>
                <c:pt idx="2">
                  <c:v>91.67</c:v>
                </c:pt>
                <c:pt idx="3">
                  <c:v>88.53</c:v>
                </c:pt>
                <c:pt idx="4">
                  <c:v>86.24</c:v>
                </c:pt>
              </c:numCache>
            </c:numRef>
          </c:val>
        </c:ser>
        <c:dLbls>
          <c:showLegendKey val="0"/>
          <c:showVal val="0"/>
          <c:showCatName val="0"/>
          <c:showSerName val="0"/>
          <c:showPercent val="0"/>
          <c:showBubbleSize val="0"/>
        </c:dLbls>
        <c:gapWidth val="150"/>
        <c:axId val="91449984"/>
        <c:axId val="9145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91449984"/>
        <c:axId val="91456256"/>
      </c:lineChart>
      <c:dateAx>
        <c:axId val="91449984"/>
        <c:scaling>
          <c:orientation val="minMax"/>
        </c:scaling>
        <c:delete val="1"/>
        <c:axPos val="b"/>
        <c:numFmt formatCode="ge" sourceLinked="1"/>
        <c:majorTickMark val="none"/>
        <c:minorTickMark val="none"/>
        <c:tickLblPos val="none"/>
        <c:crossAx val="91456256"/>
        <c:crosses val="autoZero"/>
        <c:auto val="1"/>
        <c:lblOffset val="100"/>
        <c:baseTimeUnit val="years"/>
      </c:dateAx>
      <c:valAx>
        <c:axId val="9145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4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105.7</c:v>
                </c:pt>
                <c:pt idx="1">
                  <c:v>110.73</c:v>
                </c:pt>
                <c:pt idx="2">
                  <c:v>109.69</c:v>
                </c:pt>
                <c:pt idx="3">
                  <c:v>108.04</c:v>
                </c:pt>
                <c:pt idx="4">
                  <c:v>152.74</c:v>
                </c:pt>
              </c:numCache>
            </c:numRef>
          </c:val>
        </c:ser>
        <c:dLbls>
          <c:showLegendKey val="0"/>
          <c:showVal val="0"/>
          <c:showCatName val="0"/>
          <c:showSerName val="0"/>
          <c:showPercent val="0"/>
          <c:showBubbleSize val="0"/>
        </c:dLbls>
        <c:gapWidth val="150"/>
        <c:axId val="86156800"/>
        <c:axId val="8615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86156800"/>
        <c:axId val="86158720"/>
      </c:lineChart>
      <c:dateAx>
        <c:axId val="86156800"/>
        <c:scaling>
          <c:orientation val="minMax"/>
        </c:scaling>
        <c:delete val="1"/>
        <c:axPos val="b"/>
        <c:numFmt formatCode="ge" sourceLinked="1"/>
        <c:majorTickMark val="none"/>
        <c:minorTickMark val="none"/>
        <c:tickLblPos val="none"/>
        <c:crossAx val="86158720"/>
        <c:crosses val="autoZero"/>
        <c:auto val="1"/>
        <c:lblOffset val="100"/>
        <c:baseTimeUnit val="years"/>
      </c:dateAx>
      <c:valAx>
        <c:axId val="86158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15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21.42</c:v>
                </c:pt>
                <c:pt idx="1">
                  <c:v>22.5</c:v>
                </c:pt>
                <c:pt idx="2">
                  <c:v>23.76</c:v>
                </c:pt>
                <c:pt idx="3">
                  <c:v>24</c:v>
                </c:pt>
                <c:pt idx="4">
                  <c:v>26.18</c:v>
                </c:pt>
              </c:numCache>
            </c:numRef>
          </c:val>
        </c:ser>
        <c:dLbls>
          <c:showLegendKey val="0"/>
          <c:showVal val="0"/>
          <c:showCatName val="0"/>
          <c:showSerName val="0"/>
          <c:showPercent val="0"/>
          <c:showBubbleSize val="0"/>
        </c:dLbls>
        <c:gapWidth val="150"/>
        <c:axId val="87286912"/>
        <c:axId val="8728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87286912"/>
        <c:axId val="87288832"/>
      </c:lineChart>
      <c:dateAx>
        <c:axId val="87286912"/>
        <c:scaling>
          <c:orientation val="minMax"/>
        </c:scaling>
        <c:delete val="1"/>
        <c:axPos val="b"/>
        <c:numFmt formatCode="ge" sourceLinked="1"/>
        <c:majorTickMark val="none"/>
        <c:minorTickMark val="none"/>
        <c:tickLblPos val="none"/>
        <c:crossAx val="87288832"/>
        <c:crosses val="autoZero"/>
        <c:auto val="1"/>
        <c:lblOffset val="100"/>
        <c:baseTimeUnit val="years"/>
      </c:dateAx>
      <c:valAx>
        <c:axId val="8728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8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10.36</c:v>
                </c:pt>
                <c:pt idx="1">
                  <c:v>10.36</c:v>
                </c:pt>
                <c:pt idx="2">
                  <c:v>10.36</c:v>
                </c:pt>
                <c:pt idx="3">
                  <c:v>10.28</c:v>
                </c:pt>
                <c:pt idx="4">
                  <c:v>10.23</c:v>
                </c:pt>
              </c:numCache>
            </c:numRef>
          </c:val>
        </c:ser>
        <c:dLbls>
          <c:showLegendKey val="0"/>
          <c:showVal val="0"/>
          <c:showCatName val="0"/>
          <c:showSerName val="0"/>
          <c:showPercent val="0"/>
          <c:showBubbleSize val="0"/>
        </c:dLbls>
        <c:gapWidth val="150"/>
        <c:axId val="88957696"/>
        <c:axId val="8895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88957696"/>
        <c:axId val="88959616"/>
      </c:lineChart>
      <c:dateAx>
        <c:axId val="88957696"/>
        <c:scaling>
          <c:orientation val="minMax"/>
        </c:scaling>
        <c:delete val="1"/>
        <c:axPos val="b"/>
        <c:numFmt formatCode="ge" sourceLinked="1"/>
        <c:majorTickMark val="none"/>
        <c:minorTickMark val="none"/>
        <c:tickLblPos val="none"/>
        <c:crossAx val="88959616"/>
        <c:crosses val="autoZero"/>
        <c:auto val="1"/>
        <c:lblOffset val="100"/>
        <c:baseTimeUnit val="years"/>
      </c:dateAx>
      <c:valAx>
        <c:axId val="8895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5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formatCode="#,##0.00;&quot;△&quot;#,##0.00;&quot;-&quot;">
                  <c:v>7.38</c:v>
                </c:pt>
                <c:pt idx="1">
                  <c:v>0</c:v>
                </c:pt>
                <c:pt idx="2">
                  <c:v>0</c:v>
                </c:pt>
                <c:pt idx="3">
                  <c:v>0</c:v>
                </c:pt>
                <c:pt idx="4">
                  <c:v>0</c:v>
                </c:pt>
              </c:numCache>
            </c:numRef>
          </c:val>
        </c:ser>
        <c:dLbls>
          <c:showLegendKey val="0"/>
          <c:showVal val="0"/>
          <c:showCatName val="0"/>
          <c:showSerName val="0"/>
          <c:showPercent val="0"/>
          <c:showBubbleSize val="0"/>
        </c:dLbls>
        <c:gapWidth val="150"/>
        <c:axId val="89004288"/>
        <c:axId val="8901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89004288"/>
        <c:axId val="89010560"/>
      </c:lineChart>
      <c:dateAx>
        <c:axId val="89004288"/>
        <c:scaling>
          <c:orientation val="minMax"/>
        </c:scaling>
        <c:delete val="1"/>
        <c:axPos val="b"/>
        <c:numFmt formatCode="ge" sourceLinked="1"/>
        <c:majorTickMark val="none"/>
        <c:minorTickMark val="none"/>
        <c:tickLblPos val="none"/>
        <c:crossAx val="89010560"/>
        <c:crosses val="autoZero"/>
        <c:auto val="1"/>
        <c:lblOffset val="100"/>
        <c:baseTimeUnit val="years"/>
      </c:dateAx>
      <c:valAx>
        <c:axId val="89010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00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256.33999999999997</c:v>
                </c:pt>
                <c:pt idx="1">
                  <c:v>221.75</c:v>
                </c:pt>
                <c:pt idx="2">
                  <c:v>187.86</c:v>
                </c:pt>
                <c:pt idx="3">
                  <c:v>219.37</c:v>
                </c:pt>
                <c:pt idx="4">
                  <c:v>288.5</c:v>
                </c:pt>
              </c:numCache>
            </c:numRef>
          </c:val>
        </c:ser>
        <c:dLbls>
          <c:showLegendKey val="0"/>
          <c:showVal val="0"/>
          <c:showCatName val="0"/>
          <c:showSerName val="0"/>
          <c:showPercent val="0"/>
          <c:showBubbleSize val="0"/>
        </c:dLbls>
        <c:gapWidth val="150"/>
        <c:axId val="89051904"/>
        <c:axId val="8905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89051904"/>
        <c:axId val="89053824"/>
      </c:lineChart>
      <c:dateAx>
        <c:axId val="89051904"/>
        <c:scaling>
          <c:orientation val="minMax"/>
        </c:scaling>
        <c:delete val="1"/>
        <c:axPos val="b"/>
        <c:numFmt formatCode="ge" sourceLinked="1"/>
        <c:majorTickMark val="none"/>
        <c:minorTickMark val="none"/>
        <c:tickLblPos val="none"/>
        <c:crossAx val="89053824"/>
        <c:crosses val="autoZero"/>
        <c:auto val="1"/>
        <c:lblOffset val="100"/>
        <c:baseTimeUnit val="years"/>
      </c:dateAx>
      <c:valAx>
        <c:axId val="89053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05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746.07</c:v>
                </c:pt>
                <c:pt idx="1">
                  <c:v>697.04</c:v>
                </c:pt>
                <c:pt idx="2">
                  <c:v>736.14</c:v>
                </c:pt>
                <c:pt idx="3">
                  <c:v>693.92</c:v>
                </c:pt>
                <c:pt idx="4">
                  <c:v>679.54</c:v>
                </c:pt>
              </c:numCache>
            </c:numRef>
          </c:val>
        </c:ser>
        <c:dLbls>
          <c:showLegendKey val="0"/>
          <c:showVal val="0"/>
          <c:showCatName val="0"/>
          <c:showSerName val="0"/>
          <c:showPercent val="0"/>
          <c:showBubbleSize val="0"/>
        </c:dLbls>
        <c:gapWidth val="150"/>
        <c:axId val="89088384"/>
        <c:axId val="8909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89088384"/>
        <c:axId val="89090304"/>
      </c:lineChart>
      <c:dateAx>
        <c:axId val="89088384"/>
        <c:scaling>
          <c:orientation val="minMax"/>
        </c:scaling>
        <c:delete val="1"/>
        <c:axPos val="b"/>
        <c:numFmt formatCode="ge" sourceLinked="1"/>
        <c:majorTickMark val="none"/>
        <c:minorTickMark val="none"/>
        <c:tickLblPos val="none"/>
        <c:crossAx val="89090304"/>
        <c:crosses val="autoZero"/>
        <c:auto val="1"/>
        <c:lblOffset val="100"/>
        <c:baseTimeUnit val="years"/>
      </c:dateAx>
      <c:valAx>
        <c:axId val="89090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08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102.67</c:v>
                </c:pt>
                <c:pt idx="1">
                  <c:v>108.99</c:v>
                </c:pt>
                <c:pt idx="2">
                  <c:v>108.12</c:v>
                </c:pt>
                <c:pt idx="3">
                  <c:v>106.78</c:v>
                </c:pt>
                <c:pt idx="4">
                  <c:v>85.58</c:v>
                </c:pt>
              </c:numCache>
            </c:numRef>
          </c:val>
        </c:ser>
        <c:dLbls>
          <c:showLegendKey val="0"/>
          <c:showVal val="0"/>
          <c:showCatName val="0"/>
          <c:showSerName val="0"/>
          <c:showPercent val="0"/>
          <c:showBubbleSize val="0"/>
        </c:dLbls>
        <c:gapWidth val="150"/>
        <c:axId val="89103744"/>
        <c:axId val="8912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89103744"/>
        <c:axId val="89122304"/>
      </c:lineChart>
      <c:dateAx>
        <c:axId val="89103744"/>
        <c:scaling>
          <c:orientation val="minMax"/>
        </c:scaling>
        <c:delete val="1"/>
        <c:axPos val="b"/>
        <c:numFmt formatCode="ge" sourceLinked="1"/>
        <c:majorTickMark val="none"/>
        <c:minorTickMark val="none"/>
        <c:tickLblPos val="none"/>
        <c:crossAx val="89122304"/>
        <c:crosses val="autoZero"/>
        <c:auto val="1"/>
        <c:lblOffset val="100"/>
        <c:baseTimeUnit val="years"/>
      </c:dateAx>
      <c:valAx>
        <c:axId val="8912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0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129.08000000000001</c:v>
                </c:pt>
                <c:pt idx="1">
                  <c:v>123.48</c:v>
                </c:pt>
                <c:pt idx="2">
                  <c:v>124.88</c:v>
                </c:pt>
                <c:pt idx="3">
                  <c:v>126.52</c:v>
                </c:pt>
                <c:pt idx="4">
                  <c:v>157.6</c:v>
                </c:pt>
              </c:numCache>
            </c:numRef>
          </c:val>
        </c:ser>
        <c:dLbls>
          <c:showLegendKey val="0"/>
          <c:showVal val="0"/>
          <c:showCatName val="0"/>
          <c:showSerName val="0"/>
          <c:showPercent val="0"/>
          <c:showBubbleSize val="0"/>
        </c:dLbls>
        <c:gapWidth val="150"/>
        <c:axId val="91381120"/>
        <c:axId val="9138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91381120"/>
        <c:axId val="91383296"/>
      </c:lineChart>
      <c:dateAx>
        <c:axId val="91381120"/>
        <c:scaling>
          <c:orientation val="minMax"/>
        </c:scaling>
        <c:delete val="1"/>
        <c:axPos val="b"/>
        <c:numFmt formatCode="ge" sourceLinked="1"/>
        <c:majorTickMark val="none"/>
        <c:minorTickMark val="none"/>
        <c:tickLblPos val="none"/>
        <c:crossAx val="91383296"/>
        <c:crosses val="autoZero"/>
        <c:auto val="1"/>
        <c:lblOffset val="100"/>
        <c:baseTimeUnit val="years"/>
      </c:dateAx>
      <c:valAx>
        <c:axId val="9138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8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5"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三重県　明和町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23181</v>
      </c>
      <c r="AJ8" s="56"/>
      <c r="AK8" s="56"/>
      <c r="AL8" s="56"/>
      <c r="AM8" s="56"/>
      <c r="AN8" s="56"/>
      <c r="AO8" s="56"/>
      <c r="AP8" s="57"/>
      <c r="AQ8" s="47">
        <f>データ!R6</f>
        <v>41.04</v>
      </c>
      <c r="AR8" s="47"/>
      <c r="AS8" s="47"/>
      <c r="AT8" s="47"/>
      <c r="AU8" s="47"/>
      <c r="AV8" s="47"/>
      <c r="AW8" s="47"/>
      <c r="AX8" s="47"/>
      <c r="AY8" s="47">
        <f>データ!S6</f>
        <v>564.84</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64.540000000000006</v>
      </c>
      <c r="K10" s="47"/>
      <c r="L10" s="47"/>
      <c r="M10" s="47"/>
      <c r="N10" s="47"/>
      <c r="O10" s="47"/>
      <c r="P10" s="47"/>
      <c r="Q10" s="47"/>
      <c r="R10" s="47">
        <f>データ!O6</f>
        <v>100</v>
      </c>
      <c r="S10" s="47"/>
      <c r="T10" s="47"/>
      <c r="U10" s="47"/>
      <c r="V10" s="47"/>
      <c r="W10" s="47"/>
      <c r="X10" s="47"/>
      <c r="Y10" s="47"/>
      <c r="Z10" s="78">
        <f>データ!P6</f>
        <v>2260</v>
      </c>
      <c r="AA10" s="78"/>
      <c r="AB10" s="78"/>
      <c r="AC10" s="78"/>
      <c r="AD10" s="78"/>
      <c r="AE10" s="78"/>
      <c r="AF10" s="78"/>
      <c r="AG10" s="78"/>
      <c r="AH10" s="2"/>
      <c r="AI10" s="78">
        <f>データ!T6</f>
        <v>23110</v>
      </c>
      <c r="AJ10" s="78"/>
      <c r="AK10" s="78"/>
      <c r="AL10" s="78"/>
      <c r="AM10" s="78"/>
      <c r="AN10" s="78"/>
      <c r="AO10" s="78"/>
      <c r="AP10" s="78"/>
      <c r="AQ10" s="47">
        <f>データ!U6</f>
        <v>41.04</v>
      </c>
      <c r="AR10" s="47"/>
      <c r="AS10" s="47"/>
      <c r="AT10" s="47"/>
      <c r="AU10" s="47"/>
      <c r="AV10" s="47"/>
      <c r="AW10" s="47"/>
      <c r="AX10" s="47"/>
      <c r="AY10" s="47">
        <f>データ!V6</f>
        <v>563.11</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244422</v>
      </c>
      <c r="D6" s="31">
        <f t="shared" si="3"/>
        <v>46</v>
      </c>
      <c r="E6" s="31">
        <f t="shared" si="3"/>
        <v>1</v>
      </c>
      <c r="F6" s="31">
        <f t="shared" si="3"/>
        <v>0</v>
      </c>
      <c r="G6" s="31">
        <f t="shared" si="3"/>
        <v>1</v>
      </c>
      <c r="H6" s="31" t="str">
        <f t="shared" si="3"/>
        <v>三重県　明和町</v>
      </c>
      <c r="I6" s="31" t="str">
        <f t="shared" si="3"/>
        <v>法適用</v>
      </c>
      <c r="J6" s="31" t="str">
        <f t="shared" si="3"/>
        <v>水道事業</v>
      </c>
      <c r="K6" s="31" t="str">
        <f t="shared" si="3"/>
        <v>末端給水事業</v>
      </c>
      <c r="L6" s="31" t="str">
        <f t="shared" si="3"/>
        <v>A6</v>
      </c>
      <c r="M6" s="32" t="str">
        <f t="shared" si="3"/>
        <v>-</v>
      </c>
      <c r="N6" s="32">
        <f t="shared" si="3"/>
        <v>64.540000000000006</v>
      </c>
      <c r="O6" s="32">
        <f t="shared" si="3"/>
        <v>100</v>
      </c>
      <c r="P6" s="32">
        <f t="shared" si="3"/>
        <v>2260</v>
      </c>
      <c r="Q6" s="32">
        <f t="shared" si="3"/>
        <v>23181</v>
      </c>
      <c r="R6" s="32">
        <f t="shared" si="3"/>
        <v>41.04</v>
      </c>
      <c r="S6" s="32">
        <f t="shared" si="3"/>
        <v>564.84</v>
      </c>
      <c r="T6" s="32">
        <f t="shared" si="3"/>
        <v>23110</v>
      </c>
      <c r="U6" s="32">
        <f t="shared" si="3"/>
        <v>41.04</v>
      </c>
      <c r="V6" s="32">
        <f t="shared" si="3"/>
        <v>563.11</v>
      </c>
      <c r="W6" s="33">
        <f>IF(W7="",NA(),W7)</f>
        <v>105.7</v>
      </c>
      <c r="X6" s="33">
        <f t="shared" ref="X6:AF6" si="4">IF(X7="",NA(),X7)</f>
        <v>110.73</v>
      </c>
      <c r="Y6" s="33">
        <f t="shared" si="4"/>
        <v>109.69</v>
      </c>
      <c r="Z6" s="33">
        <f t="shared" si="4"/>
        <v>108.04</v>
      </c>
      <c r="AA6" s="33">
        <f t="shared" si="4"/>
        <v>152.74</v>
      </c>
      <c r="AB6" s="33">
        <f t="shared" si="4"/>
        <v>108.96</v>
      </c>
      <c r="AC6" s="33">
        <f t="shared" si="4"/>
        <v>107.37</v>
      </c>
      <c r="AD6" s="33">
        <f t="shared" si="4"/>
        <v>107.57</v>
      </c>
      <c r="AE6" s="33">
        <f t="shared" si="4"/>
        <v>106.55</v>
      </c>
      <c r="AF6" s="33">
        <f t="shared" si="4"/>
        <v>110.01</v>
      </c>
      <c r="AG6" s="32" t="str">
        <f>IF(AG7="","",IF(AG7="-","【-】","【"&amp;SUBSTITUTE(TEXT(AG7,"#,##0.00"),"-","△")&amp;"】"))</f>
        <v>【113.03】</v>
      </c>
      <c r="AH6" s="33">
        <f>IF(AH7="",NA(),AH7)</f>
        <v>7.38</v>
      </c>
      <c r="AI6" s="32">
        <f t="shared" ref="AI6:AQ6" si="5">IF(AI7="",NA(),AI7)</f>
        <v>0</v>
      </c>
      <c r="AJ6" s="32">
        <f t="shared" si="5"/>
        <v>0</v>
      </c>
      <c r="AK6" s="32">
        <f t="shared" si="5"/>
        <v>0</v>
      </c>
      <c r="AL6" s="32">
        <f t="shared" si="5"/>
        <v>0</v>
      </c>
      <c r="AM6" s="33">
        <f t="shared" si="5"/>
        <v>7.45</v>
      </c>
      <c r="AN6" s="33">
        <f t="shared" si="5"/>
        <v>8.5</v>
      </c>
      <c r="AO6" s="33">
        <f t="shared" si="5"/>
        <v>9.34</v>
      </c>
      <c r="AP6" s="33">
        <f t="shared" si="5"/>
        <v>9.56</v>
      </c>
      <c r="AQ6" s="33">
        <f t="shared" si="5"/>
        <v>2.8</v>
      </c>
      <c r="AR6" s="32" t="str">
        <f>IF(AR7="","",IF(AR7="-","【-】","【"&amp;SUBSTITUTE(TEXT(AR7,"#,##0.00"),"-","△")&amp;"】"))</f>
        <v>【0.81】</v>
      </c>
      <c r="AS6" s="33">
        <f>IF(AS7="",NA(),AS7)</f>
        <v>256.33999999999997</v>
      </c>
      <c r="AT6" s="33">
        <f t="shared" ref="AT6:BB6" si="6">IF(AT7="",NA(),AT7)</f>
        <v>221.75</v>
      </c>
      <c r="AU6" s="33">
        <f t="shared" si="6"/>
        <v>187.86</v>
      </c>
      <c r="AV6" s="33">
        <f t="shared" si="6"/>
        <v>219.37</v>
      </c>
      <c r="AW6" s="33">
        <f t="shared" si="6"/>
        <v>288.5</v>
      </c>
      <c r="AX6" s="33">
        <f t="shared" si="6"/>
        <v>969.16</v>
      </c>
      <c r="AY6" s="33">
        <f t="shared" si="6"/>
        <v>995.5</v>
      </c>
      <c r="AZ6" s="33">
        <f t="shared" si="6"/>
        <v>915.5</v>
      </c>
      <c r="BA6" s="33">
        <f t="shared" si="6"/>
        <v>963.24</v>
      </c>
      <c r="BB6" s="33">
        <f t="shared" si="6"/>
        <v>381.53</v>
      </c>
      <c r="BC6" s="32" t="str">
        <f>IF(BC7="","",IF(BC7="-","【-】","【"&amp;SUBSTITUTE(TEXT(BC7,"#,##0.00"),"-","△")&amp;"】"))</f>
        <v>【264.16】</v>
      </c>
      <c r="BD6" s="33">
        <f>IF(BD7="",NA(),BD7)</f>
        <v>746.07</v>
      </c>
      <c r="BE6" s="33">
        <f t="shared" ref="BE6:BM6" si="7">IF(BE7="",NA(),BE7)</f>
        <v>697.04</v>
      </c>
      <c r="BF6" s="33">
        <f t="shared" si="7"/>
        <v>736.14</v>
      </c>
      <c r="BG6" s="33">
        <f t="shared" si="7"/>
        <v>693.92</v>
      </c>
      <c r="BH6" s="33">
        <f t="shared" si="7"/>
        <v>679.54</v>
      </c>
      <c r="BI6" s="33">
        <f t="shared" si="7"/>
        <v>421.66</v>
      </c>
      <c r="BJ6" s="33">
        <f t="shared" si="7"/>
        <v>414.59</v>
      </c>
      <c r="BK6" s="33">
        <f t="shared" si="7"/>
        <v>404.78</v>
      </c>
      <c r="BL6" s="33">
        <f t="shared" si="7"/>
        <v>400.38</v>
      </c>
      <c r="BM6" s="33">
        <f t="shared" si="7"/>
        <v>393.27</v>
      </c>
      <c r="BN6" s="32" t="str">
        <f>IF(BN7="","",IF(BN7="-","【-】","【"&amp;SUBSTITUTE(TEXT(BN7,"#,##0.00"),"-","△")&amp;"】"))</f>
        <v>【283.72】</v>
      </c>
      <c r="BO6" s="33">
        <f>IF(BO7="",NA(),BO7)</f>
        <v>102.67</v>
      </c>
      <c r="BP6" s="33">
        <f t="shared" ref="BP6:BX6" si="8">IF(BP7="",NA(),BP7)</f>
        <v>108.99</v>
      </c>
      <c r="BQ6" s="33">
        <f t="shared" si="8"/>
        <v>108.12</v>
      </c>
      <c r="BR6" s="33">
        <f t="shared" si="8"/>
        <v>106.78</v>
      </c>
      <c r="BS6" s="33">
        <f t="shared" si="8"/>
        <v>85.58</v>
      </c>
      <c r="BT6" s="33">
        <f t="shared" si="8"/>
        <v>99.51</v>
      </c>
      <c r="BU6" s="33">
        <f t="shared" si="8"/>
        <v>97.71</v>
      </c>
      <c r="BV6" s="33">
        <f t="shared" si="8"/>
        <v>98.07</v>
      </c>
      <c r="BW6" s="33">
        <f t="shared" si="8"/>
        <v>96.56</v>
      </c>
      <c r="BX6" s="33">
        <f t="shared" si="8"/>
        <v>100.47</v>
      </c>
      <c r="BY6" s="32" t="str">
        <f>IF(BY7="","",IF(BY7="-","【-】","【"&amp;SUBSTITUTE(TEXT(BY7,"#,##0.00"),"-","△")&amp;"】"))</f>
        <v>【104.60】</v>
      </c>
      <c r="BZ6" s="33">
        <f>IF(BZ7="",NA(),BZ7)</f>
        <v>129.08000000000001</v>
      </c>
      <c r="CA6" s="33">
        <f t="shared" ref="CA6:CI6" si="9">IF(CA7="",NA(),CA7)</f>
        <v>123.48</v>
      </c>
      <c r="CB6" s="33">
        <f t="shared" si="9"/>
        <v>124.88</v>
      </c>
      <c r="CC6" s="33">
        <f t="shared" si="9"/>
        <v>126.52</v>
      </c>
      <c r="CD6" s="33">
        <f t="shared" si="9"/>
        <v>157.6</v>
      </c>
      <c r="CE6" s="33">
        <f t="shared" si="9"/>
        <v>171.34</v>
      </c>
      <c r="CF6" s="33">
        <f t="shared" si="9"/>
        <v>173.56</v>
      </c>
      <c r="CG6" s="33">
        <f t="shared" si="9"/>
        <v>172.26</v>
      </c>
      <c r="CH6" s="33">
        <f t="shared" si="9"/>
        <v>177.14</v>
      </c>
      <c r="CI6" s="33">
        <f t="shared" si="9"/>
        <v>169.82</v>
      </c>
      <c r="CJ6" s="32" t="str">
        <f>IF(CJ7="","",IF(CJ7="-","【-】","【"&amp;SUBSTITUTE(TEXT(CJ7,"#,##0.00"),"-","△")&amp;"】"))</f>
        <v>【164.21】</v>
      </c>
      <c r="CK6" s="33">
        <f>IF(CK7="",NA(),CK7)</f>
        <v>68.5</v>
      </c>
      <c r="CL6" s="33">
        <f t="shared" ref="CL6:CT6" si="10">IF(CL7="",NA(),CL7)</f>
        <v>65.83</v>
      </c>
      <c r="CM6" s="33">
        <f t="shared" si="10"/>
        <v>66.260000000000005</v>
      </c>
      <c r="CN6" s="33">
        <f t="shared" si="10"/>
        <v>68.44</v>
      </c>
      <c r="CO6" s="33">
        <f t="shared" si="10"/>
        <v>67.790000000000006</v>
      </c>
      <c r="CP6" s="33">
        <f t="shared" si="10"/>
        <v>56.8</v>
      </c>
      <c r="CQ6" s="33">
        <f t="shared" si="10"/>
        <v>55.84</v>
      </c>
      <c r="CR6" s="33">
        <f t="shared" si="10"/>
        <v>55.68</v>
      </c>
      <c r="CS6" s="33">
        <f t="shared" si="10"/>
        <v>55.64</v>
      </c>
      <c r="CT6" s="33">
        <f t="shared" si="10"/>
        <v>55.13</v>
      </c>
      <c r="CU6" s="32" t="str">
        <f>IF(CU7="","",IF(CU7="-","【-】","【"&amp;SUBSTITUTE(TEXT(CU7,"#,##0.00"),"-","△")&amp;"】"))</f>
        <v>【59.80】</v>
      </c>
      <c r="CV6" s="33">
        <f>IF(CV7="",NA(),CV7)</f>
        <v>89.22</v>
      </c>
      <c r="CW6" s="33">
        <f t="shared" ref="CW6:DE6" si="11">IF(CW7="",NA(),CW7)</f>
        <v>92.06</v>
      </c>
      <c r="CX6" s="33">
        <f t="shared" si="11"/>
        <v>91.67</v>
      </c>
      <c r="CY6" s="33">
        <f t="shared" si="11"/>
        <v>88.53</v>
      </c>
      <c r="CZ6" s="33">
        <f t="shared" si="11"/>
        <v>86.24</v>
      </c>
      <c r="DA6" s="33">
        <f t="shared" si="11"/>
        <v>83.67</v>
      </c>
      <c r="DB6" s="33">
        <f t="shared" si="11"/>
        <v>83.11</v>
      </c>
      <c r="DC6" s="33">
        <f t="shared" si="11"/>
        <v>83.18</v>
      </c>
      <c r="DD6" s="33">
        <f t="shared" si="11"/>
        <v>83.09</v>
      </c>
      <c r="DE6" s="33">
        <f t="shared" si="11"/>
        <v>83</v>
      </c>
      <c r="DF6" s="32" t="str">
        <f>IF(DF7="","",IF(DF7="-","【-】","【"&amp;SUBSTITUTE(TEXT(DF7,"#,##0.00"),"-","△")&amp;"】"))</f>
        <v>【89.78】</v>
      </c>
      <c r="DG6" s="33">
        <f>IF(DG7="",NA(),DG7)</f>
        <v>21.42</v>
      </c>
      <c r="DH6" s="33">
        <f t="shared" ref="DH6:DP6" si="12">IF(DH7="",NA(),DH7)</f>
        <v>22.5</v>
      </c>
      <c r="DI6" s="33">
        <f t="shared" si="12"/>
        <v>23.76</v>
      </c>
      <c r="DJ6" s="33">
        <f t="shared" si="12"/>
        <v>24</v>
      </c>
      <c r="DK6" s="33">
        <f t="shared" si="12"/>
        <v>26.18</v>
      </c>
      <c r="DL6" s="33">
        <f t="shared" si="12"/>
        <v>36.21</v>
      </c>
      <c r="DM6" s="33">
        <f t="shared" si="12"/>
        <v>37.090000000000003</v>
      </c>
      <c r="DN6" s="33">
        <f t="shared" si="12"/>
        <v>38.07</v>
      </c>
      <c r="DO6" s="33">
        <f t="shared" si="12"/>
        <v>39.06</v>
      </c>
      <c r="DP6" s="33">
        <f t="shared" si="12"/>
        <v>46.66</v>
      </c>
      <c r="DQ6" s="32" t="str">
        <f>IF(DQ7="","",IF(DQ7="-","【-】","【"&amp;SUBSTITUTE(TEXT(DQ7,"#,##0.00"),"-","△")&amp;"】"))</f>
        <v>【46.31】</v>
      </c>
      <c r="DR6" s="33">
        <f>IF(DR7="",NA(),DR7)</f>
        <v>10.36</v>
      </c>
      <c r="DS6" s="33">
        <f t="shared" ref="DS6:EA6" si="13">IF(DS7="",NA(),DS7)</f>
        <v>10.36</v>
      </c>
      <c r="DT6" s="33">
        <f t="shared" si="13"/>
        <v>10.36</v>
      </c>
      <c r="DU6" s="33">
        <f t="shared" si="13"/>
        <v>10.28</v>
      </c>
      <c r="DV6" s="33">
        <f t="shared" si="13"/>
        <v>10.23</v>
      </c>
      <c r="DW6" s="33">
        <f t="shared" si="13"/>
        <v>6.46</v>
      </c>
      <c r="DX6" s="33">
        <f t="shared" si="13"/>
        <v>6.63</v>
      </c>
      <c r="DY6" s="33">
        <f t="shared" si="13"/>
        <v>7.73</v>
      </c>
      <c r="DZ6" s="33">
        <f t="shared" si="13"/>
        <v>8.8699999999999992</v>
      </c>
      <c r="EA6" s="33">
        <f t="shared" si="13"/>
        <v>9.85</v>
      </c>
      <c r="EB6" s="32" t="str">
        <f>IF(EB7="","",IF(EB7="-","【-】","【"&amp;SUBSTITUTE(TEXT(EB7,"#,##0.00"),"-","△")&amp;"】"))</f>
        <v>【12.42】</v>
      </c>
      <c r="EC6" s="33">
        <f>IF(EC7="",NA(),EC7)</f>
        <v>0.66</v>
      </c>
      <c r="ED6" s="33">
        <f t="shared" ref="ED6:EL6" si="14">IF(ED7="",NA(),ED7)</f>
        <v>0.67</v>
      </c>
      <c r="EE6" s="33">
        <f t="shared" si="14"/>
        <v>0.56999999999999995</v>
      </c>
      <c r="EF6" s="33">
        <f t="shared" si="14"/>
        <v>0.81</v>
      </c>
      <c r="EG6" s="33">
        <f t="shared" si="14"/>
        <v>0.39</v>
      </c>
      <c r="EH6" s="33">
        <f t="shared" si="14"/>
        <v>0.79</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244422</v>
      </c>
      <c r="D7" s="35">
        <v>46</v>
      </c>
      <c r="E7" s="35">
        <v>1</v>
      </c>
      <c r="F7" s="35">
        <v>0</v>
      </c>
      <c r="G7" s="35">
        <v>1</v>
      </c>
      <c r="H7" s="35" t="s">
        <v>93</v>
      </c>
      <c r="I7" s="35" t="s">
        <v>94</v>
      </c>
      <c r="J7" s="35" t="s">
        <v>95</v>
      </c>
      <c r="K7" s="35" t="s">
        <v>96</v>
      </c>
      <c r="L7" s="35" t="s">
        <v>97</v>
      </c>
      <c r="M7" s="36" t="s">
        <v>98</v>
      </c>
      <c r="N7" s="36">
        <v>64.540000000000006</v>
      </c>
      <c r="O7" s="36">
        <v>100</v>
      </c>
      <c r="P7" s="36">
        <v>2260</v>
      </c>
      <c r="Q7" s="36">
        <v>23181</v>
      </c>
      <c r="R7" s="36">
        <v>41.04</v>
      </c>
      <c r="S7" s="36">
        <v>564.84</v>
      </c>
      <c r="T7" s="36">
        <v>23110</v>
      </c>
      <c r="U7" s="36">
        <v>41.04</v>
      </c>
      <c r="V7" s="36">
        <v>563.11</v>
      </c>
      <c r="W7" s="36">
        <v>105.7</v>
      </c>
      <c r="X7" s="36">
        <v>110.73</v>
      </c>
      <c r="Y7" s="36">
        <v>109.69</v>
      </c>
      <c r="Z7" s="36">
        <v>108.04</v>
      </c>
      <c r="AA7" s="36">
        <v>152.74</v>
      </c>
      <c r="AB7" s="36">
        <v>108.96</v>
      </c>
      <c r="AC7" s="36">
        <v>107.37</v>
      </c>
      <c r="AD7" s="36">
        <v>107.57</v>
      </c>
      <c r="AE7" s="36">
        <v>106.55</v>
      </c>
      <c r="AF7" s="36">
        <v>110.01</v>
      </c>
      <c r="AG7" s="36">
        <v>113.03</v>
      </c>
      <c r="AH7" s="36">
        <v>7.38</v>
      </c>
      <c r="AI7" s="36">
        <v>0</v>
      </c>
      <c r="AJ7" s="36">
        <v>0</v>
      </c>
      <c r="AK7" s="36">
        <v>0</v>
      </c>
      <c r="AL7" s="36">
        <v>0</v>
      </c>
      <c r="AM7" s="36">
        <v>7.45</v>
      </c>
      <c r="AN7" s="36">
        <v>8.5</v>
      </c>
      <c r="AO7" s="36">
        <v>9.34</v>
      </c>
      <c r="AP7" s="36">
        <v>9.56</v>
      </c>
      <c r="AQ7" s="36">
        <v>2.8</v>
      </c>
      <c r="AR7" s="36">
        <v>0.81</v>
      </c>
      <c r="AS7" s="36">
        <v>256.33999999999997</v>
      </c>
      <c r="AT7" s="36">
        <v>221.75</v>
      </c>
      <c r="AU7" s="36">
        <v>187.86</v>
      </c>
      <c r="AV7" s="36">
        <v>219.37</v>
      </c>
      <c r="AW7" s="36">
        <v>288.5</v>
      </c>
      <c r="AX7" s="36">
        <v>969.16</v>
      </c>
      <c r="AY7" s="36">
        <v>995.5</v>
      </c>
      <c r="AZ7" s="36">
        <v>915.5</v>
      </c>
      <c r="BA7" s="36">
        <v>963.24</v>
      </c>
      <c r="BB7" s="36">
        <v>381.53</v>
      </c>
      <c r="BC7" s="36">
        <v>264.16000000000003</v>
      </c>
      <c r="BD7" s="36">
        <v>746.07</v>
      </c>
      <c r="BE7" s="36">
        <v>697.04</v>
      </c>
      <c r="BF7" s="36">
        <v>736.14</v>
      </c>
      <c r="BG7" s="36">
        <v>693.92</v>
      </c>
      <c r="BH7" s="36">
        <v>679.54</v>
      </c>
      <c r="BI7" s="36">
        <v>421.66</v>
      </c>
      <c r="BJ7" s="36">
        <v>414.59</v>
      </c>
      <c r="BK7" s="36">
        <v>404.78</v>
      </c>
      <c r="BL7" s="36">
        <v>400.38</v>
      </c>
      <c r="BM7" s="36">
        <v>393.27</v>
      </c>
      <c r="BN7" s="36">
        <v>283.72000000000003</v>
      </c>
      <c r="BO7" s="36">
        <v>102.67</v>
      </c>
      <c r="BP7" s="36">
        <v>108.99</v>
      </c>
      <c r="BQ7" s="36">
        <v>108.12</v>
      </c>
      <c r="BR7" s="36">
        <v>106.78</v>
      </c>
      <c r="BS7" s="36">
        <v>85.58</v>
      </c>
      <c r="BT7" s="36">
        <v>99.51</v>
      </c>
      <c r="BU7" s="36">
        <v>97.71</v>
      </c>
      <c r="BV7" s="36">
        <v>98.07</v>
      </c>
      <c r="BW7" s="36">
        <v>96.56</v>
      </c>
      <c r="BX7" s="36">
        <v>100.47</v>
      </c>
      <c r="BY7" s="36">
        <v>104.6</v>
      </c>
      <c r="BZ7" s="36">
        <v>129.08000000000001</v>
      </c>
      <c r="CA7" s="36">
        <v>123.48</v>
      </c>
      <c r="CB7" s="36">
        <v>124.88</v>
      </c>
      <c r="CC7" s="36">
        <v>126.52</v>
      </c>
      <c r="CD7" s="36">
        <v>157.6</v>
      </c>
      <c r="CE7" s="36">
        <v>171.34</v>
      </c>
      <c r="CF7" s="36">
        <v>173.56</v>
      </c>
      <c r="CG7" s="36">
        <v>172.26</v>
      </c>
      <c r="CH7" s="36">
        <v>177.14</v>
      </c>
      <c r="CI7" s="36">
        <v>169.82</v>
      </c>
      <c r="CJ7" s="36">
        <v>164.21</v>
      </c>
      <c r="CK7" s="36">
        <v>68.5</v>
      </c>
      <c r="CL7" s="36">
        <v>65.83</v>
      </c>
      <c r="CM7" s="36">
        <v>66.260000000000005</v>
      </c>
      <c r="CN7" s="36">
        <v>68.44</v>
      </c>
      <c r="CO7" s="36">
        <v>67.790000000000006</v>
      </c>
      <c r="CP7" s="36">
        <v>56.8</v>
      </c>
      <c r="CQ7" s="36">
        <v>55.84</v>
      </c>
      <c r="CR7" s="36">
        <v>55.68</v>
      </c>
      <c r="CS7" s="36">
        <v>55.64</v>
      </c>
      <c r="CT7" s="36">
        <v>55.13</v>
      </c>
      <c r="CU7" s="36">
        <v>59.8</v>
      </c>
      <c r="CV7" s="36">
        <v>89.22</v>
      </c>
      <c r="CW7" s="36">
        <v>92.06</v>
      </c>
      <c r="CX7" s="36">
        <v>91.67</v>
      </c>
      <c r="CY7" s="36">
        <v>88.53</v>
      </c>
      <c r="CZ7" s="36">
        <v>86.24</v>
      </c>
      <c r="DA7" s="36">
        <v>83.67</v>
      </c>
      <c r="DB7" s="36">
        <v>83.11</v>
      </c>
      <c r="DC7" s="36">
        <v>83.18</v>
      </c>
      <c r="DD7" s="36">
        <v>83.09</v>
      </c>
      <c r="DE7" s="36">
        <v>83</v>
      </c>
      <c r="DF7" s="36">
        <v>89.78</v>
      </c>
      <c r="DG7" s="36">
        <v>21.42</v>
      </c>
      <c r="DH7" s="36">
        <v>22.5</v>
      </c>
      <c r="DI7" s="36">
        <v>23.76</v>
      </c>
      <c r="DJ7" s="36">
        <v>24</v>
      </c>
      <c r="DK7" s="36">
        <v>26.18</v>
      </c>
      <c r="DL7" s="36">
        <v>36.21</v>
      </c>
      <c r="DM7" s="36">
        <v>37.090000000000003</v>
      </c>
      <c r="DN7" s="36">
        <v>38.07</v>
      </c>
      <c r="DO7" s="36">
        <v>39.06</v>
      </c>
      <c r="DP7" s="36">
        <v>46.66</v>
      </c>
      <c r="DQ7" s="36">
        <v>46.31</v>
      </c>
      <c r="DR7" s="36">
        <v>10.36</v>
      </c>
      <c r="DS7" s="36">
        <v>10.36</v>
      </c>
      <c r="DT7" s="36">
        <v>10.36</v>
      </c>
      <c r="DU7" s="36">
        <v>10.28</v>
      </c>
      <c r="DV7" s="36">
        <v>10.23</v>
      </c>
      <c r="DW7" s="36">
        <v>6.46</v>
      </c>
      <c r="DX7" s="36">
        <v>6.63</v>
      </c>
      <c r="DY7" s="36">
        <v>7.73</v>
      </c>
      <c r="DZ7" s="36">
        <v>8.8699999999999992</v>
      </c>
      <c r="EA7" s="36">
        <v>9.85</v>
      </c>
      <c r="EB7" s="36">
        <v>12.42</v>
      </c>
      <c r="EC7" s="36">
        <v>0.66</v>
      </c>
      <c r="ED7" s="36">
        <v>0.67</v>
      </c>
      <c r="EE7" s="36">
        <v>0.56999999999999995</v>
      </c>
      <c r="EF7" s="36">
        <v>0.81</v>
      </c>
      <c r="EG7" s="36">
        <v>0.39</v>
      </c>
      <c r="EH7" s="36">
        <v>0.79</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2016-02-03T07:23:10Z</dcterms:created>
  <dcterms:modified xsi:type="dcterms:W3CDTF">2016-02-25T08:20:08Z</dcterms:modified>
  <cp:category/>
</cp:coreProperties>
</file>