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4525"/>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<sst xmlns="http://schemas.openxmlformats.org/spreadsheetml/2006/main" count="217" uniqueCount="107">
  <si>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</si>
  <si>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</si>
  <si>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</si>
  <si>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</si>
  <si>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</si>
  <si>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</si>
  <si>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</si>
  <si>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</si>
  <si>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</si>
  <si>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</si>
  <si>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</si>
  <si>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</si>
  <si>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</si>
  <si>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</si>
  <si>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</si>
  <si>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</si>
  <si>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</si>
  <si>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</si>
  <si>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</si>
  <si>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</si>
  <si>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</si>
  <si>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</si>
  <si>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</si>
  <si>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</si>
  <si>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</si>
  <si>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</si>
  <si>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</si>
  <si>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</si>
  <si>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</si>
  <si>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</si>
  <si>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</si>
  <si>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</si>
  <si>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</si>
  <si>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</si>
  <si>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</si>
  <si>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</si>
  <si>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</si>
  <si>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</si>
  <si>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</si>
  <si>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</si>
  <si>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</si>
  <si>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</si>
  <si>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</si>
  <si>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</si>
  <si>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</si>
  <si>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</si>
  <si>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</si>
  <si>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</si>
  <si>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</si>
  <si>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</si>
  <si>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</si>
  <si>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</si>
  <si>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</si>
  <si>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</si>
  <si>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</si>
  <si>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</si>
  <si>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</si>
  <si>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</si>
  <si>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</si>
  <si>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</si>
  <si>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</si>
  <si>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</si>
  <si>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</si>
  <si>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</si>
  <si>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</si>
  <si>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</si>
  <si>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</si>
  <si>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</si>
  <si>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</si>
  <si>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</si>
  <si>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</si>
  <si>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</si>
  <si>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</si>
  <si>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</si>
  <si>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</si>
  <si>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</si>
  <si>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</si>
  <si>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</si>
  <si>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</si>
  <si>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</si>
  <si>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</si>
  <si>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</si>
  <si>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</si>
  <si>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</si>
  <si>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</si>
  <si>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</si>
  <si>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</si>
  <si>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</si>
  <si>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</si>
  <si>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</si>
  <si>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</si>
  <si>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</si>
  <si>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</si>
  <si>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川越町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</si>
  <si>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</si>
  <si>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</si>
  <si>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</si>
  <si>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</si>
  <si>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</si>
  <si>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</si>
  <si>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</si>
  <si>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</si>
  <si>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</si>
  <si>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</si>
  <si>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当町の水道事業の経営は良好とはいえず、適切な料金水準の確保が必要である。施設の老朽化に伴い、更新にかかる費用も確保する必要があるため、計画的な経営を検討する必要がある。</t>
    <rPh sb="0" eb="2">
      <t>トウチョウ</t>
    </rPh>
    <rPh sb="3" eb="5">
      <t>スイドウ</t>
    </rPh>
    <rPh sb="5" eb="7">
      <t>ジギョウ</t>
    </rPh>
    <rPh sb="8" eb="10">
      <t>ケイエイ</t>
    </rPh>
    <rPh sb="11" eb="13">
      <t>リョウコウ</t>
    </rPh>
    <rPh sb="19" eb="21">
      <t>テキセツ</t>
    </rPh>
    <rPh sb="22" eb="24">
      <t>リョウキン</t>
    </rPh>
    <rPh sb="24" eb="26">
      <t>スイジュン</t>
    </rPh>
    <rPh sb="27" eb="29">
      <t>カクホ</t>
    </rPh>
    <rPh sb="30" eb="32">
      <t>ヒツヨウ</t>
    </rPh>
    <rPh sb="36" eb="38">
      <t>シセツ</t>
    </rPh>
    <rPh sb="39" eb="42">
      <t>ロウキュウカ</t>
    </rPh>
    <rPh sb="43" eb="44">
      <t>トモナ</t>
    </rPh>
    <rPh sb="46" eb="48">
      <t>コウシン</t>
    </rPh>
    <rPh sb="52" eb="54">
      <t>ヒヨウ</t>
    </rPh>
    <rPh sb="55" eb="57">
      <t>カクホ</t>
    </rPh>
    <rPh sb="59" eb="61">
      <t>ヒツヨウ</t>
    </rPh>
    <rPh sb="67" eb="70">
      <t>ケイカクテキ</t>
    </rPh>
    <rPh sb="71" eb="73">
      <t>ケイエイ</t>
    </rPh>
    <rPh sb="74" eb="76">
      <t>ケントウ</t>
    </rPh>
    <rPh sb="78" eb="80">
      <t>ヒツヨウ</t>
    </rPh>
    <phoneticPr fontId="4"/>
  </si>
  <si>
    <t>①毎年、おおむね平均値を水準している。数値が100％に近いほど資産が法定耐用年数に近づいていることを示している。
②平均値より低いが、増加傾向にある。
③平均値より低いが、今後資産の更新が見込まれる。
以上のことから、法定耐用年数を迎える施設の増加が見込まれるため、計画的に更新を行うことが課題である。</t>
    <rPh sb="1" eb="3">
      <t>マイネン</t>
    </rPh>
    <rPh sb="8" eb="10">
      <t>ヘイキン</t>
    </rPh>
    <rPh sb="10" eb="11">
      <t>チ</t>
    </rPh>
    <rPh sb="12" eb="14">
      <t>スイジュン</t>
    </rPh>
    <rPh sb="19" eb="21">
      <t>スウチ</t>
    </rPh>
    <rPh sb="27" eb="28">
      <t>チカ</t>
    </rPh>
    <rPh sb="31" eb="33">
      <t>シサン</t>
    </rPh>
    <rPh sb="34" eb="36">
      <t>ホウテイ</t>
    </rPh>
    <rPh sb="36" eb="38">
      <t>タイヨウ</t>
    </rPh>
    <rPh sb="38" eb="40">
      <t>ネンスウ</t>
    </rPh>
    <rPh sb="41" eb="42">
      <t>チカ</t>
    </rPh>
    <rPh sb="50" eb="51">
      <t>シメ</t>
    </rPh>
    <rPh sb="58" eb="60">
      <t>ヘイキン</t>
    </rPh>
    <rPh sb="60" eb="61">
      <t>チ</t>
    </rPh>
    <rPh sb="63" eb="64">
      <t>ヒク</t>
    </rPh>
    <rPh sb="67" eb="69">
      <t>ゾウカ</t>
    </rPh>
    <rPh sb="69" eb="71">
      <t>ケイコウ</t>
    </rPh>
    <rPh sb="77" eb="79">
      <t>ヘイキン</t>
    </rPh>
    <rPh sb="79" eb="80">
      <t>チ</t>
    </rPh>
    <rPh sb="82" eb="83">
      <t>ヒク</t>
    </rPh>
    <rPh sb="86" eb="88">
      <t>コンゴ</t>
    </rPh>
    <rPh sb="88" eb="90">
      <t>シサン</t>
    </rPh>
    <rPh sb="91" eb="93">
      <t>コウシン</t>
    </rPh>
    <rPh sb="94" eb="96">
      <t>ミコ</t>
    </rPh>
    <rPh sb="146" eb="148">
      <t>カダイ</t>
    </rPh>
    <phoneticPr fontId="4"/>
  </si>
  <si>
    <t>①数値が100％を下回っている場合は、経常損失が生じている。なお、平成26年度は100％となったが、これは会計基準の見直しにより長期前受金戻入を計上することになったためである。
②累積欠損金はこれまで発生していない。
③毎年度100％を上回っているため、支払能力は備えているといえる。
④企業債残高はない。
⑤毎年度100％を下回っているため、給水に係る費用は給水収益で賄えていない状況にある。
⑥有収水量１㎥あたりの給水原価は、平均値よりも低く抑えられており、費用効率は良いといえる。
⑦平均値よりも上回っている。
⑧毎年度90％を超えている、継続的に平均値を上回っている。
以上のことから、経常収支比率、料金回収率が低水準にあるため、健全な経営ができているとはいえない。また、施設利用率、有収率は高いことから、施設の効率性は高いといえる。</t>
    <rPh sb="1" eb="3">
      <t>スウチ</t>
    </rPh>
    <rPh sb="9" eb="11">
      <t>シタマワ</t>
    </rPh>
    <rPh sb="15" eb="17">
      <t>バアイ</t>
    </rPh>
    <rPh sb="19" eb="21">
      <t>ケイジョウ</t>
    </rPh>
    <rPh sb="21" eb="23">
      <t>ソンシツ</t>
    </rPh>
    <rPh sb="24" eb="25">
      <t>ショウ</t>
    </rPh>
    <rPh sb="33" eb="35">
      <t>ヘイセイ</t>
    </rPh>
    <rPh sb="37" eb="39">
      <t>ネンド</t>
    </rPh>
    <rPh sb="53" eb="55">
      <t>カイケイ</t>
    </rPh>
    <rPh sb="55" eb="57">
      <t>キジュン</t>
    </rPh>
    <rPh sb="58" eb="60">
      <t>ミナオ</t>
    </rPh>
    <rPh sb="64" eb="66">
      <t>チョウキ</t>
    </rPh>
    <rPh sb="66" eb="68">
      <t>マエウ</t>
    </rPh>
    <rPh sb="68" eb="69">
      <t>キン</t>
    </rPh>
    <rPh sb="69" eb="70">
      <t>モド</t>
    </rPh>
    <rPh sb="70" eb="71">
      <t>イ</t>
    </rPh>
    <rPh sb="72" eb="74">
      <t>ケイジョウ</t>
    </rPh>
    <rPh sb="90" eb="92">
      <t>ルイセキ</t>
    </rPh>
    <rPh sb="92" eb="94">
      <t>ケッソン</t>
    </rPh>
    <rPh sb="94" eb="95">
      <t>キン</t>
    </rPh>
    <rPh sb="100" eb="102">
      <t>ハッセイ</t>
    </rPh>
    <rPh sb="110" eb="113">
      <t>マイネンド</t>
    </rPh>
    <rPh sb="118" eb="120">
      <t>ウワマワ</t>
    </rPh>
    <rPh sb="127" eb="129">
      <t>シハライ</t>
    </rPh>
    <rPh sb="129" eb="131">
      <t>ノウリョク</t>
    </rPh>
    <rPh sb="132" eb="133">
      <t>ソナ</t>
    </rPh>
    <rPh sb="144" eb="146">
      <t>キギョウ</t>
    </rPh>
    <rPh sb="146" eb="147">
      <t>サイ</t>
    </rPh>
    <rPh sb="147" eb="149">
      <t>ザンダカ</t>
    </rPh>
    <rPh sb="155" eb="158">
      <t>マイネンド</t>
    </rPh>
    <rPh sb="163" eb="165">
      <t>シタマワ</t>
    </rPh>
    <rPh sb="172" eb="174">
      <t>キュウスイ</t>
    </rPh>
    <rPh sb="175" eb="176">
      <t>カカ</t>
    </rPh>
    <rPh sb="177" eb="179">
      <t>ヒヨウ</t>
    </rPh>
    <rPh sb="180" eb="182">
      <t>キュウスイ</t>
    </rPh>
    <rPh sb="182" eb="184">
      <t>シュウエキ</t>
    </rPh>
    <rPh sb="185" eb="186">
      <t>マカナ</t>
    </rPh>
    <rPh sb="191" eb="193">
      <t>ジョウキョウ</t>
    </rPh>
    <rPh sb="199" eb="200">
      <t>ユウ</t>
    </rPh>
    <rPh sb="200" eb="201">
      <t>シュウ</t>
    </rPh>
    <rPh sb="201" eb="203">
      <t>スイリョウ</t>
    </rPh>
    <rPh sb="209" eb="211">
      <t>キュウスイ</t>
    </rPh>
    <rPh sb="211" eb="213">
      <t>ゲンカ</t>
    </rPh>
    <rPh sb="215" eb="218">
      <t>ヘイキンチ</t>
    </rPh>
    <rPh sb="221" eb="222">
      <t>ヒク</t>
    </rPh>
    <rPh sb="223" eb="224">
      <t>オサ</t>
    </rPh>
    <rPh sb="231" eb="233">
      <t>ヒヨウ</t>
    </rPh>
    <rPh sb="233" eb="235">
      <t>コウリツ</t>
    </rPh>
    <rPh sb="236" eb="237">
      <t>ヨ</t>
    </rPh>
    <rPh sb="245" eb="247">
      <t>ヘイキン</t>
    </rPh>
    <rPh sb="247" eb="248">
      <t>チ</t>
    </rPh>
    <rPh sb="311" eb="314">
      <t>テイスイジュン</t>
    </rPh>
    <rPh sb="341" eb="343">
      <t>シセツ</t>
    </rPh>
    <rPh sb="343" eb="346">
      <t>リヨウリツ</t>
    </rPh>
    <rPh sb="347" eb="348">
      <t>ユウ</t>
    </rPh>
    <rPh sb="348" eb="349">
      <t>シュウ</t>
    </rPh>
    <rPh sb="349" eb="350">
      <t>リツ</t>
    </rPh>
    <rPh sb="351" eb="352">
      <t>タカ</t>
    </rPh>
    <rPh sb="358" eb="360">
      <t>シセツ</t>
    </rPh>
    <rPh sb="361" eb="364">
      <t>コウリツセイ</t>
    </rPh>
    <rPh sb="365" eb="366">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</si>
</sst>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0.49</c:v>
                </c:pt>
                <c:pt idx="1">
                  <c:v>0</c:v>
                </c:pt>
                <c:pt idx="2" formatCode="#,##0.00;&quot;△&quot;#,##0.00;&quot;-&quot;">
                  <c:v>0.09</c:v>
                </c:pt>
                <c:pt idx="3" formatCode="#,##0.00;&quot;△&quot;#,##0.00;&quot;-&quot;">
                  <c:v>0.27</c:v>
                </c:pt>
                <c:pt idx="4" formatCode="#,##0.00;&quot;△&quot;#,##0.00;&quot;-&quot;">
                  <c:v>0.3</c:v>
                </c:pt>
              </c:numCache>
            </c:numRef>
          </c:val>
        </c:ser>
        <c:dLbls>
          <c:showLegendKey val="0"/>
          <c:showVal val="0"/>
          <c:showCatName val="0"/>
          <c:showSerName val="0"/>
          <c:showPercent val="0"/>
          <c:showBubbleSize val="0"/>
        </c:dLbls>
        <c:gapWidth val="150"/>
        <c:axId val="70963200"/>
        <c:axId val="7096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70963200"/>
        <c:axId val="70965120"/>
      </c:lineChart>
      <c:dateAx>
        <c:axId val="70963200"/>
        <c:scaling>
          <c:orientation val="minMax"/>
        </c:scaling>
        <c:delete val="1"/>
        <c:axPos val="b"/>
        <c:numFmt formatCode="ge" sourceLinked="1"/>
        <c:majorTickMark val="none"/>
        <c:minorTickMark val="none"/>
        <c:tickLblPos val="none"/>
        <c:crossAx val="70965120"/>
        <c:crosses val="autoZero"/>
        <c:auto val="1"/>
        <c:lblOffset val="100"/>
        <c:baseTimeUnit val="years"/>
      </c:dateAx>
      <c:valAx>
        <c:axId val="7096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9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49.54</c:v>
                </c:pt>
                <c:pt idx="1">
                  <c:v>73.05</c:v>
                </c:pt>
                <c:pt idx="2">
                  <c:v>73.22</c:v>
                </c:pt>
                <c:pt idx="3">
                  <c:v>72.94</c:v>
                </c:pt>
                <c:pt idx="4">
                  <c:v>73.27</c:v>
                </c:pt>
              </c:numCache>
            </c:numRef>
          </c:val>
        </c:ser>
        <c:dLbls>
          <c:showLegendKey val="0"/>
          <c:showVal val="0"/>
          <c:showCatName val="0"/>
          <c:showSerName val="0"/>
          <c:showPercent val="0"/>
          <c:showBubbleSize val="0"/>
        </c:dLbls>
        <c:gapWidth val="150"/>
        <c:axId val="74461568"/>
        <c:axId val="7446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74461568"/>
        <c:axId val="74463488"/>
      </c:lineChart>
      <c:dateAx>
        <c:axId val="74461568"/>
        <c:scaling>
          <c:orientation val="minMax"/>
        </c:scaling>
        <c:delete val="1"/>
        <c:axPos val="b"/>
        <c:numFmt formatCode="ge" sourceLinked="1"/>
        <c:majorTickMark val="none"/>
        <c:minorTickMark val="none"/>
        <c:tickLblPos val="none"/>
        <c:crossAx val="74463488"/>
        <c:crosses val="autoZero"/>
        <c:auto val="1"/>
        <c:lblOffset val="100"/>
        <c:baseTimeUnit val="years"/>
      </c:dateAx>
      <c:valAx>
        <c:axId val="7446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6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95.38</c:v>
                </c:pt>
                <c:pt idx="1">
                  <c:v>92.8</c:v>
                </c:pt>
                <c:pt idx="2">
                  <c:v>93.03</c:v>
                </c:pt>
                <c:pt idx="3">
                  <c:v>93.64</c:v>
                </c:pt>
                <c:pt idx="4">
                  <c:v>92.27</c:v>
                </c:pt>
              </c:numCache>
            </c:numRef>
          </c:val>
        </c:ser>
        <c:dLbls>
          <c:showLegendKey val="0"/>
          <c:showVal val="0"/>
          <c:showCatName val="0"/>
          <c:showSerName val="0"/>
          <c:showPercent val="0"/>
          <c:showBubbleSize val="0"/>
        </c:dLbls>
        <c:gapWidth val="150"/>
        <c:axId val="74510336"/>
        <c:axId val="745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74510336"/>
        <c:axId val="74512256"/>
      </c:lineChart>
      <c:dateAx>
        <c:axId val="74510336"/>
        <c:scaling>
          <c:orientation val="minMax"/>
        </c:scaling>
        <c:delete val="1"/>
        <c:axPos val="b"/>
        <c:numFmt formatCode="ge" sourceLinked="1"/>
        <c:majorTickMark val="none"/>
        <c:minorTickMark val="none"/>
        <c:tickLblPos val="none"/>
        <c:crossAx val="74512256"/>
        <c:crosses val="autoZero"/>
        <c:auto val="1"/>
        <c:lblOffset val="100"/>
        <c:baseTimeUnit val="years"/>
      </c:dateAx>
      <c:valAx>
        <c:axId val="745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1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113.71</c:v>
                </c:pt>
                <c:pt idx="1">
                  <c:v>106.1</c:v>
                </c:pt>
                <c:pt idx="2">
                  <c:v>97.55</c:v>
                </c:pt>
                <c:pt idx="3">
                  <c:v>94.77</c:v>
                </c:pt>
                <c:pt idx="4">
                  <c:v>100.93</c:v>
                </c:pt>
              </c:numCache>
            </c:numRef>
          </c:val>
        </c:ser>
        <c:dLbls>
          <c:showLegendKey val="0"/>
          <c:showVal val="0"/>
          <c:showCatName val="0"/>
          <c:showSerName val="0"/>
          <c:showPercent val="0"/>
          <c:showBubbleSize val="0"/>
        </c:dLbls>
        <c:gapWidth val="150"/>
        <c:axId val="72301952"/>
        <c:axId val="7232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72301952"/>
        <c:axId val="72328704"/>
      </c:lineChart>
      <c:dateAx>
        <c:axId val="72301952"/>
        <c:scaling>
          <c:orientation val="minMax"/>
        </c:scaling>
        <c:delete val="1"/>
        <c:axPos val="b"/>
        <c:numFmt formatCode="ge" sourceLinked="1"/>
        <c:majorTickMark val="none"/>
        <c:minorTickMark val="none"/>
        <c:tickLblPos val="none"/>
        <c:crossAx val="72328704"/>
        <c:crosses val="autoZero"/>
        <c:auto val="1"/>
        <c:lblOffset val="100"/>
        <c:baseTimeUnit val="years"/>
      </c:dateAx>
      <c:valAx>
        <c:axId val="72328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3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34.43</c:v>
                </c:pt>
                <c:pt idx="1">
                  <c:v>36.18</c:v>
                </c:pt>
                <c:pt idx="2">
                  <c:v>38.01</c:v>
                </c:pt>
                <c:pt idx="3">
                  <c:v>39.33</c:v>
                </c:pt>
                <c:pt idx="4">
                  <c:v>50.31</c:v>
                </c:pt>
              </c:numCache>
            </c:numRef>
          </c:val>
        </c:ser>
        <c:dLbls>
          <c:showLegendKey val="0"/>
          <c:showVal val="0"/>
          <c:showCatName val="0"/>
          <c:showSerName val="0"/>
          <c:showPercent val="0"/>
          <c:showBubbleSize val="0"/>
        </c:dLbls>
        <c:gapWidth val="150"/>
        <c:axId val="72346624"/>
        <c:axId val="7302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72346624"/>
        <c:axId val="73020544"/>
      </c:lineChart>
      <c:dateAx>
        <c:axId val="72346624"/>
        <c:scaling>
          <c:orientation val="minMax"/>
        </c:scaling>
        <c:delete val="1"/>
        <c:axPos val="b"/>
        <c:numFmt formatCode="ge" sourceLinked="1"/>
        <c:majorTickMark val="none"/>
        <c:minorTickMark val="none"/>
        <c:tickLblPos val="none"/>
        <c:crossAx val="73020544"/>
        <c:crosses val="autoZero"/>
        <c:auto val="1"/>
        <c:lblOffset val="100"/>
        <c:baseTimeUnit val="years"/>
      </c:dateAx>
      <c:valAx>
        <c:axId val="7302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2.44</c:v>
                </c:pt>
                <c:pt idx="1">
                  <c:v>5.19</c:v>
                </c:pt>
                <c:pt idx="2">
                  <c:v>5.52</c:v>
                </c:pt>
                <c:pt idx="3">
                  <c:v>5.64</c:v>
                </c:pt>
                <c:pt idx="4">
                  <c:v>5.85</c:v>
                </c:pt>
              </c:numCache>
            </c:numRef>
          </c:val>
        </c:ser>
        <c:dLbls>
          <c:showLegendKey val="0"/>
          <c:showVal val="0"/>
          <c:showCatName val="0"/>
          <c:showSerName val="0"/>
          <c:showPercent val="0"/>
          <c:showBubbleSize val="0"/>
        </c:dLbls>
        <c:gapWidth val="150"/>
        <c:axId val="73054848"/>
        <c:axId val="7305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73054848"/>
        <c:axId val="73057024"/>
      </c:lineChart>
      <c:dateAx>
        <c:axId val="73054848"/>
        <c:scaling>
          <c:orientation val="minMax"/>
        </c:scaling>
        <c:delete val="1"/>
        <c:axPos val="b"/>
        <c:numFmt formatCode="ge" sourceLinked="1"/>
        <c:majorTickMark val="none"/>
        <c:minorTickMark val="none"/>
        <c:tickLblPos val="none"/>
        <c:crossAx val="73057024"/>
        <c:crosses val="autoZero"/>
        <c:auto val="1"/>
        <c:lblOffset val="100"/>
        <c:baseTimeUnit val="years"/>
      </c:dateAx>
      <c:valAx>
        <c:axId val="7305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2839552"/>
        <c:axId val="728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72839552"/>
        <c:axId val="72841472"/>
      </c:lineChart>
      <c:dateAx>
        <c:axId val="72839552"/>
        <c:scaling>
          <c:orientation val="minMax"/>
        </c:scaling>
        <c:delete val="1"/>
        <c:axPos val="b"/>
        <c:numFmt formatCode="ge" sourceLinked="1"/>
        <c:majorTickMark val="none"/>
        <c:minorTickMark val="none"/>
        <c:tickLblPos val="none"/>
        <c:crossAx val="72841472"/>
        <c:crosses val="autoZero"/>
        <c:auto val="1"/>
        <c:lblOffset val="100"/>
        <c:baseTimeUnit val="years"/>
      </c:dateAx>
      <c:valAx>
        <c:axId val="7284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8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1847.8</c:v>
                </c:pt>
                <c:pt idx="1">
                  <c:v>2367.75</c:v>
                </c:pt>
                <c:pt idx="2">
                  <c:v>1488.79</c:v>
                </c:pt>
                <c:pt idx="3">
                  <c:v>1305.71</c:v>
                </c:pt>
                <c:pt idx="4">
                  <c:v>969.55</c:v>
                </c:pt>
              </c:numCache>
            </c:numRef>
          </c:val>
        </c:ser>
        <c:dLbls>
          <c:showLegendKey val="0"/>
          <c:showVal val="0"/>
          <c:showCatName val="0"/>
          <c:showSerName val="0"/>
          <c:showPercent val="0"/>
          <c:showBubbleSize val="0"/>
        </c:dLbls>
        <c:gapWidth val="150"/>
        <c:axId val="72880512"/>
        <c:axId val="7288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72880512"/>
        <c:axId val="72882432"/>
      </c:lineChart>
      <c:dateAx>
        <c:axId val="72880512"/>
        <c:scaling>
          <c:orientation val="minMax"/>
        </c:scaling>
        <c:delete val="1"/>
        <c:axPos val="b"/>
        <c:numFmt formatCode="ge" sourceLinked="1"/>
        <c:majorTickMark val="none"/>
        <c:minorTickMark val="none"/>
        <c:tickLblPos val="none"/>
        <c:crossAx val="72882432"/>
        <c:crosses val="autoZero"/>
        <c:auto val="1"/>
        <c:lblOffset val="100"/>
        <c:baseTimeUnit val="years"/>
      </c:dateAx>
      <c:valAx>
        <c:axId val="72882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88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6.55</c:v>
                </c:pt>
                <c:pt idx="1">
                  <c:v>1.7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2894720"/>
        <c:axId val="7292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72894720"/>
        <c:axId val="72921472"/>
      </c:lineChart>
      <c:dateAx>
        <c:axId val="72894720"/>
        <c:scaling>
          <c:orientation val="minMax"/>
        </c:scaling>
        <c:delete val="1"/>
        <c:axPos val="b"/>
        <c:numFmt formatCode="ge" sourceLinked="1"/>
        <c:majorTickMark val="none"/>
        <c:minorTickMark val="none"/>
        <c:tickLblPos val="none"/>
        <c:crossAx val="72921472"/>
        <c:crosses val="autoZero"/>
        <c:auto val="1"/>
        <c:lblOffset val="100"/>
        <c:baseTimeUnit val="years"/>
      </c:dateAx>
      <c:valAx>
        <c:axId val="7292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8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82.32</c:v>
                </c:pt>
                <c:pt idx="1">
                  <c:v>76.56</c:v>
                </c:pt>
                <c:pt idx="2">
                  <c:v>76.239999999999995</c:v>
                </c:pt>
                <c:pt idx="3">
                  <c:v>77.52</c:v>
                </c:pt>
                <c:pt idx="4">
                  <c:v>82.45</c:v>
                </c:pt>
              </c:numCache>
            </c:numRef>
          </c:val>
        </c:ser>
        <c:dLbls>
          <c:showLegendKey val="0"/>
          <c:showVal val="0"/>
          <c:showCatName val="0"/>
          <c:showSerName val="0"/>
          <c:showPercent val="0"/>
          <c:showBubbleSize val="0"/>
        </c:dLbls>
        <c:gapWidth val="150"/>
        <c:axId val="73098752"/>
        <c:axId val="731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73098752"/>
        <c:axId val="73100672"/>
      </c:lineChart>
      <c:dateAx>
        <c:axId val="73098752"/>
        <c:scaling>
          <c:orientation val="minMax"/>
        </c:scaling>
        <c:delete val="1"/>
        <c:axPos val="b"/>
        <c:numFmt formatCode="ge" sourceLinked="1"/>
        <c:majorTickMark val="none"/>
        <c:minorTickMark val="none"/>
        <c:tickLblPos val="none"/>
        <c:crossAx val="73100672"/>
        <c:crosses val="autoZero"/>
        <c:auto val="1"/>
        <c:lblOffset val="100"/>
        <c:baseTimeUnit val="years"/>
      </c:dateAx>
      <c:valAx>
        <c:axId val="731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155.99</c:v>
                </c:pt>
                <c:pt idx="1">
                  <c:v>166.26</c:v>
                </c:pt>
                <c:pt idx="2">
                  <c:v>167.24</c:v>
                </c:pt>
                <c:pt idx="3">
                  <c:v>163.63</c:v>
                </c:pt>
                <c:pt idx="4">
                  <c:v>153.08000000000001</c:v>
                </c:pt>
              </c:numCache>
            </c:numRef>
          </c:val>
        </c:ser>
        <c:dLbls>
          <c:showLegendKey val="0"/>
          <c:showVal val="0"/>
          <c:showCatName val="0"/>
          <c:showSerName val="0"/>
          <c:showPercent val="0"/>
          <c:showBubbleSize val="0"/>
        </c:dLbls>
        <c:gapWidth val="150"/>
        <c:axId val="73126656"/>
        <c:axId val="7312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73126656"/>
        <c:axId val="73128576"/>
      </c:lineChart>
      <c:dateAx>
        <c:axId val="73126656"/>
        <c:scaling>
          <c:orientation val="minMax"/>
        </c:scaling>
        <c:delete val="1"/>
        <c:axPos val="b"/>
        <c:numFmt formatCode="ge" sourceLinked="1"/>
        <c:majorTickMark val="none"/>
        <c:minorTickMark val="none"/>
        <c:tickLblPos val="none"/>
        <c:crossAx val="73128576"/>
        <c:crosses val="autoZero"/>
        <c:auto val="1"/>
        <c:lblOffset val="100"/>
        <c:baseTimeUnit val="years"/>
      </c:dateAx>
      <c:valAx>
        <c:axId val="7312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12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D16" zoomScale="60" zoomScaleNormal="6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川越町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14754</v>
      </c>
      <c r="AJ8" s="75"/>
      <c r="AK8" s="75"/>
      <c r="AL8" s="75"/>
      <c r="AM8" s="75"/>
      <c r="AN8" s="75"/>
      <c r="AO8" s="75"/>
      <c r="AP8" s="76"/>
      <c r="AQ8" s="57">
        <f>データ!R6</f>
        <v>8.73</v>
      </c>
      <c r="AR8" s="57"/>
      <c r="AS8" s="57"/>
      <c r="AT8" s="57"/>
      <c r="AU8" s="57"/>
      <c r="AV8" s="57"/>
      <c r="AW8" s="57"/>
      <c r="AX8" s="57"/>
      <c r="AY8" s="57">
        <f>データ!S6</f>
        <v>1690.03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96.35</v>
      </c>
      <c r="K10" s="57"/>
      <c r="L10" s="57"/>
      <c r="M10" s="57"/>
      <c r="N10" s="57"/>
      <c r="O10" s="57"/>
      <c r="P10" s="57"/>
      <c r="Q10" s="57"/>
      <c r="R10" s="57">
        <f>データ!O6</f>
        <v>100</v>
      </c>
      <c r="S10" s="57"/>
      <c r="T10" s="57"/>
      <c r="U10" s="57"/>
      <c r="V10" s="57"/>
      <c r="W10" s="57"/>
      <c r="X10" s="57"/>
      <c r="Y10" s="57"/>
      <c r="Z10" s="65">
        <f>データ!P6</f>
        <v>1954</v>
      </c>
      <c r="AA10" s="65"/>
      <c r="AB10" s="65"/>
      <c r="AC10" s="65"/>
      <c r="AD10" s="65"/>
      <c r="AE10" s="65"/>
      <c r="AF10" s="65"/>
      <c r="AG10" s="65"/>
      <c r="AH10" s="2"/>
      <c r="AI10" s="65">
        <f>データ!T6</f>
        <v>14816</v>
      </c>
      <c r="AJ10" s="65"/>
      <c r="AK10" s="65"/>
      <c r="AL10" s="65"/>
      <c r="AM10" s="65"/>
      <c r="AN10" s="65"/>
      <c r="AO10" s="65"/>
      <c r="AP10" s="65"/>
      <c r="AQ10" s="57">
        <f>データ!U6</f>
        <v>8.02</v>
      </c>
      <c r="AR10" s="57"/>
      <c r="AS10" s="57"/>
      <c r="AT10" s="57"/>
      <c r="AU10" s="57"/>
      <c r="AV10" s="57"/>
      <c r="AW10" s="57"/>
      <c r="AX10" s="57"/>
      <c r="AY10" s="57">
        <f>データ!V6</f>
        <v>1847.38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243442</v>
      </c>
      <c r="D6" s="31">
        <f t="shared" si="3"/>
        <v>46</v>
      </c>
      <c r="E6" s="31">
        <f t="shared" si="3"/>
        <v>1</v>
      </c>
      <c r="F6" s="31">
        <f t="shared" si="3"/>
        <v>0</v>
      </c>
      <c r="G6" s="31">
        <f t="shared" si="3"/>
        <v>1</v>
      </c>
      <c r="H6" s="31" t="str">
        <f t="shared" si="3"/>
        <v>三重県　川越町</v>
      </c>
      <c r="I6" s="31" t="str">
        <f t="shared" si="3"/>
        <v>法適用</v>
      </c>
      <c r="J6" s="31" t="str">
        <f t="shared" si="3"/>
        <v>水道事業</v>
      </c>
      <c r="K6" s="31" t="str">
        <f t="shared" si="3"/>
        <v>末端給水事業</v>
      </c>
      <c r="L6" s="31" t="str">
        <f t="shared" si="3"/>
        <v>A7</v>
      </c>
      <c r="M6" s="32" t="str">
        <f t="shared" si="3"/>
        <v>-</v>
      </c>
      <c r="N6" s="32">
        <f t="shared" si="3"/>
        <v>96.35</v>
      </c>
      <c r="O6" s="32">
        <f t="shared" si="3"/>
        <v>100</v>
      </c>
      <c r="P6" s="32">
        <f t="shared" si="3"/>
        <v>1954</v>
      </c>
      <c r="Q6" s="32">
        <f t="shared" si="3"/>
        <v>14754</v>
      </c>
      <c r="R6" s="32">
        <f t="shared" si="3"/>
        <v>8.73</v>
      </c>
      <c r="S6" s="32">
        <f t="shared" si="3"/>
        <v>1690.03</v>
      </c>
      <c r="T6" s="32">
        <f t="shared" si="3"/>
        <v>14816</v>
      </c>
      <c r="U6" s="32">
        <f t="shared" si="3"/>
        <v>8.02</v>
      </c>
      <c r="V6" s="32">
        <f t="shared" si="3"/>
        <v>1847.38</v>
      </c>
      <c r="W6" s="33">
        <f>IF(W7="",NA(),W7)</f>
        <v>113.71</v>
      </c>
      <c r="X6" s="33">
        <f t="shared" ref="X6:AF6" si="4">IF(X7="",NA(),X7)</f>
        <v>106.1</v>
      </c>
      <c r="Y6" s="33">
        <f t="shared" si="4"/>
        <v>97.55</v>
      </c>
      <c r="Z6" s="33">
        <f t="shared" si="4"/>
        <v>94.77</v>
      </c>
      <c r="AA6" s="33">
        <f t="shared" si="4"/>
        <v>100.93</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1847.8</v>
      </c>
      <c r="AT6" s="33">
        <f t="shared" ref="AT6:BB6" si="6">IF(AT7="",NA(),AT7)</f>
        <v>2367.75</v>
      </c>
      <c r="AU6" s="33">
        <f t="shared" si="6"/>
        <v>1488.79</v>
      </c>
      <c r="AV6" s="33">
        <f t="shared" si="6"/>
        <v>1305.71</v>
      </c>
      <c r="AW6" s="33">
        <f t="shared" si="6"/>
        <v>969.55</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6.55</v>
      </c>
      <c r="BE6" s="33">
        <f t="shared" ref="BE6:BM6" si="7">IF(BE7="",NA(),BE7)</f>
        <v>1.7</v>
      </c>
      <c r="BF6" s="32">
        <f t="shared" si="7"/>
        <v>0</v>
      </c>
      <c r="BG6" s="32">
        <f t="shared" si="7"/>
        <v>0</v>
      </c>
      <c r="BH6" s="32">
        <f t="shared" si="7"/>
        <v>0</v>
      </c>
      <c r="BI6" s="33">
        <f t="shared" si="7"/>
        <v>462.52</v>
      </c>
      <c r="BJ6" s="33">
        <f t="shared" si="7"/>
        <v>474.06</v>
      </c>
      <c r="BK6" s="33">
        <f t="shared" si="7"/>
        <v>458</v>
      </c>
      <c r="BL6" s="33">
        <f t="shared" si="7"/>
        <v>443.13</v>
      </c>
      <c r="BM6" s="33">
        <f t="shared" si="7"/>
        <v>442.54</v>
      </c>
      <c r="BN6" s="32" t="str">
        <f>IF(BN7="","",IF(BN7="-","【-】","【"&amp;SUBSTITUTE(TEXT(BN7,"#,##0.00"),"-","△")&amp;"】"))</f>
        <v>【283.72】</v>
      </c>
      <c r="BO6" s="33">
        <f>IF(BO7="",NA(),BO7)</f>
        <v>82.32</v>
      </c>
      <c r="BP6" s="33">
        <f t="shared" ref="BP6:BX6" si="8">IF(BP7="",NA(),BP7)</f>
        <v>76.56</v>
      </c>
      <c r="BQ6" s="33">
        <f t="shared" si="8"/>
        <v>76.239999999999995</v>
      </c>
      <c r="BR6" s="33">
        <f t="shared" si="8"/>
        <v>77.52</v>
      </c>
      <c r="BS6" s="33">
        <f t="shared" si="8"/>
        <v>82.45</v>
      </c>
      <c r="BT6" s="33">
        <f t="shared" si="8"/>
        <v>99.71</v>
      </c>
      <c r="BU6" s="33">
        <f t="shared" si="8"/>
        <v>96.62</v>
      </c>
      <c r="BV6" s="33">
        <f t="shared" si="8"/>
        <v>96.27</v>
      </c>
      <c r="BW6" s="33">
        <f t="shared" si="8"/>
        <v>95.4</v>
      </c>
      <c r="BX6" s="33">
        <f t="shared" si="8"/>
        <v>98.6</v>
      </c>
      <c r="BY6" s="32" t="str">
        <f>IF(BY7="","",IF(BY7="-","【-】","【"&amp;SUBSTITUTE(TEXT(BY7,"#,##0.00"),"-","△")&amp;"】"))</f>
        <v>【104.60】</v>
      </c>
      <c r="BZ6" s="33">
        <f>IF(BZ7="",NA(),BZ7)</f>
        <v>155.99</v>
      </c>
      <c r="CA6" s="33">
        <f t="shared" ref="CA6:CI6" si="9">IF(CA7="",NA(),CA7)</f>
        <v>166.26</v>
      </c>
      <c r="CB6" s="33">
        <f t="shared" si="9"/>
        <v>167.24</v>
      </c>
      <c r="CC6" s="33">
        <f t="shared" si="9"/>
        <v>163.63</v>
      </c>
      <c r="CD6" s="33">
        <f t="shared" si="9"/>
        <v>153.08000000000001</v>
      </c>
      <c r="CE6" s="33">
        <f t="shared" si="9"/>
        <v>176.84</v>
      </c>
      <c r="CF6" s="33">
        <f t="shared" si="9"/>
        <v>184.53</v>
      </c>
      <c r="CG6" s="33">
        <f t="shared" si="9"/>
        <v>186.94</v>
      </c>
      <c r="CH6" s="33">
        <f t="shared" si="9"/>
        <v>186.15</v>
      </c>
      <c r="CI6" s="33">
        <f t="shared" si="9"/>
        <v>181.67</v>
      </c>
      <c r="CJ6" s="32" t="str">
        <f>IF(CJ7="","",IF(CJ7="-","【-】","【"&amp;SUBSTITUTE(TEXT(CJ7,"#,##0.00"),"-","△")&amp;"】"))</f>
        <v>【164.21】</v>
      </c>
      <c r="CK6" s="33">
        <f>IF(CK7="",NA(),CK7)</f>
        <v>49.54</v>
      </c>
      <c r="CL6" s="33">
        <f t="shared" ref="CL6:CT6" si="10">IF(CL7="",NA(),CL7)</f>
        <v>73.05</v>
      </c>
      <c r="CM6" s="33">
        <f t="shared" si="10"/>
        <v>73.22</v>
      </c>
      <c r="CN6" s="33">
        <f t="shared" si="10"/>
        <v>72.94</v>
      </c>
      <c r="CO6" s="33">
        <f t="shared" si="10"/>
        <v>73.27</v>
      </c>
      <c r="CP6" s="33">
        <f t="shared" si="10"/>
        <v>53.5</v>
      </c>
      <c r="CQ6" s="33">
        <f t="shared" si="10"/>
        <v>52.9</v>
      </c>
      <c r="CR6" s="33">
        <f t="shared" si="10"/>
        <v>54.51</v>
      </c>
      <c r="CS6" s="33">
        <f t="shared" si="10"/>
        <v>54.47</v>
      </c>
      <c r="CT6" s="33">
        <f t="shared" si="10"/>
        <v>53.61</v>
      </c>
      <c r="CU6" s="32" t="str">
        <f>IF(CU7="","",IF(CU7="-","【-】","【"&amp;SUBSTITUTE(TEXT(CU7,"#,##0.00"),"-","△")&amp;"】"))</f>
        <v>【59.80】</v>
      </c>
      <c r="CV6" s="33">
        <f>IF(CV7="",NA(),CV7)</f>
        <v>95.38</v>
      </c>
      <c r="CW6" s="33">
        <f t="shared" ref="CW6:DE6" si="11">IF(CW7="",NA(),CW7)</f>
        <v>92.8</v>
      </c>
      <c r="CX6" s="33">
        <f t="shared" si="11"/>
        <v>93.03</v>
      </c>
      <c r="CY6" s="33">
        <f t="shared" si="11"/>
        <v>93.64</v>
      </c>
      <c r="CZ6" s="33">
        <f t="shared" si="11"/>
        <v>92.27</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34.43</v>
      </c>
      <c r="DH6" s="33">
        <f t="shared" ref="DH6:DP6" si="12">IF(DH7="",NA(),DH7)</f>
        <v>36.18</v>
      </c>
      <c r="DI6" s="33">
        <f t="shared" si="12"/>
        <v>38.01</v>
      </c>
      <c r="DJ6" s="33">
        <f t="shared" si="12"/>
        <v>39.33</v>
      </c>
      <c r="DK6" s="33">
        <f t="shared" si="12"/>
        <v>50.31</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2.44</v>
      </c>
      <c r="DS6" s="33">
        <f t="shared" ref="DS6:EA6" si="13">IF(DS7="",NA(),DS7)</f>
        <v>5.19</v>
      </c>
      <c r="DT6" s="33">
        <f t="shared" si="13"/>
        <v>5.52</v>
      </c>
      <c r="DU6" s="33">
        <f t="shared" si="13"/>
        <v>5.64</v>
      </c>
      <c r="DV6" s="33">
        <f t="shared" si="13"/>
        <v>5.85</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0.49</v>
      </c>
      <c r="ED6" s="32">
        <f t="shared" ref="ED6:EL6" si="14">IF(ED7="",NA(),ED7)</f>
        <v>0</v>
      </c>
      <c r="EE6" s="33">
        <f t="shared" si="14"/>
        <v>0.09</v>
      </c>
      <c r="EF6" s="33">
        <f t="shared" si="14"/>
        <v>0.27</v>
      </c>
      <c r="EG6" s="33">
        <f t="shared" si="14"/>
        <v>0.3</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243442</v>
      </c>
      <c r="D7" s="35">
        <v>46</v>
      </c>
      <c r="E7" s="35">
        <v>1</v>
      </c>
      <c r="F7" s="35">
        <v>0</v>
      </c>
      <c r="G7" s="35">
        <v>1</v>
      </c>
      <c r="H7" s="35" t="s">
        <v>93</v>
      </c>
      <c r="I7" s="35" t="s">
        <v>94</v>
      </c>
      <c r="J7" s="35" t="s">
        <v>95</v>
      </c>
      <c r="K7" s="35" t="s">
        <v>96</v>
      </c>
      <c r="L7" s="35" t="s">
        <v>97</v>
      </c>
      <c r="M7" s="36" t="s">
        <v>98</v>
      </c>
      <c r="N7" s="36">
        <v>96.35</v>
      </c>
      <c r="O7" s="36">
        <v>100</v>
      </c>
      <c r="P7" s="36">
        <v>1954</v>
      </c>
      <c r="Q7" s="36">
        <v>14754</v>
      </c>
      <c r="R7" s="36">
        <v>8.73</v>
      </c>
      <c r="S7" s="36">
        <v>1690.03</v>
      </c>
      <c r="T7" s="36">
        <v>14816</v>
      </c>
      <c r="U7" s="36">
        <v>8.02</v>
      </c>
      <c r="V7" s="36">
        <v>1847.38</v>
      </c>
      <c r="W7" s="36">
        <v>113.71</v>
      </c>
      <c r="X7" s="36">
        <v>106.1</v>
      </c>
      <c r="Y7" s="36">
        <v>97.55</v>
      </c>
      <c r="Z7" s="36">
        <v>94.77</v>
      </c>
      <c r="AA7" s="36">
        <v>100.93</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1847.8</v>
      </c>
      <c r="AT7" s="36">
        <v>2367.75</v>
      </c>
      <c r="AU7" s="36">
        <v>1488.79</v>
      </c>
      <c r="AV7" s="36">
        <v>1305.71</v>
      </c>
      <c r="AW7" s="36">
        <v>969.55</v>
      </c>
      <c r="AX7" s="36">
        <v>1149.75</v>
      </c>
      <c r="AY7" s="36">
        <v>1128.25</v>
      </c>
      <c r="AZ7" s="36">
        <v>1159.4100000000001</v>
      </c>
      <c r="BA7" s="36">
        <v>1081.23</v>
      </c>
      <c r="BB7" s="36">
        <v>406.37</v>
      </c>
      <c r="BC7" s="36">
        <v>264.16000000000003</v>
      </c>
      <c r="BD7" s="36">
        <v>6.55</v>
      </c>
      <c r="BE7" s="36">
        <v>1.7</v>
      </c>
      <c r="BF7" s="36">
        <v>0</v>
      </c>
      <c r="BG7" s="36">
        <v>0</v>
      </c>
      <c r="BH7" s="36">
        <v>0</v>
      </c>
      <c r="BI7" s="36">
        <v>462.52</v>
      </c>
      <c r="BJ7" s="36">
        <v>474.06</v>
      </c>
      <c r="BK7" s="36">
        <v>458</v>
      </c>
      <c r="BL7" s="36">
        <v>443.13</v>
      </c>
      <c r="BM7" s="36">
        <v>442.54</v>
      </c>
      <c r="BN7" s="36">
        <v>283.72000000000003</v>
      </c>
      <c r="BO7" s="36">
        <v>82.32</v>
      </c>
      <c r="BP7" s="36">
        <v>76.56</v>
      </c>
      <c r="BQ7" s="36">
        <v>76.239999999999995</v>
      </c>
      <c r="BR7" s="36">
        <v>77.52</v>
      </c>
      <c r="BS7" s="36">
        <v>82.45</v>
      </c>
      <c r="BT7" s="36">
        <v>99.71</v>
      </c>
      <c r="BU7" s="36">
        <v>96.62</v>
      </c>
      <c r="BV7" s="36">
        <v>96.27</v>
      </c>
      <c r="BW7" s="36">
        <v>95.4</v>
      </c>
      <c r="BX7" s="36">
        <v>98.6</v>
      </c>
      <c r="BY7" s="36">
        <v>104.6</v>
      </c>
      <c r="BZ7" s="36">
        <v>155.99</v>
      </c>
      <c r="CA7" s="36">
        <v>166.26</v>
      </c>
      <c r="CB7" s="36">
        <v>167.24</v>
      </c>
      <c r="CC7" s="36">
        <v>163.63</v>
      </c>
      <c r="CD7" s="36">
        <v>153.08000000000001</v>
      </c>
      <c r="CE7" s="36">
        <v>176.84</v>
      </c>
      <c r="CF7" s="36">
        <v>184.53</v>
      </c>
      <c r="CG7" s="36">
        <v>186.94</v>
      </c>
      <c r="CH7" s="36">
        <v>186.15</v>
      </c>
      <c r="CI7" s="36">
        <v>181.67</v>
      </c>
      <c r="CJ7" s="36">
        <v>164.21</v>
      </c>
      <c r="CK7" s="36">
        <v>49.54</v>
      </c>
      <c r="CL7" s="36">
        <v>73.05</v>
      </c>
      <c r="CM7" s="36">
        <v>73.22</v>
      </c>
      <c r="CN7" s="36">
        <v>72.94</v>
      </c>
      <c r="CO7" s="36">
        <v>73.27</v>
      </c>
      <c r="CP7" s="36">
        <v>53.5</v>
      </c>
      <c r="CQ7" s="36">
        <v>52.9</v>
      </c>
      <c r="CR7" s="36">
        <v>54.51</v>
      </c>
      <c r="CS7" s="36">
        <v>54.47</v>
      </c>
      <c r="CT7" s="36">
        <v>53.61</v>
      </c>
      <c r="CU7" s="36">
        <v>59.8</v>
      </c>
      <c r="CV7" s="36">
        <v>95.38</v>
      </c>
      <c r="CW7" s="36">
        <v>92.8</v>
      </c>
      <c r="CX7" s="36">
        <v>93.03</v>
      </c>
      <c r="CY7" s="36">
        <v>93.64</v>
      </c>
      <c r="CZ7" s="36">
        <v>92.27</v>
      </c>
      <c r="DA7" s="36">
        <v>82.8</v>
      </c>
      <c r="DB7" s="36">
        <v>81.63</v>
      </c>
      <c r="DC7" s="36">
        <v>81.790000000000006</v>
      </c>
      <c r="DD7" s="36">
        <v>81.459999999999994</v>
      </c>
      <c r="DE7" s="36">
        <v>81.31</v>
      </c>
      <c r="DF7" s="36">
        <v>89.78</v>
      </c>
      <c r="DG7" s="36">
        <v>34.43</v>
      </c>
      <c r="DH7" s="36">
        <v>36.18</v>
      </c>
      <c r="DI7" s="36">
        <v>38.01</v>
      </c>
      <c r="DJ7" s="36">
        <v>39.33</v>
      </c>
      <c r="DK7" s="36">
        <v>50.31</v>
      </c>
      <c r="DL7" s="36">
        <v>35.71</v>
      </c>
      <c r="DM7" s="36">
        <v>37.25</v>
      </c>
      <c r="DN7" s="36">
        <v>37.799999999999997</v>
      </c>
      <c r="DO7" s="36">
        <v>38.520000000000003</v>
      </c>
      <c r="DP7" s="36">
        <v>46.67</v>
      </c>
      <c r="DQ7" s="36">
        <v>46.31</v>
      </c>
      <c r="DR7" s="36">
        <v>2.44</v>
      </c>
      <c r="DS7" s="36">
        <v>5.19</v>
      </c>
      <c r="DT7" s="36">
        <v>5.52</v>
      </c>
      <c r="DU7" s="36">
        <v>5.64</v>
      </c>
      <c r="DV7" s="36">
        <v>5.85</v>
      </c>
      <c r="DW7" s="36">
        <v>6.62</v>
      </c>
      <c r="DX7" s="36">
        <v>7.9</v>
      </c>
      <c r="DY7" s="36">
        <v>8.2200000000000006</v>
      </c>
      <c r="DZ7" s="36">
        <v>9.43</v>
      </c>
      <c r="EA7" s="36">
        <v>10.029999999999999</v>
      </c>
      <c r="EB7" s="36">
        <v>12.42</v>
      </c>
      <c r="EC7" s="36">
        <v>0.49</v>
      </c>
      <c r="ED7" s="36">
        <v>0</v>
      </c>
      <c r="EE7" s="36">
        <v>0.09</v>
      </c>
      <c r="EF7" s="36">
        <v>0.27</v>
      </c>
      <c r="EG7" s="36">
        <v>0.3</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cp:lastPrinted>2016-02-15T03:21:59Z</cp:lastPrinted>
  <dcterms:created xsi:type="dcterms:W3CDTF">2016-02-03T07:23:08Z</dcterms:created>
  <dcterms:modified xsi:type="dcterms:W3CDTF">2016-02-15T03:23:01Z</dcterms:modified>
  <cp:category/>
</cp:coreProperties>
</file>