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R6" i="5"/>
  <c r="AQ8" i="4" s="1"/>
  <c r="Q6" i="5"/>
  <c r="AI8" i="4" s="1"/>
  <c r="P6" i="5"/>
  <c r="O6" i="5"/>
  <c r="N6" i="5"/>
  <c r="J10" i="4" s="1"/>
  <c r="M6" i="5"/>
  <c r="B10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Z10" i="4"/>
  <c r="R10" i="4"/>
  <c r="AY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<sst xmlns="http://schemas.openxmlformats.org/spreadsheetml/2006/main" count="217" uniqueCount="107">
  <si>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</si>
  <si>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</si>
  <si>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</si>
  <si>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</si>
  <si>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</si>
  <si>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</si>
  <si>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</si>
  <si>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</si>
  <si>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</si>
  <si>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</si>
  <si>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</si>
  <si>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</si>
  <si>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</si>
  <si>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</si>
  <si>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</si>
  <si>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</si>
  <si>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</si>
  <si>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</si>
  <si>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</si>
  <si>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</si>
  <si>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</si>
  <si>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</si>
  <si>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</si>
  <si>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</si>
  <si>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</si>
  <si>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</si>
  <si>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</si>
  <si>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</si>
  <si>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</si>
  <si>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</si>
  <si>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</si>
  <si>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</si>
  <si>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</si>
  <si>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</si>
  <si>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</si>
  <si>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</si>
  <si>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</si>
  <si>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</si>
  <si>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</si>
  <si>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</si>
  <si>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</si>
  <si>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</si>
  <si>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</si>
  <si>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</si>
  <si>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</si>
  <si>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</si>
  <si>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</si>
  <si>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</si>
  <si>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</si>
  <si>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</si>
  <si>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</si>
  <si>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</si>
  <si>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</si>
  <si>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</si>
  <si>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</si>
  <si>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</si>
  <si>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</si>
  <si>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</si>
  <si>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</si>
  <si>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</si>
  <si>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</si>
  <si>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</si>
  <si>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</si>
  <si>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</si>
  <si>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</si>
  <si>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</si>
  <si>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</si>
  <si>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</si>
  <si>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</si>
  <si>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</si>
  <si>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</si>
  <si>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</si>
  <si>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</si>
  <si>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</si>
  <si>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</si>
  <si>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</si>
  <si>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</si>
  <si>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</si>
  <si>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</si>
  <si>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</si>
  <si>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</si>
  <si>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</si>
  <si>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</si>
  <si>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</si>
  <si>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</si>
  <si>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</si>
  <si>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</si>
  <si>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</si>
  <si>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</si>
  <si>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</si>
  <si>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</si>
  <si>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</si>
  <si>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</si>
  <si>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朝日町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</si>
  <si>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</si>
  <si>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</si>
  <si>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</si>
  <si>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</si>
  <si>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</si>
  <si>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</si>
  <si>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</si>
  <si>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</si>
  <si>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</si>
  <si>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</si>
  <si>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給水収益、有収率ともに上昇している状態であり、経営の状態は安定している。また、累積欠損が無く、剰余金の積立をする状態になっていくと考えられる。また、企業債償還のＭＡＸは、平成２８年度であり以降は大幅な減少に転じ、補填財源の増加が見込まれる。なお、収益的支出においては、受水費の削減、自己水源の活用に努める等の、経営改善の見直しを今後も行う必要がある。</t>
    <rPh sb="1" eb="3">
      <t>キュウスイ</t>
    </rPh>
    <rPh sb="3" eb="5">
      <t>シュウエキ</t>
    </rPh>
    <rPh sb="6" eb="7">
      <t>ユウ</t>
    </rPh>
    <rPh sb="7" eb="8">
      <t>シュウ</t>
    </rPh>
    <rPh sb="8" eb="9">
      <t>リツ</t>
    </rPh>
    <rPh sb="18" eb="20">
      <t>ジョウタイ</t>
    </rPh>
    <rPh sb="24" eb="26">
      <t>ケイエイ</t>
    </rPh>
    <rPh sb="27" eb="29">
      <t>ジョウタイ</t>
    </rPh>
    <rPh sb="30" eb="32">
      <t>アンテイ</t>
    </rPh>
    <rPh sb="40" eb="42">
      <t>ルイセキ</t>
    </rPh>
    <rPh sb="42" eb="44">
      <t>ケッソン</t>
    </rPh>
    <rPh sb="45" eb="46">
      <t>ナ</t>
    </rPh>
    <rPh sb="48" eb="50">
      <t>ジョウヨ</t>
    </rPh>
    <rPh sb="50" eb="51">
      <t>キン</t>
    </rPh>
    <rPh sb="52" eb="54">
      <t>ツミタ</t>
    </rPh>
    <rPh sb="57" eb="59">
      <t>ジョウタイ</t>
    </rPh>
    <rPh sb="66" eb="67">
      <t>カンガ</t>
    </rPh>
    <rPh sb="75" eb="77">
      <t>キギョウ</t>
    </rPh>
    <rPh sb="78" eb="80">
      <t>ショウカン</t>
    </rPh>
    <rPh sb="98" eb="100">
      <t>オオハバ</t>
    </rPh>
    <rPh sb="107" eb="109">
      <t>ホテン</t>
    </rPh>
    <rPh sb="109" eb="111">
      <t>ザイゲン</t>
    </rPh>
    <rPh sb="112" eb="113">
      <t>ゾウ</t>
    </rPh>
    <rPh sb="113" eb="114">
      <t>カ</t>
    </rPh>
    <rPh sb="115" eb="117">
      <t>ミコ</t>
    </rPh>
    <rPh sb="124" eb="127">
      <t>シュウエキテキ</t>
    </rPh>
    <rPh sb="127" eb="129">
      <t>シシュツ</t>
    </rPh>
    <rPh sb="135" eb="136">
      <t>ジュ</t>
    </rPh>
    <rPh sb="139" eb="141">
      <t>サクゲン</t>
    </rPh>
    <rPh sb="142" eb="144">
      <t>ジコ</t>
    </rPh>
    <rPh sb="144" eb="146">
      <t>スイゲン</t>
    </rPh>
    <rPh sb="147" eb="149">
      <t>カツヨウ</t>
    </rPh>
    <rPh sb="150" eb="151">
      <t>ツト</t>
    </rPh>
    <rPh sb="153" eb="154">
      <t>ナド</t>
    </rPh>
    <rPh sb="156" eb="158">
      <t>ケイエイ</t>
    </rPh>
    <rPh sb="158" eb="160">
      <t>カイゼン</t>
    </rPh>
    <rPh sb="161" eb="163">
      <t>ミナオ</t>
    </rPh>
    <rPh sb="165" eb="167">
      <t>コンゴ</t>
    </rPh>
    <rPh sb="168" eb="169">
      <t>オコナ</t>
    </rPh>
    <rPh sb="170" eb="172">
      <t>ヒツヨウ</t>
    </rPh>
    <phoneticPr fontId="4"/>
  </si>
  <si>
    <t>　耐用年数切れの管は、１割に近い状態であるが、老朽管改修計画及び、基幹耐震化工事計画は進めていく必要がある。また、今後は老朽管の選定方法等の、計画を（道路改修計画も含めて）進めていく必要がある。</t>
    <rPh sb="1" eb="3">
      <t>タイヨウ</t>
    </rPh>
    <rPh sb="3" eb="5">
      <t>ネンスウ</t>
    </rPh>
    <rPh sb="5" eb="6">
      <t>ギ</t>
    </rPh>
    <rPh sb="8" eb="9">
      <t>カン</t>
    </rPh>
    <rPh sb="12" eb="13">
      <t>ワリ</t>
    </rPh>
    <rPh sb="14" eb="15">
      <t>チカ</t>
    </rPh>
    <rPh sb="16" eb="18">
      <t>ジョウタイ</t>
    </rPh>
    <rPh sb="23" eb="25">
      <t>ロウキュウ</t>
    </rPh>
    <rPh sb="25" eb="26">
      <t>カン</t>
    </rPh>
    <rPh sb="26" eb="28">
      <t>カイシュウ</t>
    </rPh>
    <rPh sb="28" eb="30">
      <t>ケイカク</t>
    </rPh>
    <rPh sb="30" eb="31">
      <t>オヨ</t>
    </rPh>
    <rPh sb="33" eb="35">
      <t>キカン</t>
    </rPh>
    <rPh sb="35" eb="38">
      <t>タイシンカ</t>
    </rPh>
    <rPh sb="38" eb="40">
      <t>コウジ</t>
    </rPh>
    <rPh sb="40" eb="42">
      <t>ケイカク</t>
    </rPh>
    <rPh sb="43" eb="44">
      <t>スス</t>
    </rPh>
    <rPh sb="48" eb="50">
      <t>ヒツヨウ</t>
    </rPh>
    <rPh sb="57" eb="59">
      <t>コンゴ</t>
    </rPh>
    <rPh sb="60" eb="62">
      <t>ロウキュウ</t>
    </rPh>
    <rPh sb="62" eb="63">
      <t>カン</t>
    </rPh>
    <rPh sb="64" eb="66">
      <t>センテイ</t>
    </rPh>
    <rPh sb="66" eb="68">
      <t>ホウホウ</t>
    </rPh>
    <rPh sb="68" eb="69">
      <t>トウ</t>
    </rPh>
    <rPh sb="71" eb="73">
      <t>ケイカク</t>
    </rPh>
    <rPh sb="82" eb="83">
      <t>フク</t>
    </rPh>
    <rPh sb="86" eb="87">
      <t>スス</t>
    </rPh>
    <rPh sb="91" eb="93">
      <t>ヒツヨウ</t>
    </rPh>
    <phoneticPr fontId="4"/>
  </si>
  <si>
    <t>　黒字決算が続き、経営は安定している。また、平成３２年度以降人口が減少し、給水収益も減少に転じていくため、長期的な計画の見直しが必要になり、新たな経営の改善が必要と思われる。</t>
    <rPh sb="1" eb="3">
      <t>クロジ</t>
    </rPh>
    <rPh sb="3" eb="5">
      <t>ケッサン</t>
    </rPh>
    <rPh sb="6" eb="7">
      <t>ツヅ</t>
    </rPh>
    <rPh sb="9" eb="11">
      <t>ケイエイ</t>
    </rPh>
    <rPh sb="12" eb="14">
      <t>アンテイ</t>
    </rPh>
    <rPh sb="22" eb="24">
      <t>ヘイセイ</t>
    </rPh>
    <rPh sb="26" eb="28">
      <t>ネンド</t>
    </rPh>
    <rPh sb="28" eb="30">
      <t>イコウ</t>
    </rPh>
    <rPh sb="30" eb="32">
      <t>ジンコウ</t>
    </rPh>
    <rPh sb="33" eb="35">
      <t>ゲンショウ</t>
    </rPh>
    <rPh sb="37" eb="39">
      <t>キュウスイ</t>
    </rPh>
    <rPh sb="39" eb="41">
      <t>シュウエキ</t>
    </rPh>
    <rPh sb="42" eb="44">
      <t>ゲンショウ</t>
    </rPh>
    <rPh sb="45" eb="46">
      <t>テン</t>
    </rPh>
    <rPh sb="53" eb="56">
      <t>チョウキテキ</t>
    </rPh>
    <rPh sb="57" eb="59">
      <t>ケイカク</t>
    </rPh>
    <rPh sb="60" eb="62">
      <t>ミナオ</t>
    </rPh>
    <rPh sb="64" eb="66">
      <t>ヒツヨウ</t>
    </rPh>
    <rPh sb="70" eb="71">
      <t>アラ</t>
    </rPh>
    <rPh sb="73" eb="75">
      <t>ケイエイ</t>
    </rPh>
    <rPh sb="76" eb="78">
      <t>カイゼン</t>
    </rPh>
    <rPh sb="79" eb="81">
      <t>ヒツヨウ</t>
    </rPh>
    <rPh sb="82" eb="83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</si>
</sst>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0.24</c:v>
                </c:pt>
                <c:pt idx="3" formatCode="#,##0.00;&quot;△&quot;#,##0.00;&quot;-&quot;">
                  <c:v>0.08</c:v>
                </c:pt>
                <c:pt idx="4" formatCode="#,##0.00;&quot;△&quot;#,##0.00;&quot;-&quot;">
                  <c:v>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77024"/>
        <c:axId val="74578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0.82</c:v>
                </c:pt>
                <c:pt idx="2">
                  <c:v>0.66</c:v>
                </c:pt>
                <c:pt idx="3">
                  <c:v>0.71</c:v>
                </c:pt>
                <c:pt idx="4">
                  <c:v>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77024"/>
        <c:axId val="74578944"/>
      </c:lineChart>
      <c:dateAx>
        <c:axId val="7457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578944"/>
        <c:crosses val="autoZero"/>
        <c:auto val="1"/>
        <c:lblOffset val="100"/>
        <c:baseTimeUnit val="years"/>
      </c:dateAx>
      <c:valAx>
        <c:axId val="74578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577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68.86</c:v>
                </c:pt>
                <c:pt idx="1">
                  <c:v>68.36</c:v>
                </c:pt>
                <c:pt idx="2">
                  <c:v>67.95</c:v>
                </c:pt>
                <c:pt idx="3">
                  <c:v>67.97</c:v>
                </c:pt>
                <c:pt idx="4">
                  <c:v>67.72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66304"/>
        <c:axId val="8246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51.05</c:v>
                </c:pt>
                <c:pt idx="1">
                  <c:v>50.49</c:v>
                </c:pt>
                <c:pt idx="2">
                  <c:v>49.69</c:v>
                </c:pt>
                <c:pt idx="3">
                  <c:v>54.47</c:v>
                </c:pt>
                <c:pt idx="4">
                  <c:v>53.61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66304"/>
        <c:axId val="82468224"/>
      </c:lineChart>
      <c:dateAx>
        <c:axId val="8246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468224"/>
        <c:crosses val="autoZero"/>
        <c:auto val="1"/>
        <c:lblOffset val="100"/>
        <c:baseTimeUnit val="years"/>
      </c:dateAx>
      <c:valAx>
        <c:axId val="8246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466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88.66</c:v>
                </c:pt>
                <c:pt idx="1">
                  <c:v>89.98</c:v>
                </c:pt>
                <c:pt idx="2">
                  <c:v>89.31</c:v>
                </c:pt>
                <c:pt idx="3">
                  <c:v>90.35</c:v>
                </c:pt>
                <c:pt idx="4">
                  <c:v>91.57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25792"/>
        <c:axId val="8382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80.81</c:v>
                </c:pt>
                <c:pt idx="1">
                  <c:v>78.7</c:v>
                </c:pt>
                <c:pt idx="2">
                  <c:v>80.010000000000005</c:v>
                </c:pt>
                <c:pt idx="3">
                  <c:v>81.459999999999994</c:v>
                </c:pt>
                <c:pt idx="4">
                  <c:v>81.31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5792"/>
        <c:axId val="83827712"/>
      </c:lineChart>
      <c:dateAx>
        <c:axId val="8382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27712"/>
        <c:crosses val="autoZero"/>
        <c:auto val="1"/>
        <c:lblOffset val="100"/>
        <c:baseTimeUnit val="years"/>
      </c:dateAx>
      <c:valAx>
        <c:axId val="8382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82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90.96</c:v>
                </c:pt>
                <c:pt idx="1">
                  <c:v>109.58</c:v>
                </c:pt>
                <c:pt idx="2">
                  <c:v>107.21</c:v>
                </c:pt>
                <c:pt idx="3">
                  <c:v>98.26</c:v>
                </c:pt>
                <c:pt idx="4">
                  <c:v>182.79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87936"/>
        <c:axId val="74889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108.06</c:v>
                </c:pt>
                <c:pt idx="1">
                  <c:v>104.82</c:v>
                </c:pt>
                <c:pt idx="2">
                  <c:v>104.95</c:v>
                </c:pt>
                <c:pt idx="3">
                  <c:v>107.95</c:v>
                </c:pt>
                <c:pt idx="4">
                  <c:v>109.49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87936"/>
        <c:axId val="74889856"/>
      </c:lineChart>
      <c:dateAx>
        <c:axId val="74887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889856"/>
        <c:crosses val="autoZero"/>
        <c:auto val="1"/>
        <c:lblOffset val="100"/>
        <c:baseTimeUnit val="years"/>
      </c:dateAx>
      <c:valAx>
        <c:axId val="74889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887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37.950000000000003</c:v>
                </c:pt>
                <c:pt idx="1">
                  <c:v>40.61</c:v>
                </c:pt>
                <c:pt idx="2">
                  <c:v>43.07</c:v>
                </c:pt>
                <c:pt idx="3">
                  <c:v>43.29</c:v>
                </c:pt>
                <c:pt idx="4">
                  <c:v>45.68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83872"/>
        <c:axId val="7558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33.21</c:v>
                </c:pt>
                <c:pt idx="1">
                  <c:v>34.24</c:v>
                </c:pt>
                <c:pt idx="2">
                  <c:v>35.18</c:v>
                </c:pt>
                <c:pt idx="3">
                  <c:v>38.520000000000003</c:v>
                </c:pt>
                <c:pt idx="4">
                  <c:v>46.67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83872"/>
        <c:axId val="75585792"/>
      </c:lineChart>
      <c:dateAx>
        <c:axId val="7558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585792"/>
        <c:crosses val="autoZero"/>
        <c:auto val="1"/>
        <c:lblOffset val="100"/>
        <c:baseTimeUnit val="years"/>
      </c:dateAx>
      <c:valAx>
        <c:axId val="7558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58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3.83</c:v>
                </c:pt>
                <c:pt idx="1">
                  <c:v>3.94</c:v>
                </c:pt>
                <c:pt idx="2">
                  <c:v>6.62</c:v>
                </c:pt>
                <c:pt idx="3">
                  <c:v>6.71</c:v>
                </c:pt>
                <c:pt idx="4">
                  <c:v>7.79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94080"/>
        <c:axId val="75696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6.34</c:v>
                </c:pt>
                <c:pt idx="1">
                  <c:v>6.81</c:v>
                </c:pt>
                <c:pt idx="2">
                  <c:v>8.41</c:v>
                </c:pt>
                <c:pt idx="3">
                  <c:v>9.43</c:v>
                </c:pt>
                <c:pt idx="4">
                  <c:v>10.029999999999999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94080"/>
        <c:axId val="75696000"/>
      </c:lineChart>
      <c:dateAx>
        <c:axId val="75694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696000"/>
        <c:crosses val="autoZero"/>
        <c:auto val="1"/>
        <c:lblOffset val="100"/>
        <c:baseTimeUnit val="years"/>
      </c:dateAx>
      <c:valAx>
        <c:axId val="75696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694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70.72</c:v>
                </c:pt>
                <c:pt idx="1">
                  <c:v>50.12</c:v>
                </c:pt>
                <c:pt idx="2">
                  <c:v>43.11</c:v>
                </c:pt>
                <c:pt idx="3">
                  <c:v>43.83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36576"/>
        <c:axId val="7573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23.31</c:v>
                </c:pt>
                <c:pt idx="1">
                  <c:v>26.83</c:v>
                </c:pt>
                <c:pt idx="2">
                  <c:v>26.81</c:v>
                </c:pt>
                <c:pt idx="3">
                  <c:v>13.47</c:v>
                </c:pt>
                <c:pt idx="4">
                  <c:v>9.49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36576"/>
        <c:axId val="75738496"/>
      </c:lineChart>
      <c:dateAx>
        <c:axId val="75736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738496"/>
        <c:crosses val="autoZero"/>
        <c:auto val="1"/>
        <c:lblOffset val="100"/>
        <c:baseTimeUnit val="years"/>
      </c:dateAx>
      <c:valAx>
        <c:axId val="75738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736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1184.43</c:v>
                </c:pt>
                <c:pt idx="1">
                  <c:v>872.61</c:v>
                </c:pt>
                <c:pt idx="2">
                  <c:v>485.91</c:v>
                </c:pt>
                <c:pt idx="3">
                  <c:v>316.58999999999997</c:v>
                </c:pt>
                <c:pt idx="4">
                  <c:v>205.14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38144"/>
        <c:axId val="7604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1129.9100000000001</c:v>
                </c:pt>
                <c:pt idx="1">
                  <c:v>1197.1099999999999</c:v>
                </c:pt>
                <c:pt idx="2">
                  <c:v>1002.64</c:v>
                </c:pt>
                <c:pt idx="3">
                  <c:v>1081.23</c:v>
                </c:pt>
                <c:pt idx="4">
                  <c:v>406.37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38144"/>
        <c:axId val="76040064"/>
      </c:lineChart>
      <c:dateAx>
        <c:axId val="7603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040064"/>
        <c:crosses val="autoZero"/>
        <c:auto val="1"/>
        <c:lblOffset val="100"/>
        <c:baseTimeUnit val="years"/>
      </c:dateAx>
      <c:valAx>
        <c:axId val="76040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03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690.2</c:v>
                </c:pt>
                <c:pt idx="1">
                  <c:v>523.97</c:v>
                </c:pt>
                <c:pt idx="2">
                  <c:v>502.46</c:v>
                </c:pt>
                <c:pt idx="3">
                  <c:v>460.05</c:v>
                </c:pt>
                <c:pt idx="4">
                  <c:v>420.02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62080"/>
        <c:axId val="76084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540.94000000000005</c:v>
                </c:pt>
                <c:pt idx="1">
                  <c:v>532.29999999999995</c:v>
                </c:pt>
                <c:pt idx="2">
                  <c:v>520.29999999999995</c:v>
                </c:pt>
                <c:pt idx="3">
                  <c:v>443.13</c:v>
                </c:pt>
                <c:pt idx="4">
                  <c:v>442.54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62080"/>
        <c:axId val="76084736"/>
      </c:lineChart>
      <c:dateAx>
        <c:axId val="76062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084736"/>
        <c:crosses val="autoZero"/>
        <c:auto val="1"/>
        <c:lblOffset val="100"/>
        <c:baseTimeUnit val="years"/>
      </c:dateAx>
      <c:valAx>
        <c:axId val="76084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062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87.39</c:v>
                </c:pt>
                <c:pt idx="1">
                  <c:v>106.91</c:v>
                </c:pt>
                <c:pt idx="2">
                  <c:v>102.38</c:v>
                </c:pt>
                <c:pt idx="3">
                  <c:v>91.26</c:v>
                </c:pt>
                <c:pt idx="4">
                  <c:v>543.72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14944"/>
        <c:axId val="7611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93.43</c:v>
                </c:pt>
                <c:pt idx="1">
                  <c:v>90.17</c:v>
                </c:pt>
                <c:pt idx="2">
                  <c:v>90.69</c:v>
                </c:pt>
                <c:pt idx="3">
                  <c:v>95.4</c:v>
                </c:pt>
                <c:pt idx="4">
                  <c:v>98.6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14944"/>
        <c:axId val="76117120"/>
      </c:lineChart>
      <c:dateAx>
        <c:axId val="7611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117120"/>
        <c:crosses val="autoZero"/>
        <c:auto val="1"/>
        <c:lblOffset val="100"/>
        <c:baseTimeUnit val="years"/>
      </c:dateAx>
      <c:valAx>
        <c:axId val="7611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114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196.38</c:v>
                </c:pt>
                <c:pt idx="1">
                  <c:v>195.5</c:v>
                </c:pt>
                <c:pt idx="2">
                  <c:v>202.89</c:v>
                </c:pt>
                <c:pt idx="3">
                  <c:v>226.98</c:v>
                </c:pt>
                <c:pt idx="4">
                  <c:v>38.19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46560"/>
        <c:axId val="8244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204.24</c:v>
                </c:pt>
                <c:pt idx="1">
                  <c:v>210.28</c:v>
                </c:pt>
                <c:pt idx="2">
                  <c:v>211.08</c:v>
                </c:pt>
                <c:pt idx="3">
                  <c:v>186.15</c:v>
                </c:pt>
                <c:pt idx="4">
                  <c:v>181.67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46560"/>
        <c:axId val="82444288"/>
      </c:lineChart>
      <c:dateAx>
        <c:axId val="7614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444288"/>
        <c:crosses val="autoZero"/>
        <c:auto val="1"/>
        <c:lblOffset val="100"/>
        <c:baseTimeUnit val="years"/>
      </c:dateAx>
      <c:valAx>
        <c:axId val="8244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146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F52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三重県　朝日町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A7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10292</v>
      </c>
      <c r="AJ8" s="75"/>
      <c r="AK8" s="75"/>
      <c r="AL8" s="75"/>
      <c r="AM8" s="75"/>
      <c r="AN8" s="75"/>
      <c r="AO8" s="75"/>
      <c r="AP8" s="76"/>
      <c r="AQ8" s="57">
        <f>データ!R6</f>
        <v>5.99</v>
      </c>
      <c r="AR8" s="57"/>
      <c r="AS8" s="57"/>
      <c r="AT8" s="57"/>
      <c r="AU8" s="57"/>
      <c r="AV8" s="57"/>
      <c r="AW8" s="57"/>
      <c r="AX8" s="57"/>
      <c r="AY8" s="57">
        <f>データ!S6</f>
        <v>1718.2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49.69</v>
      </c>
      <c r="K10" s="57"/>
      <c r="L10" s="57"/>
      <c r="M10" s="57"/>
      <c r="N10" s="57"/>
      <c r="O10" s="57"/>
      <c r="P10" s="57"/>
      <c r="Q10" s="57"/>
      <c r="R10" s="57">
        <f>データ!O6</f>
        <v>100</v>
      </c>
      <c r="S10" s="57"/>
      <c r="T10" s="57"/>
      <c r="U10" s="57"/>
      <c r="V10" s="57"/>
      <c r="W10" s="57"/>
      <c r="X10" s="57"/>
      <c r="Y10" s="57"/>
      <c r="Z10" s="65">
        <f>データ!P6</f>
        <v>3170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10367</v>
      </c>
      <c r="AJ10" s="65"/>
      <c r="AK10" s="65"/>
      <c r="AL10" s="65"/>
      <c r="AM10" s="65"/>
      <c r="AN10" s="65"/>
      <c r="AO10" s="65"/>
      <c r="AP10" s="65"/>
      <c r="AQ10" s="57">
        <f>データ!U6</f>
        <v>5.99</v>
      </c>
      <c r="AR10" s="57"/>
      <c r="AS10" s="57"/>
      <c r="AT10" s="57"/>
      <c r="AU10" s="57"/>
      <c r="AV10" s="57"/>
      <c r="AW10" s="57"/>
      <c r="AX10" s="57"/>
      <c r="AY10" s="57">
        <f>データ!V6</f>
        <v>1730.72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243434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三重県　朝日町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A7</v>
      </c>
      <c r="M6" s="32" t="str">
        <f t="shared" si="3"/>
        <v>-</v>
      </c>
      <c r="N6" s="32">
        <f t="shared" si="3"/>
        <v>49.69</v>
      </c>
      <c r="O6" s="32">
        <f t="shared" si="3"/>
        <v>100</v>
      </c>
      <c r="P6" s="32">
        <f t="shared" si="3"/>
        <v>3170</v>
      </c>
      <c r="Q6" s="32">
        <f t="shared" si="3"/>
        <v>10292</v>
      </c>
      <c r="R6" s="32">
        <f t="shared" si="3"/>
        <v>5.99</v>
      </c>
      <c r="S6" s="32">
        <f t="shared" si="3"/>
        <v>1718.2</v>
      </c>
      <c r="T6" s="32">
        <f t="shared" si="3"/>
        <v>10367</v>
      </c>
      <c r="U6" s="32">
        <f t="shared" si="3"/>
        <v>5.99</v>
      </c>
      <c r="V6" s="32">
        <f t="shared" si="3"/>
        <v>1730.72</v>
      </c>
      <c r="W6" s="33">
        <f>IF(W7="",NA(),W7)</f>
        <v>90.96</v>
      </c>
      <c r="X6" s="33">
        <f t="shared" ref="X6:AF6" si="4">IF(X7="",NA(),X7)</f>
        <v>109.58</v>
      </c>
      <c r="Y6" s="33">
        <f t="shared" si="4"/>
        <v>107.21</v>
      </c>
      <c r="Z6" s="33">
        <f t="shared" si="4"/>
        <v>98.26</v>
      </c>
      <c r="AA6" s="33">
        <f t="shared" si="4"/>
        <v>182.79</v>
      </c>
      <c r="AB6" s="33">
        <f t="shared" si="4"/>
        <v>108.06</v>
      </c>
      <c r="AC6" s="33">
        <f t="shared" si="4"/>
        <v>104.82</v>
      </c>
      <c r="AD6" s="33">
        <f t="shared" si="4"/>
        <v>104.95</v>
      </c>
      <c r="AE6" s="33">
        <f t="shared" si="4"/>
        <v>107.95</v>
      </c>
      <c r="AF6" s="33">
        <f t="shared" si="4"/>
        <v>109.49</v>
      </c>
      <c r="AG6" s="32" t="str">
        <f>IF(AG7="","",IF(AG7="-","【-】","【"&amp;SUBSTITUTE(TEXT(AG7,"#,##0.00"),"-","△")&amp;"】"))</f>
        <v>【113.03】</v>
      </c>
      <c r="AH6" s="33">
        <f>IF(AH7="",NA(),AH7)</f>
        <v>70.72</v>
      </c>
      <c r="AI6" s="33">
        <f t="shared" ref="AI6:AQ6" si="5">IF(AI7="",NA(),AI7)</f>
        <v>50.12</v>
      </c>
      <c r="AJ6" s="33">
        <f t="shared" si="5"/>
        <v>43.11</v>
      </c>
      <c r="AK6" s="33">
        <f t="shared" si="5"/>
        <v>43.83</v>
      </c>
      <c r="AL6" s="32">
        <f t="shared" si="5"/>
        <v>0</v>
      </c>
      <c r="AM6" s="33">
        <f t="shared" si="5"/>
        <v>23.31</v>
      </c>
      <c r="AN6" s="33">
        <f t="shared" si="5"/>
        <v>26.83</v>
      </c>
      <c r="AO6" s="33">
        <f t="shared" si="5"/>
        <v>26.81</v>
      </c>
      <c r="AP6" s="33">
        <f t="shared" si="5"/>
        <v>13.47</v>
      </c>
      <c r="AQ6" s="33">
        <f t="shared" si="5"/>
        <v>9.49</v>
      </c>
      <c r="AR6" s="32" t="str">
        <f>IF(AR7="","",IF(AR7="-","【-】","【"&amp;SUBSTITUTE(TEXT(AR7,"#,##0.00"),"-","△")&amp;"】"))</f>
        <v>【0.81】</v>
      </c>
      <c r="AS6" s="33">
        <f>IF(AS7="",NA(),AS7)</f>
        <v>1184.43</v>
      </c>
      <c r="AT6" s="33">
        <f t="shared" ref="AT6:BB6" si="6">IF(AT7="",NA(),AT7)</f>
        <v>872.61</v>
      </c>
      <c r="AU6" s="33">
        <f t="shared" si="6"/>
        <v>485.91</v>
      </c>
      <c r="AV6" s="33">
        <f t="shared" si="6"/>
        <v>316.58999999999997</v>
      </c>
      <c r="AW6" s="33">
        <f t="shared" si="6"/>
        <v>205.14</v>
      </c>
      <c r="AX6" s="33">
        <f t="shared" si="6"/>
        <v>1129.9100000000001</v>
      </c>
      <c r="AY6" s="33">
        <f t="shared" si="6"/>
        <v>1197.1099999999999</v>
      </c>
      <c r="AZ6" s="33">
        <f t="shared" si="6"/>
        <v>1002.64</v>
      </c>
      <c r="BA6" s="33">
        <f t="shared" si="6"/>
        <v>1081.23</v>
      </c>
      <c r="BB6" s="33">
        <f t="shared" si="6"/>
        <v>406.37</v>
      </c>
      <c r="BC6" s="32" t="str">
        <f>IF(BC7="","",IF(BC7="-","【-】","【"&amp;SUBSTITUTE(TEXT(BC7,"#,##0.00"),"-","△")&amp;"】"))</f>
        <v>【264.16】</v>
      </c>
      <c r="BD6" s="33">
        <f>IF(BD7="",NA(),BD7)</f>
        <v>690.2</v>
      </c>
      <c r="BE6" s="33">
        <f t="shared" ref="BE6:BM6" si="7">IF(BE7="",NA(),BE7)</f>
        <v>523.97</v>
      </c>
      <c r="BF6" s="33">
        <f t="shared" si="7"/>
        <v>502.46</v>
      </c>
      <c r="BG6" s="33">
        <f t="shared" si="7"/>
        <v>460.05</v>
      </c>
      <c r="BH6" s="33">
        <f t="shared" si="7"/>
        <v>420.02</v>
      </c>
      <c r="BI6" s="33">
        <f t="shared" si="7"/>
        <v>540.94000000000005</v>
      </c>
      <c r="BJ6" s="33">
        <f t="shared" si="7"/>
        <v>532.29999999999995</v>
      </c>
      <c r="BK6" s="33">
        <f t="shared" si="7"/>
        <v>520.29999999999995</v>
      </c>
      <c r="BL6" s="33">
        <f t="shared" si="7"/>
        <v>443.13</v>
      </c>
      <c r="BM6" s="33">
        <f t="shared" si="7"/>
        <v>442.54</v>
      </c>
      <c r="BN6" s="32" t="str">
        <f>IF(BN7="","",IF(BN7="-","【-】","【"&amp;SUBSTITUTE(TEXT(BN7,"#,##0.00"),"-","△")&amp;"】"))</f>
        <v>【283.72】</v>
      </c>
      <c r="BO6" s="33">
        <f>IF(BO7="",NA(),BO7)</f>
        <v>87.39</v>
      </c>
      <c r="BP6" s="33">
        <f t="shared" ref="BP6:BX6" si="8">IF(BP7="",NA(),BP7)</f>
        <v>106.91</v>
      </c>
      <c r="BQ6" s="33">
        <f t="shared" si="8"/>
        <v>102.38</v>
      </c>
      <c r="BR6" s="33">
        <f t="shared" si="8"/>
        <v>91.26</v>
      </c>
      <c r="BS6" s="33">
        <f t="shared" si="8"/>
        <v>543.72</v>
      </c>
      <c r="BT6" s="33">
        <f t="shared" si="8"/>
        <v>93.43</v>
      </c>
      <c r="BU6" s="33">
        <f t="shared" si="8"/>
        <v>90.17</v>
      </c>
      <c r="BV6" s="33">
        <f t="shared" si="8"/>
        <v>90.69</v>
      </c>
      <c r="BW6" s="33">
        <f t="shared" si="8"/>
        <v>95.4</v>
      </c>
      <c r="BX6" s="33">
        <f t="shared" si="8"/>
        <v>98.6</v>
      </c>
      <c r="BY6" s="32" t="str">
        <f>IF(BY7="","",IF(BY7="-","【-】","【"&amp;SUBSTITUTE(TEXT(BY7,"#,##0.00"),"-","△")&amp;"】"))</f>
        <v>【104.60】</v>
      </c>
      <c r="BZ6" s="33">
        <f>IF(BZ7="",NA(),BZ7)</f>
        <v>196.38</v>
      </c>
      <c r="CA6" s="33">
        <f t="shared" ref="CA6:CI6" si="9">IF(CA7="",NA(),CA7)</f>
        <v>195.5</v>
      </c>
      <c r="CB6" s="33">
        <f t="shared" si="9"/>
        <v>202.89</v>
      </c>
      <c r="CC6" s="33">
        <f t="shared" si="9"/>
        <v>226.98</v>
      </c>
      <c r="CD6" s="33">
        <f t="shared" si="9"/>
        <v>38.19</v>
      </c>
      <c r="CE6" s="33">
        <f t="shared" si="9"/>
        <v>204.24</v>
      </c>
      <c r="CF6" s="33">
        <f t="shared" si="9"/>
        <v>210.28</v>
      </c>
      <c r="CG6" s="33">
        <f t="shared" si="9"/>
        <v>211.08</v>
      </c>
      <c r="CH6" s="33">
        <f t="shared" si="9"/>
        <v>186.15</v>
      </c>
      <c r="CI6" s="33">
        <f t="shared" si="9"/>
        <v>181.67</v>
      </c>
      <c r="CJ6" s="32" t="str">
        <f>IF(CJ7="","",IF(CJ7="-","【-】","【"&amp;SUBSTITUTE(TEXT(CJ7,"#,##0.00"),"-","△")&amp;"】"))</f>
        <v>【164.21】</v>
      </c>
      <c r="CK6" s="33">
        <f>IF(CK7="",NA(),CK7)</f>
        <v>68.86</v>
      </c>
      <c r="CL6" s="33">
        <f t="shared" ref="CL6:CT6" si="10">IF(CL7="",NA(),CL7)</f>
        <v>68.36</v>
      </c>
      <c r="CM6" s="33">
        <f t="shared" si="10"/>
        <v>67.95</v>
      </c>
      <c r="CN6" s="33">
        <f t="shared" si="10"/>
        <v>67.97</v>
      </c>
      <c r="CO6" s="33">
        <f t="shared" si="10"/>
        <v>67.72</v>
      </c>
      <c r="CP6" s="33">
        <f t="shared" si="10"/>
        <v>51.05</v>
      </c>
      <c r="CQ6" s="33">
        <f t="shared" si="10"/>
        <v>50.49</v>
      </c>
      <c r="CR6" s="33">
        <f t="shared" si="10"/>
        <v>49.69</v>
      </c>
      <c r="CS6" s="33">
        <f t="shared" si="10"/>
        <v>54.47</v>
      </c>
      <c r="CT6" s="33">
        <f t="shared" si="10"/>
        <v>53.61</v>
      </c>
      <c r="CU6" s="32" t="str">
        <f>IF(CU7="","",IF(CU7="-","【-】","【"&amp;SUBSTITUTE(TEXT(CU7,"#,##0.00"),"-","△")&amp;"】"))</f>
        <v>【59.80】</v>
      </c>
      <c r="CV6" s="33">
        <f>IF(CV7="",NA(),CV7)</f>
        <v>88.66</v>
      </c>
      <c r="CW6" s="33">
        <f t="shared" ref="CW6:DE6" si="11">IF(CW7="",NA(),CW7)</f>
        <v>89.98</v>
      </c>
      <c r="CX6" s="33">
        <f t="shared" si="11"/>
        <v>89.31</v>
      </c>
      <c r="CY6" s="33">
        <f t="shared" si="11"/>
        <v>90.35</v>
      </c>
      <c r="CZ6" s="33">
        <f t="shared" si="11"/>
        <v>91.57</v>
      </c>
      <c r="DA6" s="33">
        <f t="shared" si="11"/>
        <v>80.81</v>
      </c>
      <c r="DB6" s="33">
        <f t="shared" si="11"/>
        <v>78.7</v>
      </c>
      <c r="DC6" s="33">
        <f t="shared" si="11"/>
        <v>80.010000000000005</v>
      </c>
      <c r="DD6" s="33">
        <f t="shared" si="11"/>
        <v>81.459999999999994</v>
      </c>
      <c r="DE6" s="33">
        <f t="shared" si="11"/>
        <v>81.31</v>
      </c>
      <c r="DF6" s="32" t="str">
        <f>IF(DF7="","",IF(DF7="-","【-】","【"&amp;SUBSTITUTE(TEXT(DF7,"#,##0.00"),"-","△")&amp;"】"))</f>
        <v>【89.78】</v>
      </c>
      <c r="DG6" s="33">
        <f>IF(DG7="",NA(),DG7)</f>
        <v>37.950000000000003</v>
      </c>
      <c r="DH6" s="33">
        <f t="shared" ref="DH6:DP6" si="12">IF(DH7="",NA(),DH7)</f>
        <v>40.61</v>
      </c>
      <c r="DI6" s="33">
        <f t="shared" si="12"/>
        <v>43.07</v>
      </c>
      <c r="DJ6" s="33">
        <f t="shared" si="12"/>
        <v>43.29</v>
      </c>
      <c r="DK6" s="33">
        <f t="shared" si="12"/>
        <v>45.68</v>
      </c>
      <c r="DL6" s="33">
        <f t="shared" si="12"/>
        <v>33.21</v>
      </c>
      <c r="DM6" s="33">
        <f t="shared" si="12"/>
        <v>34.24</v>
      </c>
      <c r="DN6" s="33">
        <f t="shared" si="12"/>
        <v>35.18</v>
      </c>
      <c r="DO6" s="33">
        <f t="shared" si="12"/>
        <v>38.520000000000003</v>
      </c>
      <c r="DP6" s="33">
        <f t="shared" si="12"/>
        <v>46.67</v>
      </c>
      <c r="DQ6" s="32" t="str">
        <f>IF(DQ7="","",IF(DQ7="-","【-】","【"&amp;SUBSTITUTE(TEXT(DQ7,"#,##0.00"),"-","△")&amp;"】"))</f>
        <v>【46.31】</v>
      </c>
      <c r="DR6" s="33">
        <f>IF(DR7="",NA(),DR7)</f>
        <v>3.83</v>
      </c>
      <c r="DS6" s="33">
        <f t="shared" ref="DS6:EA6" si="13">IF(DS7="",NA(),DS7)</f>
        <v>3.94</v>
      </c>
      <c r="DT6" s="33">
        <f t="shared" si="13"/>
        <v>6.62</v>
      </c>
      <c r="DU6" s="33">
        <f t="shared" si="13"/>
        <v>6.71</v>
      </c>
      <c r="DV6" s="33">
        <f t="shared" si="13"/>
        <v>7.79</v>
      </c>
      <c r="DW6" s="33">
        <f t="shared" si="13"/>
        <v>6.34</v>
      </c>
      <c r="DX6" s="33">
        <f t="shared" si="13"/>
        <v>6.81</v>
      </c>
      <c r="DY6" s="33">
        <f t="shared" si="13"/>
        <v>8.41</v>
      </c>
      <c r="DZ6" s="33">
        <f t="shared" si="13"/>
        <v>9.43</v>
      </c>
      <c r="EA6" s="33">
        <f t="shared" si="13"/>
        <v>10.029999999999999</v>
      </c>
      <c r="EB6" s="32" t="str">
        <f>IF(EB7="","",IF(EB7="-","【-】","【"&amp;SUBSTITUTE(TEXT(EB7,"#,##0.00"),"-","△")&amp;"】"))</f>
        <v>【12.42】</v>
      </c>
      <c r="EC6" s="32">
        <f>IF(EC7="",NA(),EC7)</f>
        <v>0</v>
      </c>
      <c r="ED6" s="32">
        <f t="shared" ref="ED6:EL6" si="14">IF(ED7="",NA(),ED7)</f>
        <v>0</v>
      </c>
      <c r="EE6" s="33">
        <f t="shared" si="14"/>
        <v>0.24</v>
      </c>
      <c r="EF6" s="33">
        <f t="shared" si="14"/>
        <v>0.08</v>
      </c>
      <c r="EG6" s="33">
        <f t="shared" si="14"/>
        <v>0.39</v>
      </c>
      <c r="EH6" s="33">
        <f t="shared" si="14"/>
        <v>0.81</v>
      </c>
      <c r="EI6" s="33">
        <f t="shared" si="14"/>
        <v>0.82</v>
      </c>
      <c r="EJ6" s="33">
        <f t="shared" si="14"/>
        <v>0.66</v>
      </c>
      <c r="EK6" s="33">
        <f t="shared" si="14"/>
        <v>0.71</v>
      </c>
      <c r="EL6" s="33">
        <f t="shared" si="14"/>
        <v>0.68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243434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49.69</v>
      </c>
      <c r="O7" s="36">
        <v>100</v>
      </c>
      <c r="P7" s="36">
        <v>3170</v>
      </c>
      <c r="Q7" s="36">
        <v>10292</v>
      </c>
      <c r="R7" s="36">
        <v>5.99</v>
      </c>
      <c r="S7" s="36">
        <v>1718.2</v>
      </c>
      <c r="T7" s="36">
        <v>10367</v>
      </c>
      <c r="U7" s="36">
        <v>5.99</v>
      </c>
      <c r="V7" s="36">
        <v>1730.72</v>
      </c>
      <c r="W7" s="36">
        <v>90.96</v>
      </c>
      <c r="X7" s="36">
        <v>109.58</v>
      </c>
      <c r="Y7" s="36">
        <v>107.21</v>
      </c>
      <c r="Z7" s="36">
        <v>98.26</v>
      </c>
      <c r="AA7" s="36">
        <v>182.79</v>
      </c>
      <c r="AB7" s="36">
        <v>108.06</v>
      </c>
      <c r="AC7" s="36">
        <v>104.82</v>
      </c>
      <c r="AD7" s="36">
        <v>104.95</v>
      </c>
      <c r="AE7" s="36">
        <v>107.95</v>
      </c>
      <c r="AF7" s="36">
        <v>109.49</v>
      </c>
      <c r="AG7" s="36">
        <v>113.03</v>
      </c>
      <c r="AH7" s="36">
        <v>70.72</v>
      </c>
      <c r="AI7" s="36">
        <v>50.12</v>
      </c>
      <c r="AJ7" s="36">
        <v>43.11</v>
      </c>
      <c r="AK7" s="36">
        <v>43.83</v>
      </c>
      <c r="AL7" s="36">
        <v>0</v>
      </c>
      <c r="AM7" s="36">
        <v>23.31</v>
      </c>
      <c r="AN7" s="36">
        <v>26.83</v>
      </c>
      <c r="AO7" s="36">
        <v>26.81</v>
      </c>
      <c r="AP7" s="36">
        <v>13.47</v>
      </c>
      <c r="AQ7" s="36">
        <v>9.49</v>
      </c>
      <c r="AR7" s="36">
        <v>0.81</v>
      </c>
      <c r="AS7" s="36">
        <v>1184.43</v>
      </c>
      <c r="AT7" s="36">
        <v>872.61</v>
      </c>
      <c r="AU7" s="36">
        <v>485.91</v>
      </c>
      <c r="AV7" s="36">
        <v>316.58999999999997</v>
      </c>
      <c r="AW7" s="36">
        <v>205.14</v>
      </c>
      <c r="AX7" s="36">
        <v>1129.9100000000001</v>
      </c>
      <c r="AY7" s="36">
        <v>1197.1099999999999</v>
      </c>
      <c r="AZ7" s="36">
        <v>1002.64</v>
      </c>
      <c r="BA7" s="36">
        <v>1081.23</v>
      </c>
      <c r="BB7" s="36">
        <v>406.37</v>
      </c>
      <c r="BC7" s="36">
        <v>264.16000000000003</v>
      </c>
      <c r="BD7" s="36">
        <v>690.2</v>
      </c>
      <c r="BE7" s="36">
        <v>523.97</v>
      </c>
      <c r="BF7" s="36">
        <v>502.46</v>
      </c>
      <c r="BG7" s="36">
        <v>460.05</v>
      </c>
      <c r="BH7" s="36">
        <v>420.02</v>
      </c>
      <c r="BI7" s="36">
        <v>540.94000000000005</v>
      </c>
      <c r="BJ7" s="36">
        <v>532.29999999999995</v>
      </c>
      <c r="BK7" s="36">
        <v>520.29999999999995</v>
      </c>
      <c r="BL7" s="36">
        <v>443.13</v>
      </c>
      <c r="BM7" s="36">
        <v>442.54</v>
      </c>
      <c r="BN7" s="36">
        <v>283.72000000000003</v>
      </c>
      <c r="BO7" s="36">
        <v>87.39</v>
      </c>
      <c r="BP7" s="36">
        <v>106.91</v>
      </c>
      <c r="BQ7" s="36">
        <v>102.38</v>
      </c>
      <c r="BR7" s="36">
        <v>91.26</v>
      </c>
      <c r="BS7" s="36">
        <v>543.72</v>
      </c>
      <c r="BT7" s="36">
        <v>93.43</v>
      </c>
      <c r="BU7" s="36">
        <v>90.17</v>
      </c>
      <c r="BV7" s="36">
        <v>90.69</v>
      </c>
      <c r="BW7" s="36">
        <v>95.4</v>
      </c>
      <c r="BX7" s="36">
        <v>98.6</v>
      </c>
      <c r="BY7" s="36">
        <v>104.6</v>
      </c>
      <c r="BZ7" s="36">
        <v>196.38</v>
      </c>
      <c r="CA7" s="36">
        <v>195.5</v>
      </c>
      <c r="CB7" s="36">
        <v>202.89</v>
      </c>
      <c r="CC7" s="36">
        <v>226.98</v>
      </c>
      <c r="CD7" s="36">
        <v>38.19</v>
      </c>
      <c r="CE7" s="36">
        <v>204.24</v>
      </c>
      <c r="CF7" s="36">
        <v>210.28</v>
      </c>
      <c r="CG7" s="36">
        <v>211.08</v>
      </c>
      <c r="CH7" s="36">
        <v>186.15</v>
      </c>
      <c r="CI7" s="36">
        <v>181.67</v>
      </c>
      <c r="CJ7" s="36">
        <v>164.21</v>
      </c>
      <c r="CK7" s="36">
        <v>68.86</v>
      </c>
      <c r="CL7" s="36">
        <v>68.36</v>
      </c>
      <c r="CM7" s="36">
        <v>67.95</v>
      </c>
      <c r="CN7" s="36">
        <v>67.97</v>
      </c>
      <c r="CO7" s="36">
        <v>67.72</v>
      </c>
      <c r="CP7" s="36">
        <v>51.05</v>
      </c>
      <c r="CQ7" s="36">
        <v>50.49</v>
      </c>
      <c r="CR7" s="36">
        <v>49.69</v>
      </c>
      <c r="CS7" s="36">
        <v>54.47</v>
      </c>
      <c r="CT7" s="36">
        <v>53.61</v>
      </c>
      <c r="CU7" s="36">
        <v>59.8</v>
      </c>
      <c r="CV7" s="36">
        <v>88.66</v>
      </c>
      <c r="CW7" s="36">
        <v>89.98</v>
      </c>
      <c r="CX7" s="36">
        <v>89.31</v>
      </c>
      <c r="CY7" s="36">
        <v>90.35</v>
      </c>
      <c r="CZ7" s="36">
        <v>91.57</v>
      </c>
      <c r="DA7" s="36">
        <v>80.81</v>
      </c>
      <c r="DB7" s="36">
        <v>78.7</v>
      </c>
      <c r="DC7" s="36">
        <v>80.010000000000005</v>
      </c>
      <c r="DD7" s="36">
        <v>81.459999999999994</v>
      </c>
      <c r="DE7" s="36">
        <v>81.31</v>
      </c>
      <c r="DF7" s="36">
        <v>89.78</v>
      </c>
      <c r="DG7" s="36">
        <v>37.950000000000003</v>
      </c>
      <c r="DH7" s="36">
        <v>40.61</v>
      </c>
      <c r="DI7" s="36">
        <v>43.07</v>
      </c>
      <c r="DJ7" s="36">
        <v>43.29</v>
      </c>
      <c r="DK7" s="36">
        <v>45.68</v>
      </c>
      <c r="DL7" s="36">
        <v>33.21</v>
      </c>
      <c r="DM7" s="36">
        <v>34.24</v>
      </c>
      <c r="DN7" s="36">
        <v>35.18</v>
      </c>
      <c r="DO7" s="36">
        <v>38.520000000000003</v>
      </c>
      <c r="DP7" s="36">
        <v>46.67</v>
      </c>
      <c r="DQ7" s="36">
        <v>46.31</v>
      </c>
      <c r="DR7" s="36">
        <v>3.83</v>
      </c>
      <c r="DS7" s="36">
        <v>3.94</v>
      </c>
      <c r="DT7" s="36">
        <v>6.62</v>
      </c>
      <c r="DU7" s="36">
        <v>6.71</v>
      </c>
      <c r="DV7" s="36">
        <v>7.79</v>
      </c>
      <c r="DW7" s="36">
        <v>6.34</v>
      </c>
      <c r="DX7" s="36">
        <v>6.81</v>
      </c>
      <c r="DY7" s="36">
        <v>8.41</v>
      </c>
      <c r="DZ7" s="36">
        <v>9.43</v>
      </c>
      <c r="EA7" s="36">
        <v>10.029999999999999</v>
      </c>
      <c r="EB7" s="36">
        <v>12.42</v>
      </c>
      <c r="EC7" s="36">
        <v>0</v>
      </c>
      <c r="ED7" s="36">
        <v>0</v>
      </c>
      <c r="EE7" s="36">
        <v>0.24</v>
      </c>
      <c r="EF7" s="36">
        <v>0.08</v>
      </c>
      <c r="EG7" s="36">
        <v>0.39</v>
      </c>
      <c r="EH7" s="36">
        <v>0.81</v>
      </c>
      <c r="EI7" s="36">
        <v>0.82</v>
      </c>
      <c r="EJ7" s="36">
        <v>0.66</v>
      </c>
      <c r="EK7" s="36">
        <v>0.71</v>
      </c>
      <c r="EL7" s="36">
        <v>0.68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朝日町役場</cp:lastModifiedBy>
  <dcterms:created xsi:type="dcterms:W3CDTF">2016-02-03T07:23:07Z</dcterms:created>
  <dcterms:modified xsi:type="dcterms:W3CDTF">2016-02-13T06:44:20Z</dcterms:modified>
  <cp:category/>
</cp:coreProperties>
</file>