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<sst xmlns="http://schemas.openxmlformats.org/spreadsheetml/2006/main" count="217" uniqueCount="107">
  <si>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</si>
  <si>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</si>
  <si>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</si>
  <si>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</si>
  <si>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</si>
  <si>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</si>
  <si>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</si>
  <si>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</si>
  <si>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</si>
  <si>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</si>
  <si>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</si>
  <si>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</si>
  <si>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</si>
  <si>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</si>
  <si>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</si>
  <si>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</si>
  <si>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</si>
  <si>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</si>
  <si>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</si>
  <si>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</si>
  <si>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</si>
  <si>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</si>
  <si>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</si>
  <si>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</si>
  <si>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</si>
  <si>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</si>
  <si>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</si>
  <si>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</si>
  <si>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</si>
  <si>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</si>
  <si>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</si>
  <si>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</si>
  <si>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</si>
  <si>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</si>
  <si>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</si>
  <si>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</si>
  <si>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</si>
  <si>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</si>
  <si>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</si>
  <si>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</si>
  <si>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</si>
  <si>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</si>
  <si>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</si>
  <si>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</si>
  <si>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</si>
  <si>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</si>
  <si>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</si>
  <si>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</si>
  <si>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</si>
  <si>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</si>
  <si>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</si>
  <si>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</si>
  <si>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</si>
  <si>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</si>
  <si>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</si>
  <si>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</si>
  <si>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</si>
  <si>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</si>
  <si>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</si>
  <si>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</si>
  <si>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</si>
  <si>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</si>
  <si>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</si>
  <si>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</si>
  <si>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</si>
  <si>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</si>
  <si>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</si>
  <si>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</si>
  <si>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</si>
  <si>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</si>
  <si>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</si>
  <si>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</si>
  <si>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</si>
  <si>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</si>
  <si>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</si>
  <si>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</si>
  <si>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</si>
  <si>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</si>
  <si>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</si>
  <si>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</si>
  <si>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</si>
  <si>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</si>
  <si>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</si>
  <si>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</si>
  <si>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</si>
  <si>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</si>
  <si>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</si>
  <si>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</si>
  <si>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</si>
  <si>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</si>
  <si>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</si>
  <si>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</si>
  <si>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</si>
  <si>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伊賀市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</si>
  <si>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</si>
  <si>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</si>
  <si>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</si>
  <si>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</si>
  <si>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</si>
  <si>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</si>
  <si>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</si>
  <si>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</si>
  <si>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</si>
  <si>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</si>
  <si>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b/>
        <u/>
        <sz val="11"/>
        <rFont val="ＭＳ ゴシック"/>
        <family val="3"/>
        <charset val="128"/>
      </rPr>
      <t>【経常収支比率】</t>
    </r>
    <r>
      <rPr>
        <sz val="11"/>
        <rFont val="ＭＳ ゴシック"/>
        <family val="3"/>
        <charset val="128"/>
      </rPr>
      <t xml:space="preserve">　経常収支比率は100％以上となっているが、給水収益は減少傾向にあり、管路・施設等の維持管理費の増加が見込まれるため、経常経費の節減と効率的な施設利用が必要と考えられる。
</t>
    </r>
    <r>
      <rPr>
        <b/>
        <u/>
        <sz val="11"/>
        <rFont val="ＭＳ ゴシック"/>
        <family val="3"/>
        <charset val="128"/>
      </rPr>
      <t>【累積欠損金比率】</t>
    </r>
    <r>
      <rPr>
        <sz val="11"/>
        <rFont val="ＭＳ ゴシック"/>
        <family val="3"/>
        <charset val="128"/>
      </rPr>
      <t xml:space="preserve">　累積欠損金は発生していないが、給水収益は減少傾向にあり、管路・施設等の維持管理費の増加が見込まれるため、経常経費の節減と効率的な施設利用が必要と考えられる。
</t>
    </r>
    <r>
      <rPr>
        <b/>
        <u/>
        <sz val="11"/>
        <rFont val="ＭＳ ゴシック"/>
        <family val="3"/>
        <charset val="128"/>
      </rPr>
      <t>【流動比率</t>
    </r>
    <r>
      <rPr>
        <u/>
        <sz val="11"/>
        <rFont val="ＭＳ ゴシック"/>
        <family val="3"/>
        <charset val="128"/>
      </rPr>
      <t>】</t>
    </r>
    <r>
      <rPr>
        <sz val="11"/>
        <rFont val="ＭＳ ゴシック"/>
        <family val="3"/>
        <charset val="128"/>
      </rPr>
      <t xml:space="preserve">　現金・預金は減少傾向にあるが、平成29年度より建設改良費等の財源に充てるための企業債（流動負債）が減少する見込みのため、率が若干上昇すると見込まれる。
</t>
    </r>
    <r>
      <rPr>
        <b/>
        <u/>
        <sz val="11"/>
        <rFont val="ＭＳ ゴシック"/>
        <family val="3"/>
        <charset val="128"/>
      </rPr>
      <t>【企業債残高対給水収益比率】</t>
    </r>
    <r>
      <rPr>
        <sz val="11"/>
        <rFont val="ＭＳ ゴシック"/>
        <family val="3"/>
        <charset val="128"/>
      </rPr>
      <t xml:space="preserve">　類似団体等の率と比較しても高い傾向にあり、管路・施設等の新設改良等の先行投資が顕著となっている。
</t>
    </r>
    <r>
      <rPr>
        <b/>
        <u/>
        <sz val="11"/>
        <rFont val="ＭＳ ゴシック"/>
        <family val="3"/>
        <charset val="128"/>
      </rPr>
      <t>【料金回収率】</t>
    </r>
    <r>
      <rPr>
        <sz val="11"/>
        <rFont val="ＭＳ ゴシック"/>
        <family val="3"/>
        <charset val="128"/>
      </rPr>
      <t xml:space="preserve">　料金回収率は100％以上となっているが、給水収益は減少傾向にあり、管路・施設等の維持管理費の増加が見込まれるため、経常経費の節減と効率的な施設利用が必要と考えられる。
</t>
    </r>
    <r>
      <rPr>
        <b/>
        <u/>
        <sz val="11"/>
        <rFont val="ＭＳ ゴシック"/>
        <family val="3"/>
        <charset val="128"/>
      </rPr>
      <t>【給水原価】</t>
    </r>
    <r>
      <rPr>
        <sz val="11"/>
        <rFont val="ＭＳ ゴシック"/>
        <family val="3"/>
        <charset val="128"/>
      </rPr>
      <t xml:space="preserve">　類似団体等の率と比較しても高いため、原価に占める経常経費の節減と効率的な施設利用が必要と考えられる。
</t>
    </r>
    <r>
      <rPr>
        <b/>
        <u/>
        <sz val="11"/>
        <rFont val="ＭＳ ゴシック"/>
        <family val="3"/>
        <charset val="128"/>
      </rPr>
      <t>【施設利用率】</t>
    </r>
    <r>
      <rPr>
        <sz val="11"/>
        <rFont val="ＭＳ ゴシック"/>
        <family val="3"/>
        <charset val="128"/>
      </rPr>
      <t xml:space="preserve">　類似団体等と同率程度の施設利用率となっている。
</t>
    </r>
    <r>
      <rPr>
        <b/>
        <u/>
        <sz val="11"/>
        <rFont val="ＭＳ ゴシック"/>
        <family val="3"/>
        <charset val="128"/>
      </rPr>
      <t>【有収率】</t>
    </r>
    <r>
      <rPr>
        <sz val="11"/>
        <rFont val="ＭＳ ゴシック"/>
        <family val="3"/>
        <charset val="128"/>
      </rPr>
      <t>　漏水が起因していると考えられるため、無収・無効水量の削減に向けて、漏水箇所の特定及び修繕工事が急務と捉えている。</t>
    </r>
    <rPh sb="9" eb="11">
      <t>ケイジョウ</t>
    </rPh>
    <rPh sb="11" eb="13">
      <t>シュウシ</t>
    </rPh>
    <rPh sb="13" eb="15">
      <t>ヒリツ</t>
    </rPh>
    <rPh sb="20" eb="22">
      <t>イジョウ</t>
    </rPh>
    <rPh sb="30" eb="32">
      <t>キュウスイ</t>
    </rPh>
    <rPh sb="32" eb="34">
      <t>シュウエキ</t>
    </rPh>
    <rPh sb="35" eb="37">
      <t>ゲンショウ</t>
    </rPh>
    <rPh sb="37" eb="39">
      <t>ケイコウ</t>
    </rPh>
    <rPh sb="67" eb="69">
      <t>ケイジョウ</t>
    </rPh>
    <rPh sb="69" eb="71">
      <t>ケイヒ</t>
    </rPh>
    <rPh sb="72" eb="74">
      <t>セツゲン</t>
    </rPh>
    <rPh sb="84" eb="86">
      <t>ヒツヨウ</t>
    </rPh>
    <rPh sb="87" eb="88">
      <t>カンガ</t>
    </rPh>
    <rPh sb="104" eb="106">
      <t>ルイセキ</t>
    </rPh>
    <rPh sb="106" eb="109">
      <t>ケッソンキン</t>
    </rPh>
    <rPh sb="110" eb="112">
      <t>ハッセイ</t>
    </rPh>
    <rPh sb="184" eb="186">
      <t>リュウドウ</t>
    </rPh>
    <rPh sb="186" eb="188">
      <t>ヒリツ</t>
    </rPh>
    <rPh sb="190" eb="192">
      <t>ゲンキン</t>
    </rPh>
    <rPh sb="193" eb="195">
      <t>ヨキン</t>
    </rPh>
    <rPh sb="196" eb="198">
      <t>ゲンショウ</t>
    </rPh>
    <rPh sb="198" eb="200">
      <t>ケイコウ</t>
    </rPh>
    <rPh sb="205" eb="207">
      <t>ヘイセイ</t>
    </rPh>
    <rPh sb="209" eb="211">
      <t>ネンド</t>
    </rPh>
    <rPh sb="239" eb="241">
      <t>ゲンショウ</t>
    </rPh>
    <rPh sb="243" eb="245">
      <t>ミコ</t>
    </rPh>
    <rPh sb="250" eb="251">
      <t>リツ</t>
    </rPh>
    <rPh sb="252" eb="254">
      <t>ジャッカン</t>
    </rPh>
    <rPh sb="254" eb="256">
      <t>ジョウショウ</t>
    </rPh>
    <rPh sb="259" eb="261">
      <t>ミコ</t>
    </rPh>
    <rPh sb="281" eb="283">
      <t>ルイジ</t>
    </rPh>
    <rPh sb="283" eb="286">
      <t>ダンタイトウ</t>
    </rPh>
    <rPh sb="287" eb="288">
      <t>リツ</t>
    </rPh>
    <rPh sb="289" eb="291">
      <t>ヒカク</t>
    </rPh>
    <rPh sb="294" eb="295">
      <t>タカ</t>
    </rPh>
    <rPh sb="296" eb="298">
      <t>ケイコウ</t>
    </rPh>
    <rPh sb="302" eb="304">
      <t>カンロ</t>
    </rPh>
    <rPh sb="305" eb="307">
      <t>シセツ</t>
    </rPh>
    <rPh sb="307" eb="308">
      <t>トウ</t>
    </rPh>
    <rPh sb="309" eb="311">
      <t>シンセツ</t>
    </rPh>
    <rPh sb="311" eb="313">
      <t>カイリョウ</t>
    </rPh>
    <rPh sb="315" eb="317">
      <t>センコウ</t>
    </rPh>
    <rPh sb="317" eb="319">
      <t>トウシ</t>
    </rPh>
    <rPh sb="320" eb="322">
      <t>ケンチョ</t>
    </rPh>
    <rPh sb="338" eb="340">
      <t>リョウキン</t>
    </rPh>
    <rPh sb="340" eb="342">
      <t>カイシュウ</t>
    </rPh>
    <rPh sb="342" eb="343">
      <t>リツ</t>
    </rPh>
    <rPh sb="348" eb="350">
      <t>イジョウ</t>
    </rPh>
    <rPh sb="423" eb="425">
      <t>キュウスイ</t>
    </rPh>
    <rPh sb="425" eb="427">
      <t>ゲンカ</t>
    </rPh>
    <rPh sb="429" eb="431">
      <t>ルイジ</t>
    </rPh>
    <rPh sb="431" eb="434">
      <t>ダンタイトウ</t>
    </rPh>
    <rPh sb="435" eb="436">
      <t>リツ</t>
    </rPh>
    <rPh sb="437" eb="439">
      <t>ヒカク</t>
    </rPh>
    <rPh sb="442" eb="443">
      <t>タカ</t>
    </rPh>
    <rPh sb="447" eb="449">
      <t>ゲンカ</t>
    </rPh>
    <rPh sb="450" eb="451">
      <t>シ</t>
    </rPh>
    <rPh sb="453" eb="455">
      <t>ケイジョウ</t>
    </rPh>
    <rPh sb="455" eb="457">
      <t>ケイヒ</t>
    </rPh>
    <rPh sb="458" eb="460">
      <t>セツゲン</t>
    </rPh>
    <rPh sb="461" eb="464">
      <t>コウリツテキ</t>
    </rPh>
    <rPh sb="465" eb="467">
      <t>シセツ</t>
    </rPh>
    <rPh sb="467" eb="469">
      <t>リヨウ</t>
    </rPh>
    <rPh sb="470" eb="472">
      <t>ヒツヨウ</t>
    </rPh>
    <rPh sb="473" eb="474">
      <t>カンガ</t>
    </rPh>
    <rPh sb="481" eb="483">
      <t>シセツ</t>
    </rPh>
    <rPh sb="483" eb="486">
      <t>リヨウリツ</t>
    </rPh>
    <rPh sb="499" eb="501">
      <t>シセツ</t>
    </rPh>
    <rPh sb="513" eb="514">
      <t>ユウ</t>
    </rPh>
    <rPh sb="514" eb="515">
      <t>シュウ</t>
    </rPh>
    <rPh sb="515" eb="516">
      <t>リツ</t>
    </rPh>
    <rPh sb="518" eb="520">
      <t>ロウスイ</t>
    </rPh>
    <rPh sb="521" eb="523">
      <t>キイン</t>
    </rPh>
    <rPh sb="528" eb="529">
      <t>カンガ</t>
    </rPh>
    <rPh sb="536" eb="537">
      <t>ム</t>
    </rPh>
    <rPh sb="537" eb="538">
      <t>シュウ</t>
    </rPh>
    <rPh sb="539" eb="541">
      <t>ムコウ</t>
    </rPh>
    <rPh sb="541" eb="543">
      <t>スイリョウ</t>
    </rPh>
    <rPh sb="544" eb="546">
      <t>サクゲン</t>
    </rPh>
    <rPh sb="547" eb="548">
      <t>ム</t>
    </rPh>
    <rPh sb="551" eb="553">
      <t>ロウスイ</t>
    </rPh>
    <rPh sb="553" eb="555">
      <t>カショ</t>
    </rPh>
    <rPh sb="556" eb="558">
      <t>トクテイ</t>
    </rPh>
    <rPh sb="558" eb="559">
      <t>オヨ</t>
    </rPh>
    <rPh sb="560" eb="562">
      <t>シュウゼン</t>
    </rPh>
    <rPh sb="562" eb="564">
      <t>コウジ</t>
    </rPh>
    <rPh sb="565" eb="567">
      <t>キュウム</t>
    </rPh>
    <rPh sb="568" eb="569">
      <t>トラ</t>
    </rPh>
    <phoneticPr fontId="4"/>
  </si>
  <si>
    <t>　有形固定資産減価償却率、管路経年化率は類似団体平均値に比べて低く推移しているが、右肩上がりである上、管路更新率も低い値で推移しているため、管路の更新に必要な財源を確保し、実現可能な更新計画を策定する等、早急な対策が必要である。</t>
    <rPh sb="1" eb="3">
      <t>ユウケイ</t>
    </rPh>
    <rPh sb="3" eb="5">
      <t>コテイ</t>
    </rPh>
    <rPh sb="5" eb="7">
      <t>シサン</t>
    </rPh>
    <rPh sb="7" eb="9">
      <t>ゲンカ</t>
    </rPh>
    <rPh sb="9" eb="11">
      <t>ショウキャク</t>
    </rPh>
    <rPh sb="11" eb="12">
      <t>リツ</t>
    </rPh>
    <rPh sb="13" eb="15">
      <t>カンロ</t>
    </rPh>
    <rPh sb="15" eb="17">
      <t>ケイネン</t>
    </rPh>
    <rPh sb="17" eb="18">
      <t>カ</t>
    </rPh>
    <rPh sb="18" eb="19">
      <t>リツ</t>
    </rPh>
    <rPh sb="20" eb="22">
      <t>ルイジ</t>
    </rPh>
    <rPh sb="22" eb="24">
      <t>ダンタイ</t>
    </rPh>
    <rPh sb="24" eb="27">
      <t>ヘイキンチ</t>
    </rPh>
    <rPh sb="28" eb="29">
      <t>クラ</t>
    </rPh>
    <rPh sb="31" eb="32">
      <t>ヒク</t>
    </rPh>
    <rPh sb="33" eb="35">
      <t>スイイ</t>
    </rPh>
    <rPh sb="41" eb="43">
      <t>ミギカタ</t>
    </rPh>
    <rPh sb="43" eb="44">
      <t>ア</t>
    </rPh>
    <rPh sb="49" eb="50">
      <t>ウエ</t>
    </rPh>
    <rPh sb="51" eb="53">
      <t>カンロ</t>
    </rPh>
    <rPh sb="53" eb="55">
      <t>コウシン</t>
    </rPh>
    <rPh sb="55" eb="56">
      <t>リツ</t>
    </rPh>
    <rPh sb="57" eb="58">
      <t>ヒク</t>
    </rPh>
    <rPh sb="59" eb="60">
      <t>アタイ</t>
    </rPh>
    <rPh sb="61" eb="63">
      <t>スイイ</t>
    </rPh>
    <rPh sb="70" eb="72">
      <t>カンロ</t>
    </rPh>
    <rPh sb="73" eb="75">
      <t>コウシン</t>
    </rPh>
    <rPh sb="76" eb="78">
      <t>ヒツヨウ</t>
    </rPh>
    <rPh sb="79" eb="81">
      <t>ザイゲン</t>
    </rPh>
    <rPh sb="82" eb="84">
      <t>カクホ</t>
    </rPh>
    <rPh sb="86" eb="88">
      <t>ジツゲン</t>
    </rPh>
    <rPh sb="88" eb="90">
      <t>カノウ</t>
    </rPh>
    <rPh sb="91" eb="93">
      <t>コウシン</t>
    </rPh>
    <rPh sb="93" eb="95">
      <t>ケイカク</t>
    </rPh>
    <rPh sb="96" eb="98">
      <t>サクテイ</t>
    </rPh>
    <rPh sb="100" eb="101">
      <t>トウ</t>
    </rPh>
    <rPh sb="102" eb="104">
      <t>ソウキュウ</t>
    </rPh>
    <rPh sb="105" eb="107">
      <t>タイサク</t>
    </rPh>
    <rPh sb="108" eb="110">
      <t>ヒツヨウ</t>
    </rPh>
    <phoneticPr fontId="4"/>
  </si>
  <si>
    <t>　給水原価が高い理由として有収率の低さが大きな要因と考えられる。配水区域のブロック化により漏水の多いエリアを絞り込み、計画的に漏水調査、漏水修繕を実施し有収率の改善につなげたい。また、非効率な施設の統廃合、ダウンサイジングにより施設利用率の向上につなげ、合わせて経費の削減を図ることで料金回収率・経常収支比率の改善、給水原価の抑制に努めたい。
　中長期収支見通しを作成し、収支バランスを可視化することで適正な料金体系か判断するとともに、更なる経費の削減に努め、耐用年数を超える管路・老朽化施設更新の財源確保につとめ、優先順位をつけて計画的に更新・耐震化を実施したい。</t>
    <rPh sb="1" eb="3">
      <t>キュウスイ</t>
    </rPh>
    <rPh sb="3" eb="5">
      <t>ゲンカ</t>
    </rPh>
    <rPh sb="6" eb="7">
      <t>タカ</t>
    </rPh>
    <rPh sb="8" eb="10">
      <t>リユウ</t>
    </rPh>
    <rPh sb="13" eb="15">
      <t>ユウシュウ</t>
    </rPh>
    <rPh sb="15" eb="16">
      <t>リツ</t>
    </rPh>
    <rPh sb="17" eb="18">
      <t>ヒク</t>
    </rPh>
    <rPh sb="20" eb="21">
      <t>オオ</t>
    </rPh>
    <rPh sb="23" eb="25">
      <t>ヨウイン</t>
    </rPh>
    <rPh sb="26" eb="27">
      <t>カンガ</t>
    </rPh>
    <rPh sb="32" eb="34">
      <t>ハイスイ</t>
    </rPh>
    <rPh sb="34" eb="36">
      <t>クイキ</t>
    </rPh>
    <rPh sb="41" eb="42">
      <t>カ</t>
    </rPh>
    <rPh sb="45" eb="47">
      <t>ロウスイ</t>
    </rPh>
    <rPh sb="48" eb="49">
      <t>オオ</t>
    </rPh>
    <rPh sb="54" eb="55">
      <t>シボ</t>
    </rPh>
    <rPh sb="56" eb="57">
      <t>コ</t>
    </rPh>
    <rPh sb="59" eb="62">
      <t>ケイカクテキ</t>
    </rPh>
    <rPh sb="63" eb="65">
      <t>ロウスイ</t>
    </rPh>
    <rPh sb="65" eb="67">
      <t>チョウサ</t>
    </rPh>
    <rPh sb="68" eb="70">
      <t>ロウスイ</t>
    </rPh>
    <rPh sb="70" eb="72">
      <t>シュウゼン</t>
    </rPh>
    <rPh sb="73" eb="75">
      <t>ジッシ</t>
    </rPh>
    <rPh sb="76" eb="78">
      <t>ユウシュウ</t>
    </rPh>
    <rPh sb="78" eb="79">
      <t>リツ</t>
    </rPh>
    <rPh sb="80" eb="82">
      <t>カイゼン</t>
    </rPh>
    <rPh sb="92" eb="95">
      <t>ヒコウリツ</t>
    </rPh>
    <rPh sb="96" eb="98">
      <t>シセツ</t>
    </rPh>
    <rPh sb="99" eb="102">
      <t>トウハイゴウ</t>
    </rPh>
    <rPh sb="114" eb="116">
      <t>シセツ</t>
    </rPh>
    <rPh sb="116" eb="119">
      <t>リヨウリツ</t>
    </rPh>
    <rPh sb="120" eb="122">
      <t>コウジョウ</t>
    </rPh>
    <rPh sb="127" eb="128">
      <t>ア</t>
    </rPh>
    <rPh sb="131" eb="133">
      <t>ケイヒ</t>
    </rPh>
    <rPh sb="134" eb="136">
      <t>サクゲン</t>
    </rPh>
    <rPh sb="137" eb="138">
      <t>ハカ</t>
    </rPh>
    <rPh sb="142" eb="144">
      <t>リョウキン</t>
    </rPh>
    <rPh sb="144" eb="146">
      <t>カイシュウ</t>
    </rPh>
    <rPh sb="146" eb="147">
      <t>リツ</t>
    </rPh>
    <rPh sb="148" eb="150">
      <t>ケイジョウ</t>
    </rPh>
    <rPh sb="150" eb="152">
      <t>シュウシ</t>
    </rPh>
    <rPh sb="152" eb="154">
      <t>ヒリツ</t>
    </rPh>
    <rPh sb="155" eb="157">
      <t>カイゼン</t>
    </rPh>
    <rPh sb="158" eb="160">
      <t>キュウスイ</t>
    </rPh>
    <rPh sb="160" eb="162">
      <t>ゲンカ</t>
    </rPh>
    <rPh sb="163" eb="165">
      <t>ヨクセイ</t>
    </rPh>
    <rPh sb="166" eb="167">
      <t>ツト</t>
    </rPh>
    <rPh sb="173" eb="176">
      <t>チュウチョウキ</t>
    </rPh>
    <rPh sb="176" eb="178">
      <t>シュウシ</t>
    </rPh>
    <rPh sb="178" eb="180">
      <t>ミトオ</t>
    </rPh>
    <rPh sb="182" eb="184">
      <t>サクセイ</t>
    </rPh>
    <rPh sb="186" eb="188">
      <t>シュウシ</t>
    </rPh>
    <rPh sb="193" eb="196">
      <t>カシカ</t>
    </rPh>
    <rPh sb="201" eb="203">
      <t>テキセイ</t>
    </rPh>
    <rPh sb="204" eb="206">
      <t>リョウキン</t>
    </rPh>
    <rPh sb="206" eb="208">
      <t>タイケイ</t>
    </rPh>
    <rPh sb="209" eb="211">
      <t>ハンダン</t>
    </rPh>
    <rPh sb="218" eb="219">
      <t>サラ</t>
    </rPh>
    <rPh sb="221" eb="223">
      <t>ケイヒ</t>
    </rPh>
    <rPh sb="224" eb="226">
      <t>サクゲン</t>
    </rPh>
    <rPh sb="227" eb="228">
      <t>ツト</t>
    </rPh>
    <rPh sb="230" eb="232">
      <t>タイヨウ</t>
    </rPh>
    <rPh sb="232" eb="234">
      <t>ネンスウ</t>
    </rPh>
    <rPh sb="235" eb="236">
      <t>コ</t>
    </rPh>
    <rPh sb="238" eb="240">
      <t>カンロ</t>
    </rPh>
    <rPh sb="241" eb="244">
      <t>ロウキュウカ</t>
    </rPh>
    <rPh sb="244" eb="246">
      <t>シセツ</t>
    </rPh>
    <rPh sb="246" eb="248">
      <t>コウシン</t>
    </rPh>
    <rPh sb="249" eb="251">
      <t>ザイゲン</t>
    </rPh>
    <rPh sb="251" eb="253">
      <t>カクホ</t>
    </rPh>
    <rPh sb="266" eb="269">
      <t>ケイカクテキ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</si>
</sst>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u/>
      <sz val="11"/>
      <name val="ＭＳ ゴシック"/>
      <family val="3"/>
      <charset val="128"/>
    </font>
    <font>
      <u/>
      <sz val="1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0.25</c:v>
                </c:pt>
                <c:pt idx="1">
                  <c:v>0.48</c:v>
                </c:pt>
                <c:pt idx="2">
                  <c:v>0.51</c:v>
                </c:pt>
                <c:pt idx="3">
                  <c:v>0.98</c:v>
                </c:pt>
                <c:pt idx="4">
                  <c:v>0.28000000000000003</c:v>
                </c:pt>
              </c:numCache>
            </c:numRef>
          </c:val>
        </c:ser>
        <c:dLbls>
          <c:showLegendKey val="0"/>
          <c:showVal val="0"/>
          <c:showCatName val="0"/>
          <c:showSerName val="0"/>
          <c:showPercent val="0"/>
          <c:showBubbleSize val="0"/>
        </c:dLbls>
        <c:gapWidth val="150"/>
        <c:axId val="133073536"/>
        <c:axId val="13307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133073536"/>
        <c:axId val="133079808"/>
      </c:lineChart>
      <c:dateAx>
        <c:axId val="133073536"/>
        <c:scaling>
          <c:orientation val="minMax"/>
        </c:scaling>
        <c:delete val="1"/>
        <c:axPos val="b"/>
        <c:numFmt formatCode="ge" sourceLinked="1"/>
        <c:majorTickMark val="none"/>
        <c:minorTickMark val="none"/>
        <c:tickLblPos val="none"/>
        <c:crossAx val="133079808"/>
        <c:crosses val="autoZero"/>
        <c:auto val="1"/>
        <c:lblOffset val="100"/>
        <c:baseTimeUnit val="years"/>
      </c:dateAx>
      <c:valAx>
        <c:axId val="13307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07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66.7</c:v>
                </c:pt>
                <c:pt idx="1">
                  <c:v>57.05</c:v>
                </c:pt>
                <c:pt idx="2">
                  <c:v>57.95</c:v>
                </c:pt>
                <c:pt idx="3">
                  <c:v>57.81</c:v>
                </c:pt>
                <c:pt idx="4">
                  <c:v>55.82</c:v>
                </c:pt>
              </c:numCache>
            </c:numRef>
          </c:val>
        </c:ser>
        <c:dLbls>
          <c:showLegendKey val="0"/>
          <c:showVal val="0"/>
          <c:showCatName val="0"/>
          <c:showSerName val="0"/>
          <c:showPercent val="0"/>
          <c:showBubbleSize val="0"/>
        </c:dLbls>
        <c:gapWidth val="150"/>
        <c:axId val="165747712"/>
        <c:axId val="16575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165747712"/>
        <c:axId val="165758080"/>
      </c:lineChart>
      <c:dateAx>
        <c:axId val="165747712"/>
        <c:scaling>
          <c:orientation val="minMax"/>
        </c:scaling>
        <c:delete val="1"/>
        <c:axPos val="b"/>
        <c:numFmt formatCode="ge" sourceLinked="1"/>
        <c:majorTickMark val="none"/>
        <c:minorTickMark val="none"/>
        <c:tickLblPos val="none"/>
        <c:crossAx val="165758080"/>
        <c:crosses val="autoZero"/>
        <c:auto val="1"/>
        <c:lblOffset val="100"/>
        <c:baseTimeUnit val="years"/>
      </c:dateAx>
      <c:valAx>
        <c:axId val="16575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74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81.93</c:v>
                </c:pt>
                <c:pt idx="1">
                  <c:v>83.44</c:v>
                </c:pt>
                <c:pt idx="2">
                  <c:v>81.22</c:v>
                </c:pt>
                <c:pt idx="3">
                  <c:v>80.58</c:v>
                </c:pt>
                <c:pt idx="4">
                  <c:v>81.900000000000006</c:v>
                </c:pt>
              </c:numCache>
            </c:numRef>
          </c:val>
        </c:ser>
        <c:dLbls>
          <c:showLegendKey val="0"/>
          <c:showVal val="0"/>
          <c:showCatName val="0"/>
          <c:showSerName val="0"/>
          <c:showPercent val="0"/>
          <c:showBubbleSize val="0"/>
        </c:dLbls>
        <c:gapWidth val="150"/>
        <c:axId val="165771904"/>
        <c:axId val="16578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165771904"/>
        <c:axId val="165786368"/>
      </c:lineChart>
      <c:dateAx>
        <c:axId val="165771904"/>
        <c:scaling>
          <c:orientation val="minMax"/>
        </c:scaling>
        <c:delete val="1"/>
        <c:axPos val="b"/>
        <c:numFmt formatCode="ge" sourceLinked="1"/>
        <c:majorTickMark val="none"/>
        <c:minorTickMark val="none"/>
        <c:tickLblPos val="none"/>
        <c:crossAx val="165786368"/>
        <c:crosses val="autoZero"/>
        <c:auto val="1"/>
        <c:lblOffset val="100"/>
        <c:baseTimeUnit val="years"/>
      </c:dateAx>
      <c:valAx>
        <c:axId val="16578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77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92.45</c:v>
                </c:pt>
                <c:pt idx="1">
                  <c:v>103.21</c:v>
                </c:pt>
                <c:pt idx="2">
                  <c:v>89.46</c:v>
                </c:pt>
                <c:pt idx="3">
                  <c:v>105.08</c:v>
                </c:pt>
                <c:pt idx="4">
                  <c:v>107.49</c:v>
                </c:pt>
              </c:numCache>
            </c:numRef>
          </c:val>
        </c:ser>
        <c:dLbls>
          <c:showLegendKey val="0"/>
          <c:showVal val="0"/>
          <c:showCatName val="0"/>
          <c:showSerName val="0"/>
          <c:showPercent val="0"/>
          <c:showBubbleSize val="0"/>
        </c:dLbls>
        <c:gapWidth val="150"/>
        <c:axId val="133843200"/>
        <c:axId val="13385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133843200"/>
        <c:axId val="133853568"/>
      </c:lineChart>
      <c:dateAx>
        <c:axId val="133843200"/>
        <c:scaling>
          <c:orientation val="minMax"/>
        </c:scaling>
        <c:delete val="1"/>
        <c:axPos val="b"/>
        <c:numFmt formatCode="ge" sourceLinked="1"/>
        <c:majorTickMark val="none"/>
        <c:minorTickMark val="none"/>
        <c:tickLblPos val="none"/>
        <c:crossAx val="133853568"/>
        <c:crosses val="autoZero"/>
        <c:auto val="1"/>
        <c:lblOffset val="100"/>
        <c:baseTimeUnit val="years"/>
      </c:dateAx>
      <c:valAx>
        <c:axId val="133853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384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22.18</c:v>
                </c:pt>
                <c:pt idx="1">
                  <c:v>23.93</c:v>
                </c:pt>
                <c:pt idx="2">
                  <c:v>25.67</c:v>
                </c:pt>
                <c:pt idx="3">
                  <c:v>27.14</c:v>
                </c:pt>
                <c:pt idx="4">
                  <c:v>35.049999999999997</c:v>
                </c:pt>
              </c:numCache>
            </c:numRef>
          </c:val>
        </c:ser>
        <c:dLbls>
          <c:showLegendKey val="0"/>
          <c:showVal val="0"/>
          <c:showCatName val="0"/>
          <c:showSerName val="0"/>
          <c:showPercent val="0"/>
          <c:showBubbleSize val="0"/>
        </c:dLbls>
        <c:gapWidth val="150"/>
        <c:axId val="133883776"/>
        <c:axId val="13356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133883776"/>
        <c:axId val="133566464"/>
      </c:lineChart>
      <c:dateAx>
        <c:axId val="133883776"/>
        <c:scaling>
          <c:orientation val="minMax"/>
        </c:scaling>
        <c:delete val="1"/>
        <c:axPos val="b"/>
        <c:numFmt formatCode="ge" sourceLinked="1"/>
        <c:majorTickMark val="none"/>
        <c:minorTickMark val="none"/>
        <c:tickLblPos val="none"/>
        <c:crossAx val="133566464"/>
        <c:crosses val="autoZero"/>
        <c:auto val="1"/>
        <c:lblOffset val="100"/>
        <c:baseTimeUnit val="years"/>
      </c:dateAx>
      <c:valAx>
        <c:axId val="13356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88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3.49</c:v>
                </c:pt>
                <c:pt idx="1">
                  <c:v>3.61</c:v>
                </c:pt>
                <c:pt idx="2">
                  <c:v>5.85</c:v>
                </c:pt>
                <c:pt idx="3">
                  <c:v>5.67</c:v>
                </c:pt>
                <c:pt idx="4">
                  <c:v>5.89</c:v>
                </c:pt>
              </c:numCache>
            </c:numRef>
          </c:val>
        </c:ser>
        <c:dLbls>
          <c:showLegendKey val="0"/>
          <c:showVal val="0"/>
          <c:showCatName val="0"/>
          <c:showSerName val="0"/>
          <c:showPercent val="0"/>
          <c:showBubbleSize val="0"/>
        </c:dLbls>
        <c:gapWidth val="150"/>
        <c:axId val="133600768"/>
        <c:axId val="13360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133600768"/>
        <c:axId val="133602688"/>
      </c:lineChart>
      <c:dateAx>
        <c:axId val="133600768"/>
        <c:scaling>
          <c:orientation val="minMax"/>
        </c:scaling>
        <c:delete val="1"/>
        <c:axPos val="b"/>
        <c:numFmt formatCode="ge" sourceLinked="1"/>
        <c:majorTickMark val="none"/>
        <c:minorTickMark val="none"/>
        <c:tickLblPos val="none"/>
        <c:crossAx val="133602688"/>
        <c:crosses val="autoZero"/>
        <c:auto val="1"/>
        <c:lblOffset val="100"/>
        <c:baseTimeUnit val="years"/>
      </c:dateAx>
      <c:valAx>
        <c:axId val="13360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60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33.79</c:v>
                </c:pt>
                <c:pt idx="1">
                  <c:v>27.31</c:v>
                </c:pt>
                <c:pt idx="2">
                  <c:v>24.44</c:v>
                </c:pt>
                <c:pt idx="3">
                  <c:v>20.09</c:v>
                </c:pt>
                <c:pt idx="4" formatCode="#,##0.00;&quot;△&quot;#,##0.00">
                  <c:v>0</c:v>
                </c:pt>
              </c:numCache>
            </c:numRef>
          </c:val>
        </c:ser>
        <c:dLbls>
          <c:showLegendKey val="0"/>
          <c:showVal val="0"/>
          <c:showCatName val="0"/>
          <c:showSerName val="0"/>
          <c:showPercent val="0"/>
          <c:showBubbleSize val="0"/>
        </c:dLbls>
        <c:gapWidth val="150"/>
        <c:axId val="133619072"/>
        <c:axId val="13364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133619072"/>
        <c:axId val="133641728"/>
      </c:lineChart>
      <c:dateAx>
        <c:axId val="133619072"/>
        <c:scaling>
          <c:orientation val="minMax"/>
        </c:scaling>
        <c:delete val="1"/>
        <c:axPos val="b"/>
        <c:numFmt formatCode="ge" sourceLinked="1"/>
        <c:majorTickMark val="none"/>
        <c:minorTickMark val="none"/>
        <c:tickLblPos val="none"/>
        <c:crossAx val="133641728"/>
        <c:crosses val="autoZero"/>
        <c:auto val="1"/>
        <c:lblOffset val="100"/>
        <c:baseTimeUnit val="years"/>
      </c:dateAx>
      <c:valAx>
        <c:axId val="133641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361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576.20000000000005</c:v>
                </c:pt>
                <c:pt idx="1">
                  <c:v>582.38</c:v>
                </c:pt>
                <c:pt idx="2">
                  <c:v>697.45</c:v>
                </c:pt>
                <c:pt idx="3">
                  <c:v>1218.74</c:v>
                </c:pt>
                <c:pt idx="4">
                  <c:v>190.68</c:v>
                </c:pt>
              </c:numCache>
            </c:numRef>
          </c:val>
        </c:ser>
        <c:dLbls>
          <c:showLegendKey val="0"/>
          <c:showVal val="0"/>
          <c:showCatName val="0"/>
          <c:showSerName val="0"/>
          <c:showPercent val="0"/>
          <c:showBubbleSize val="0"/>
        </c:dLbls>
        <c:gapWidth val="150"/>
        <c:axId val="133676032"/>
        <c:axId val="13367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133676032"/>
        <c:axId val="133678208"/>
      </c:lineChart>
      <c:dateAx>
        <c:axId val="133676032"/>
        <c:scaling>
          <c:orientation val="minMax"/>
        </c:scaling>
        <c:delete val="1"/>
        <c:axPos val="b"/>
        <c:numFmt formatCode="ge" sourceLinked="1"/>
        <c:majorTickMark val="none"/>
        <c:minorTickMark val="none"/>
        <c:tickLblPos val="none"/>
        <c:crossAx val="133678208"/>
        <c:crosses val="autoZero"/>
        <c:auto val="1"/>
        <c:lblOffset val="100"/>
        <c:baseTimeUnit val="years"/>
      </c:dateAx>
      <c:valAx>
        <c:axId val="133678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367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924.67</c:v>
                </c:pt>
                <c:pt idx="1">
                  <c:v>804.94</c:v>
                </c:pt>
                <c:pt idx="2">
                  <c:v>775.35</c:v>
                </c:pt>
                <c:pt idx="3">
                  <c:v>747.19</c:v>
                </c:pt>
                <c:pt idx="4">
                  <c:v>718.95</c:v>
                </c:pt>
              </c:numCache>
            </c:numRef>
          </c:val>
        </c:ser>
        <c:dLbls>
          <c:showLegendKey val="0"/>
          <c:showVal val="0"/>
          <c:showCatName val="0"/>
          <c:showSerName val="0"/>
          <c:showPercent val="0"/>
          <c:showBubbleSize val="0"/>
        </c:dLbls>
        <c:gapWidth val="150"/>
        <c:axId val="133765376"/>
        <c:axId val="13377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133765376"/>
        <c:axId val="133775744"/>
      </c:lineChart>
      <c:dateAx>
        <c:axId val="133765376"/>
        <c:scaling>
          <c:orientation val="minMax"/>
        </c:scaling>
        <c:delete val="1"/>
        <c:axPos val="b"/>
        <c:numFmt formatCode="ge" sourceLinked="1"/>
        <c:majorTickMark val="none"/>
        <c:minorTickMark val="none"/>
        <c:tickLblPos val="none"/>
        <c:crossAx val="133775744"/>
        <c:crosses val="autoZero"/>
        <c:auto val="1"/>
        <c:lblOffset val="100"/>
        <c:baseTimeUnit val="years"/>
      </c:dateAx>
      <c:valAx>
        <c:axId val="133775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376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83.94</c:v>
                </c:pt>
                <c:pt idx="1">
                  <c:v>94.34</c:v>
                </c:pt>
                <c:pt idx="2">
                  <c:v>82.3</c:v>
                </c:pt>
                <c:pt idx="3">
                  <c:v>97.5</c:v>
                </c:pt>
                <c:pt idx="4">
                  <c:v>100.65</c:v>
                </c:pt>
              </c:numCache>
            </c:numRef>
          </c:val>
        </c:ser>
        <c:dLbls>
          <c:showLegendKey val="0"/>
          <c:showVal val="0"/>
          <c:showCatName val="0"/>
          <c:showSerName val="0"/>
          <c:showPercent val="0"/>
          <c:showBubbleSize val="0"/>
        </c:dLbls>
        <c:gapWidth val="150"/>
        <c:axId val="133808512"/>
        <c:axId val="13381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133808512"/>
        <c:axId val="133810432"/>
      </c:lineChart>
      <c:dateAx>
        <c:axId val="133808512"/>
        <c:scaling>
          <c:orientation val="minMax"/>
        </c:scaling>
        <c:delete val="1"/>
        <c:axPos val="b"/>
        <c:numFmt formatCode="ge" sourceLinked="1"/>
        <c:majorTickMark val="none"/>
        <c:minorTickMark val="none"/>
        <c:tickLblPos val="none"/>
        <c:crossAx val="133810432"/>
        <c:crosses val="autoZero"/>
        <c:auto val="1"/>
        <c:lblOffset val="100"/>
        <c:baseTimeUnit val="years"/>
      </c:dateAx>
      <c:valAx>
        <c:axId val="13381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80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224.76</c:v>
                </c:pt>
                <c:pt idx="1">
                  <c:v>222.62</c:v>
                </c:pt>
                <c:pt idx="2">
                  <c:v>255.68</c:v>
                </c:pt>
                <c:pt idx="3">
                  <c:v>216.18</c:v>
                </c:pt>
                <c:pt idx="4">
                  <c:v>208.73</c:v>
                </c:pt>
              </c:numCache>
            </c:numRef>
          </c:val>
        </c:ser>
        <c:dLbls>
          <c:showLegendKey val="0"/>
          <c:showVal val="0"/>
          <c:showCatName val="0"/>
          <c:showSerName val="0"/>
          <c:showPercent val="0"/>
          <c:showBubbleSize val="0"/>
        </c:dLbls>
        <c:gapWidth val="150"/>
        <c:axId val="133897600"/>
        <c:axId val="13392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133897600"/>
        <c:axId val="133920256"/>
      </c:lineChart>
      <c:dateAx>
        <c:axId val="133897600"/>
        <c:scaling>
          <c:orientation val="minMax"/>
        </c:scaling>
        <c:delete val="1"/>
        <c:axPos val="b"/>
        <c:numFmt formatCode="ge" sourceLinked="1"/>
        <c:majorTickMark val="none"/>
        <c:minorTickMark val="none"/>
        <c:tickLblPos val="none"/>
        <c:crossAx val="133920256"/>
        <c:crosses val="autoZero"/>
        <c:auto val="1"/>
        <c:lblOffset val="100"/>
        <c:baseTimeUnit val="years"/>
      </c:dateAx>
      <c:valAx>
        <c:axId val="13392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89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V5" zoomScale="80" zoomScaleNormal="8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伊賀市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95743</v>
      </c>
      <c r="AJ8" s="75"/>
      <c r="AK8" s="75"/>
      <c r="AL8" s="75"/>
      <c r="AM8" s="75"/>
      <c r="AN8" s="75"/>
      <c r="AO8" s="75"/>
      <c r="AP8" s="76"/>
      <c r="AQ8" s="57">
        <f>データ!R6</f>
        <v>558.23</v>
      </c>
      <c r="AR8" s="57"/>
      <c r="AS8" s="57"/>
      <c r="AT8" s="57"/>
      <c r="AU8" s="57"/>
      <c r="AV8" s="57"/>
      <c r="AW8" s="57"/>
      <c r="AX8" s="57"/>
      <c r="AY8" s="57">
        <f>データ!S6</f>
        <v>171.51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62.08</v>
      </c>
      <c r="K10" s="57"/>
      <c r="L10" s="57"/>
      <c r="M10" s="57"/>
      <c r="N10" s="57"/>
      <c r="O10" s="57"/>
      <c r="P10" s="57"/>
      <c r="Q10" s="57"/>
      <c r="R10" s="57">
        <f>データ!O6</f>
        <v>99.34</v>
      </c>
      <c r="S10" s="57"/>
      <c r="T10" s="57"/>
      <c r="U10" s="57"/>
      <c r="V10" s="57"/>
      <c r="W10" s="57"/>
      <c r="X10" s="57"/>
      <c r="Y10" s="57"/>
      <c r="Z10" s="65">
        <f>データ!P6</f>
        <v>3456</v>
      </c>
      <c r="AA10" s="65"/>
      <c r="AB10" s="65"/>
      <c r="AC10" s="65"/>
      <c r="AD10" s="65"/>
      <c r="AE10" s="65"/>
      <c r="AF10" s="65"/>
      <c r="AG10" s="65"/>
      <c r="AH10" s="2"/>
      <c r="AI10" s="65">
        <f>データ!T6</f>
        <v>94443</v>
      </c>
      <c r="AJ10" s="65"/>
      <c r="AK10" s="65"/>
      <c r="AL10" s="65"/>
      <c r="AM10" s="65"/>
      <c r="AN10" s="65"/>
      <c r="AO10" s="65"/>
      <c r="AP10" s="65"/>
      <c r="AQ10" s="57">
        <f>データ!U6</f>
        <v>215.8</v>
      </c>
      <c r="AR10" s="57"/>
      <c r="AS10" s="57"/>
      <c r="AT10" s="57"/>
      <c r="AU10" s="57"/>
      <c r="AV10" s="57"/>
      <c r="AW10" s="57"/>
      <c r="AX10" s="57"/>
      <c r="AY10" s="57">
        <f>データ!V6</f>
        <v>437.64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90" t="s">
        <v>104</v>
      </c>
      <c r="BM16" s="91"/>
      <c r="BN16" s="91"/>
      <c r="BO16" s="91"/>
      <c r="BP16" s="91"/>
      <c r="BQ16" s="91"/>
      <c r="BR16" s="91"/>
      <c r="BS16" s="91"/>
      <c r="BT16" s="91"/>
      <c r="BU16" s="91"/>
      <c r="BV16" s="91"/>
      <c r="BW16" s="91"/>
      <c r="BX16" s="91"/>
      <c r="BY16" s="91"/>
      <c r="BZ16" s="92"/>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90"/>
      <c r="BM17" s="91"/>
      <c r="BN17" s="91"/>
      <c r="BO17" s="91"/>
      <c r="BP17" s="91"/>
      <c r="BQ17" s="91"/>
      <c r="BR17" s="91"/>
      <c r="BS17" s="91"/>
      <c r="BT17" s="91"/>
      <c r="BU17" s="91"/>
      <c r="BV17" s="91"/>
      <c r="BW17" s="91"/>
      <c r="BX17" s="91"/>
      <c r="BY17" s="91"/>
      <c r="BZ17" s="92"/>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90"/>
      <c r="BM18" s="91"/>
      <c r="BN18" s="91"/>
      <c r="BO18" s="91"/>
      <c r="BP18" s="91"/>
      <c r="BQ18" s="91"/>
      <c r="BR18" s="91"/>
      <c r="BS18" s="91"/>
      <c r="BT18" s="91"/>
      <c r="BU18" s="91"/>
      <c r="BV18" s="91"/>
      <c r="BW18" s="91"/>
      <c r="BX18" s="91"/>
      <c r="BY18" s="91"/>
      <c r="BZ18" s="92"/>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90"/>
      <c r="BM19" s="91"/>
      <c r="BN19" s="91"/>
      <c r="BO19" s="91"/>
      <c r="BP19" s="91"/>
      <c r="BQ19" s="91"/>
      <c r="BR19" s="91"/>
      <c r="BS19" s="91"/>
      <c r="BT19" s="91"/>
      <c r="BU19" s="91"/>
      <c r="BV19" s="91"/>
      <c r="BW19" s="91"/>
      <c r="BX19" s="91"/>
      <c r="BY19" s="91"/>
      <c r="BZ19" s="92"/>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90"/>
      <c r="BM20" s="91"/>
      <c r="BN20" s="91"/>
      <c r="BO20" s="91"/>
      <c r="BP20" s="91"/>
      <c r="BQ20" s="91"/>
      <c r="BR20" s="91"/>
      <c r="BS20" s="91"/>
      <c r="BT20" s="91"/>
      <c r="BU20" s="91"/>
      <c r="BV20" s="91"/>
      <c r="BW20" s="91"/>
      <c r="BX20" s="91"/>
      <c r="BY20" s="91"/>
      <c r="BZ20" s="92"/>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90"/>
      <c r="BM21" s="91"/>
      <c r="BN21" s="91"/>
      <c r="BO21" s="91"/>
      <c r="BP21" s="91"/>
      <c r="BQ21" s="91"/>
      <c r="BR21" s="91"/>
      <c r="BS21" s="91"/>
      <c r="BT21" s="91"/>
      <c r="BU21" s="91"/>
      <c r="BV21" s="91"/>
      <c r="BW21" s="91"/>
      <c r="BX21" s="91"/>
      <c r="BY21" s="91"/>
      <c r="BZ21" s="92"/>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90"/>
      <c r="BM22" s="91"/>
      <c r="BN22" s="91"/>
      <c r="BO22" s="91"/>
      <c r="BP22" s="91"/>
      <c r="BQ22" s="91"/>
      <c r="BR22" s="91"/>
      <c r="BS22" s="91"/>
      <c r="BT22" s="91"/>
      <c r="BU22" s="91"/>
      <c r="BV22" s="91"/>
      <c r="BW22" s="91"/>
      <c r="BX22" s="91"/>
      <c r="BY22" s="91"/>
      <c r="BZ22" s="92"/>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90"/>
      <c r="BM23" s="91"/>
      <c r="BN23" s="91"/>
      <c r="BO23" s="91"/>
      <c r="BP23" s="91"/>
      <c r="BQ23" s="91"/>
      <c r="BR23" s="91"/>
      <c r="BS23" s="91"/>
      <c r="BT23" s="91"/>
      <c r="BU23" s="91"/>
      <c r="BV23" s="91"/>
      <c r="BW23" s="91"/>
      <c r="BX23" s="91"/>
      <c r="BY23" s="91"/>
      <c r="BZ23" s="92"/>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90"/>
      <c r="BM24" s="91"/>
      <c r="BN24" s="91"/>
      <c r="BO24" s="91"/>
      <c r="BP24" s="91"/>
      <c r="BQ24" s="91"/>
      <c r="BR24" s="91"/>
      <c r="BS24" s="91"/>
      <c r="BT24" s="91"/>
      <c r="BU24" s="91"/>
      <c r="BV24" s="91"/>
      <c r="BW24" s="91"/>
      <c r="BX24" s="91"/>
      <c r="BY24" s="91"/>
      <c r="BZ24" s="92"/>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90"/>
      <c r="BM25" s="91"/>
      <c r="BN25" s="91"/>
      <c r="BO25" s="91"/>
      <c r="BP25" s="91"/>
      <c r="BQ25" s="91"/>
      <c r="BR25" s="91"/>
      <c r="BS25" s="91"/>
      <c r="BT25" s="91"/>
      <c r="BU25" s="91"/>
      <c r="BV25" s="91"/>
      <c r="BW25" s="91"/>
      <c r="BX25" s="91"/>
      <c r="BY25" s="91"/>
      <c r="BZ25" s="92"/>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90"/>
      <c r="BM26" s="91"/>
      <c r="BN26" s="91"/>
      <c r="BO26" s="91"/>
      <c r="BP26" s="91"/>
      <c r="BQ26" s="91"/>
      <c r="BR26" s="91"/>
      <c r="BS26" s="91"/>
      <c r="BT26" s="91"/>
      <c r="BU26" s="91"/>
      <c r="BV26" s="91"/>
      <c r="BW26" s="91"/>
      <c r="BX26" s="91"/>
      <c r="BY26" s="91"/>
      <c r="BZ26" s="92"/>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90"/>
      <c r="BM27" s="91"/>
      <c r="BN27" s="91"/>
      <c r="BO27" s="91"/>
      <c r="BP27" s="91"/>
      <c r="BQ27" s="91"/>
      <c r="BR27" s="91"/>
      <c r="BS27" s="91"/>
      <c r="BT27" s="91"/>
      <c r="BU27" s="91"/>
      <c r="BV27" s="91"/>
      <c r="BW27" s="91"/>
      <c r="BX27" s="91"/>
      <c r="BY27" s="91"/>
      <c r="BZ27" s="92"/>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90"/>
      <c r="BM28" s="91"/>
      <c r="BN28" s="91"/>
      <c r="BO28" s="91"/>
      <c r="BP28" s="91"/>
      <c r="BQ28" s="91"/>
      <c r="BR28" s="91"/>
      <c r="BS28" s="91"/>
      <c r="BT28" s="91"/>
      <c r="BU28" s="91"/>
      <c r="BV28" s="91"/>
      <c r="BW28" s="91"/>
      <c r="BX28" s="91"/>
      <c r="BY28" s="91"/>
      <c r="BZ28" s="92"/>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90"/>
      <c r="BM29" s="91"/>
      <c r="BN29" s="91"/>
      <c r="BO29" s="91"/>
      <c r="BP29" s="91"/>
      <c r="BQ29" s="91"/>
      <c r="BR29" s="91"/>
      <c r="BS29" s="91"/>
      <c r="BT29" s="91"/>
      <c r="BU29" s="91"/>
      <c r="BV29" s="91"/>
      <c r="BW29" s="91"/>
      <c r="BX29" s="91"/>
      <c r="BY29" s="91"/>
      <c r="BZ29" s="92"/>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90"/>
      <c r="BM30" s="91"/>
      <c r="BN30" s="91"/>
      <c r="BO30" s="91"/>
      <c r="BP30" s="91"/>
      <c r="BQ30" s="91"/>
      <c r="BR30" s="91"/>
      <c r="BS30" s="91"/>
      <c r="BT30" s="91"/>
      <c r="BU30" s="91"/>
      <c r="BV30" s="91"/>
      <c r="BW30" s="91"/>
      <c r="BX30" s="91"/>
      <c r="BY30" s="91"/>
      <c r="BZ30" s="92"/>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90"/>
      <c r="BM31" s="91"/>
      <c r="BN31" s="91"/>
      <c r="BO31" s="91"/>
      <c r="BP31" s="91"/>
      <c r="BQ31" s="91"/>
      <c r="BR31" s="91"/>
      <c r="BS31" s="91"/>
      <c r="BT31" s="91"/>
      <c r="BU31" s="91"/>
      <c r="BV31" s="91"/>
      <c r="BW31" s="91"/>
      <c r="BX31" s="91"/>
      <c r="BY31" s="91"/>
      <c r="BZ31" s="92"/>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90"/>
      <c r="BM32" s="91"/>
      <c r="BN32" s="91"/>
      <c r="BO32" s="91"/>
      <c r="BP32" s="91"/>
      <c r="BQ32" s="91"/>
      <c r="BR32" s="91"/>
      <c r="BS32" s="91"/>
      <c r="BT32" s="91"/>
      <c r="BU32" s="91"/>
      <c r="BV32" s="91"/>
      <c r="BW32" s="91"/>
      <c r="BX32" s="91"/>
      <c r="BY32" s="91"/>
      <c r="BZ32" s="92"/>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90"/>
      <c r="BM33" s="91"/>
      <c r="BN33" s="91"/>
      <c r="BO33" s="91"/>
      <c r="BP33" s="91"/>
      <c r="BQ33" s="91"/>
      <c r="BR33" s="91"/>
      <c r="BS33" s="91"/>
      <c r="BT33" s="91"/>
      <c r="BU33" s="91"/>
      <c r="BV33" s="91"/>
      <c r="BW33" s="91"/>
      <c r="BX33" s="91"/>
      <c r="BY33" s="91"/>
      <c r="BZ33" s="92"/>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90"/>
      <c r="BM34" s="91"/>
      <c r="BN34" s="91"/>
      <c r="BO34" s="91"/>
      <c r="BP34" s="91"/>
      <c r="BQ34" s="91"/>
      <c r="BR34" s="91"/>
      <c r="BS34" s="91"/>
      <c r="BT34" s="91"/>
      <c r="BU34" s="91"/>
      <c r="BV34" s="91"/>
      <c r="BW34" s="91"/>
      <c r="BX34" s="91"/>
      <c r="BY34" s="91"/>
      <c r="BZ34" s="92"/>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90"/>
      <c r="BM35" s="91"/>
      <c r="BN35" s="91"/>
      <c r="BO35" s="91"/>
      <c r="BP35" s="91"/>
      <c r="BQ35" s="91"/>
      <c r="BR35" s="91"/>
      <c r="BS35" s="91"/>
      <c r="BT35" s="91"/>
      <c r="BU35" s="91"/>
      <c r="BV35" s="91"/>
      <c r="BW35" s="91"/>
      <c r="BX35" s="91"/>
      <c r="BY35" s="91"/>
      <c r="BZ35" s="92"/>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90"/>
      <c r="BM36" s="91"/>
      <c r="BN36" s="91"/>
      <c r="BO36" s="91"/>
      <c r="BP36" s="91"/>
      <c r="BQ36" s="91"/>
      <c r="BR36" s="91"/>
      <c r="BS36" s="91"/>
      <c r="BT36" s="91"/>
      <c r="BU36" s="91"/>
      <c r="BV36" s="91"/>
      <c r="BW36" s="91"/>
      <c r="BX36" s="91"/>
      <c r="BY36" s="91"/>
      <c r="BZ36" s="92"/>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90"/>
      <c r="BM37" s="91"/>
      <c r="BN37" s="91"/>
      <c r="BO37" s="91"/>
      <c r="BP37" s="91"/>
      <c r="BQ37" s="91"/>
      <c r="BR37" s="91"/>
      <c r="BS37" s="91"/>
      <c r="BT37" s="91"/>
      <c r="BU37" s="91"/>
      <c r="BV37" s="91"/>
      <c r="BW37" s="91"/>
      <c r="BX37" s="91"/>
      <c r="BY37" s="91"/>
      <c r="BZ37" s="92"/>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90"/>
      <c r="BM38" s="91"/>
      <c r="BN38" s="91"/>
      <c r="BO38" s="91"/>
      <c r="BP38" s="91"/>
      <c r="BQ38" s="91"/>
      <c r="BR38" s="91"/>
      <c r="BS38" s="91"/>
      <c r="BT38" s="91"/>
      <c r="BU38" s="91"/>
      <c r="BV38" s="91"/>
      <c r="BW38" s="91"/>
      <c r="BX38" s="91"/>
      <c r="BY38" s="91"/>
      <c r="BZ38" s="92"/>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90"/>
      <c r="BM39" s="91"/>
      <c r="BN39" s="91"/>
      <c r="BO39" s="91"/>
      <c r="BP39" s="91"/>
      <c r="BQ39" s="91"/>
      <c r="BR39" s="91"/>
      <c r="BS39" s="91"/>
      <c r="BT39" s="91"/>
      <c r="BU39" s="91"/>
      <c r="BV39" s="91"/>
      <c r="BW39" s="91"/>
      <c r="BX39" s="91"/>
      <c r="BY39" s="91"/>
      <c r="BZ39" s="92"/>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90"/>
      <c r="BM40" s="91"/>
      <c r="BN40" s="91"/>
      <c r="BO40" s="91"/>
      <c r="BP40" s="91"/>
      <c r="BQ40" s="91"/>
      <c r="BR40" s="91"/>
      <c r="BS40" s="91"/>
      <c r="BT40" s="91"/>
      <c r="BU40" s="91"/>
      <c r="BV40" s="91"/>
      <c r="BW40" s="91"/>
      <c r="BX40" s="91"/>
      <c r="BY40" s="91"/>
      <c r="BZ40" s="92"/>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90"/>
      <c r="BM41" s="91"/>
      <c r="BN41" s="91"/>
      <c r="BO41" s="91"/>
      <c r="BP41" s="91"/>
      <c r="BQ41" s="91"/>
      <c r="BR41" s="91"/>
      <c r="BS41" s="91"/>
      <c r="BT41" s="91"/>
      <c r="BU41" s="91"/>
      <c r="BV41" s="91"/>
      <c r="BW41" s="91"/>
      <c r="BX41" s="91"/>
      <c r="BY41" s="91"/>
      <c r="BZ41" s="92"/>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90"/>
      <c r="BM42" s="91"/>
      <c r="BN42" s="91"/>
      <c r="BO42" s="91"/>
      <c r="BP42" s="91"/>
      <c r="BQ42" s="91"/>
      <c r="BR42" s="91"/>
      <c r="BS42" s="91"/>
      <c r="BT42" s="91"/>
      <c r="BU42" s="91"/>
      <c r="BV42" s="91"/>
      <c r="BW42" s="91"/>
      <c r="BX42" s="91"/>
      <c r="BY42" s="91"/>
      <c r="BZ42" s="92"/>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90"/>
      <c r="BM43" s="91"/>
      <c r="BN43" s="91"/>
      <c r="BO43" s="91"/>
      <c r="BP43" s="91"/>
      <c r="BQ43" s="91"/>
      <c r="BR43" s="91"/>
      <c r="BS43" s="91"/>
      <c r="BT43" s="91"/>
      <c r="BU43" s="91"/>
      <c r="BV43" s="91"/>
      <c r="BW43" s="91"/>
      <c r="BX43" s="91"/>
      <c r="BY43" s="91"/>
      <c r="BZ43" s="92"/>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90"/>
      <c r="BM44" s="91"/>
      <c r="BN44" s="91"/>
      <c r="BO44" s="91"/>
      <c r="BP44" s="91"/>
      <c r="BQ44" s="91"/>
      <c r="BR44" s="91"/>
      <c r="BS44" s="91"/>
      <c r="BT44" s="91"/>
      <c r="BU44" s="91"/>
      <c r="BV44" s="91"/>
      <c r="BW44" s="91"/>
      <c r="BX44" s="91"/>
      <c r="BY44" s="91"/>
      <c r="BZ44" s="9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242161</v>
      </c>
      <c r="D6" s="31">
        <f t="shared" si="3"/>
        <v>46</v>
      </c>
      <c r="E6" s="31">
        <f t="shared" si="3"/>
        <v>1</v>
      </c>
      <c r="F6" s="31">
        <f t="shared" si="3"/>
        <v>0</v>
      </c>
      <c r="G6" s="31">
        <f t="shared" si="3"/>
        <v>1</v>
      </c>
      <c r="H6" s="31" t="str">
        <f t="shared" si="3"/>
        <v>三重県　伊賀市</v>
      </c>
      <c r="I6" s="31" t="str">
        <f t="shared" si="3"/>
        <v>法適用</v>
      </c>
      <c r="J6" s="31" t="str">
        <f t="shared" si="3"/>
        <v>水道事業</v>
      </c>
      <c r="K6" s="31" t="str">
        <f t="shared" si="3"/>
        <v>末端給水事業</v>
      </c>
      <c r="L6" s="31" t="str">
        <f t="shared" si="3"/>
        <v>A4</v>
      </c>
      <c r="M6" s="32" t="str">
        <f t="shared" si="3"/>
        <v>-</v>
      </c>
      <c r="N6" s="32">
        <f t="shared" si="3"/>
        <v>62.08</v>
      </c>
      <c r="O6" s="32">
        <f t="shared" si="3"/>
        <v>99.34</v>
      </c>
      <c r="P6" s="32">
        <f t="shared" si="3"/>
        <v>3456</v>
      </c>
      <c r="Q6" s="32">
        <f t="shared" si="3"/>
        <v>95743</v>
      </c>
      <c r="R6" s="32">
        <f t="shared" si="3"/>
        <v>558.23</v>
      </c>
      <c r="S6" s="32">
        <f t="shared" si="3"/>
        <v>171.51</v>
      </c>
      <c r="T6" s="32">
        <f t="shared" si="3"/>
        <v>94443</v>
      </c>
      <c r="U6" s="32">
        <f t="shared" si="3"/>
        <v>215.8</v>
      </c>
      <c r="V6" s="32">
        <f t="shared" si="3"/>
        <v>437.64</v>
      </c>
      <c r="W6" s="33">
        <f>IF(W7="",NA(),W7)</f>
        <v>92.45</v>
      </c>
      <c r="X6" s="33">
        <f t="shared" ref="X6:AF6" si="4">IF(X7="",NA(),X7)</f>
        <v>103.21</v>
      </c>
      <c r="Y6" s="33">
        <f t="shared" si="4"/>
        <v>89.46</v>
      </c>
      <c r="Z6" s="33">
        <f t="shared" si="4"/>
        <v>105.08</v>
      </c>
      <c r="AA6" s="33">
        <f t="shared" si="4"/>
        <v>107.49</v>
      </c>
      <c r="AB6" s="33">
        <f t="shared" si="4"/>
        <v>108.89</v>
      </c>
      <c r="AC6" s="33">
        <f t="shared" si="4"/>
        <v>107.68</v>
      </c>
      <c r="AD6" s="33">
        <f t="shared" si="4"/>
        <v>108.24</v>
      </c>
      <c r="AE6" s="33">
        <f t="shared" si="4"/>
        <v>107.8</v>
      </c>
      <c r="AF6" s="33">
        <f t="shared" si="4"/>
        <v>111.96</v>
      </c>
      <c r="AG6" s="32" t="str">
        <f>IF(AG7="","",IF(AG7="-","【-】","【"&amp;SUBSTITUTE(TEXT(AG7,"#,##0.00"),"-","△")&amp;"】"))</f>
        <v>【113.03】</v>
      </c>
      <c r="AH6" s="33">
        <f>IF(AH7="",NA(),AH7)</f>
        <v>33.79</v>
      </c>
      <c r="AI6" s="33">
        <f t="shared" ref="AI6:AQ6" si="5">IF(AI7="",NA(),AI7)</f>
        <v>27.31</v>
      </c>
      <c r="AJ6" s="33">
        <f t="shared" si="5"/>
        <v>24.44</v>
      </c>
      <c r="AK6" s="33">
        <f t="shared" si="5"/>
        <v>20.09</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576.20000000000005</v>
      </c>
      <c r="AT6" s="33">
        <f t="shared" ref="AT6:BB6" si="6">IF(AT7="",NA(),AT7)</f>
        <v>582.38</v>
      </c>
      <c r="AU6" s="33">
        <f t="shared" si="6"/>
        <v>697.45</v>
      </c>
      <c r="AV6" s="33">
        <f t="shared" si="6"/>
        <v>1218.74</v>
      </c>
      <c r="AW6" s="33">
        <f t="shared" si="6"/>
        <v>190.68</v>
      </c>
      <c r="AX6" s="33">
        <f t="shared" si="6"/>
        <v>699.11</v>
      </c>
      <c r="AY6" s="33">
        <f t="shared" si="6"/>
        <v>695.41</v>
      </c>
      <c r="AZ6" s="33">
        <f t="shared" si="6"/>
        <v>701</v>
      </c>
      <c r="BA6" s="33">
        <f t="shared" si="6"/>
        <v>739.59</v>
      </c>
      <c r="BB6" s="33">
        <f t="shared" si="6"/>
        <v>335.95</v>
      </c>
      <c r="BC6" s="32" t="str">
        <f>IF(BC7="","",IF(BC7="-","【-】","【"&amp;SUBSTITUTE(TEXT(BC7,"#,##0.00"),"-","△")&amp;"】"))</f>
        <v>【264.16】</v>
      </c>
      <c r="BD6" s="33">
        <f>IF(BD7="",NA(),BD7)</f>
        <v>924.67</v>
      </c>
      <c r="BE6" s="33">
        <f t="shared" ref="BE6:BM6" si="7">IF(BE7="",NA(),BE7)</f>
        <v>804.94</v>
      </c>
      <c r="BF6" s="33">
        <f t="shared" si="7"/>
        <v>775.35</v>
      </c>
      <c r="BG6" s="33">
        <f t="shared" si="7"/>
        <v>747.19</v>
      </c>
      <c r="BH6" s="33">
        <f t="shared" si="7"/>
        <v>718.95</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83.94</v>
      </c>
      <c r="BP6" s="33">
        <f t="shared" ref="BP6:BX6" si="8">IF(BP7="",NA(),BP7)</f>
        <v>94.34</v>
      </c>
      <c r="BQ6" s="33">
        <f t="shared" si="8"/>
        <v>82.3</v>
      </c>
      <c r="BR6" s="33">
        <f t="shared" si="8"/>
        <v>97.5</v>
      </c>
      <c r="BS6" s="33">
        <f t="shared" si="8"/>
        <v>100.65</v>
      </c>
      <c r="BT6" s="33">
        <f t="shared" si="8"/>
        <v>101.27</v>
      </c>
      <c r="BU6" s="33">
        <f t="shared" si="8"/>
        <v>99.61</v>
      </c>
      <c r="BV6" s="33">
        <f t="shared" si="8"/>
        <v>100.27</v>
      </c>
      <c r="BW6" s="33">
        <f t="shared" si="8"/>
        <v>99.46</v>
      </c>
      <c r="BX6" s="33">
        <f t="shared" si="8"/>
        <v>105.21</v>
      </c>
      <c r="BY6" s="32" t="str">
        <f>IF(BY7="","",IF(BY7="-","【-】","【"&amp;SUBSTITUTE(TEXT(BY7,"#,##0.00"),"-","△")&amp;"】"))</f>
        <v>【104.60】</v>
      </c>
      <c r="BZ6" s="33">
        <f>IF(BZ7="",NA(),BZ7)</f>
        <v>224.76</v>
      </c>
      <c r="CA6" s="33">
        <f t="shared" ref="CA6:CI6" si="9">IF(CA7="",NA(),CA7)</f>
        <v>222.62</v>
      </c>
      <c r="CB6" s="33">
        <f t="shared" si="9"/>
        <v>255.68</v>
      </c>
      <c r="CC6" s="33">
        <f t="shared" si="9"/>
        <v>216.18</v>
      </c>
      <c r="CD6" s="33">
        <f t="shared" si="9"/>
        <v>208.73</v>
      </c>
      <c r="CE6" s="33">
        <f t="shared" si="9"/>
        <v>167.74</v>
      </c>
      <c r="CF6" s="33">
        <f t="shared" si="9"/>
        <v>169.59</v>
      </c>
      <c r="CG6" s="33">
        <f t="shared" si="9"/>
        <v>169.62</v>
      </c>
      <c r="CH6" s="33">
        <f t="shared" si="9"/>
        <v>171.78</v>
      </c>
      <c r="CI6" s="33">
        <f t="shared" si="9"/>
        <v>162.59</v>
      </c>
      <c r="CJ6" s="32" t="str">
        <f>IF(CJ7="","",IF(CJ7="-","【-】","【"&amp;SUBSTITUTE(TEXT(CJ7,"#,##0.00"),"-","△")&amp;"】"))</f>
        <v>【164.21】</v>
      </c>
      <c r="CK6" s="33">
        <f>IF(CK7="",NA(),CK7)</f>
        <v>66.7</v>
      </c>
      <c r="CL6" s="33">
        <f t="shared" ref="CL6:CT6" si="10">IF(CL7="",NA(),CL7)</f>
        <v>57.05</v>
      </c>
      <c r="CM6" s="33">
        <f t="shared" si="10"/>
        <v>57.95</v>
      </c>
      <c r="CN6" s="33">
        <f t="shared" si="10"/>
        <v>57.81</v>
      </c>
      <c r="CO6" s="33">
        <f t="shared" si="10"/>
        <v>55.82</v>
      </c>
      <c r="CP6" s="33">
        <f t="shared" si="10"/>
        <v>60.83</v>
      </c>
      <c r="CQ6" s="33">
        <f t="shared" si="10"/>
        <v>60.04</v>
      </c>
      <c r="CR6" s="33">
        <f t="shared" si="10"/>
        <v>59.88</v>
      </c>
      <c r="CS6" s="33">
        <f t="shared" si="10"/>
        <v>59.68</v>
      </c>
      <c r="CT6" s="33">
        <f t="shared" si="10"/>
        <v>59.17</v>
      </c>
      <c r="CU6" s="32" t="str">
        <f>IF(CU7="","",IF(CU7="-","【-】","【"&amp;SUBSTITUTE(TEXT(CU7,"#,##0.00"),"-","△")&amp;"】"))</f>
        <v>【59.80】</v>
      </c>
      <c r="CV6" s="33">
        <f>IF(CV7="",NA(),CV7)</f>
        <v>81.93</v>
      </c>
      <c r="CW6" s="33">
        <f t="shared" ref="CW6:DE6" si="11">IF(CW7="",NA(),CW7)</f>
        <v>83.44</v>
      </c>
      <c r="CX6" s="33">
        <f t="shared" si="11"/>
        <v>81.22</v>
      </c>
      <c r="CY6" s="33">
        <f t="shared" si="11"/>
        <v>80.58</v>
      </c>
      <c r="CZ6" s="33">
        <f t="shared" si="11"/>
        <v>81.900000000000006</v>
      </c>
      <c r="DA6" s="33">
        <f t="shared" si="11"/>
        <v>87.92</v>
      </c>
      <c r="DB6" s="33">
        <f t="shared" si="11"/>
        <v>87.33</v>
      </c>
      <c r="DC6" s="33">
        <f t="shared" si="11"/>
        <v>87.65</v>
      </c>
      <c r="DD6" s="33">
        <f t="shared" si="11"/>
        <v>87.63</v>
      </c>
      <c r="DE6" s="33">
        <f t="shared" si="11"/>
        <v>87.6</v>
      </c>
      <c r="DF6" s="32" t="str">
        <f>IF(DF7="","",IF(DF7="-","【-】","【"&amp;SUBSTITUTE(TEXT(DF7,"#,##0.00"),"-","△")&amp;"】"))</f>
        <v>【89.78】</v>
      </c>
      <c r="DG6" s="33">
        <f>IF(DG7="",NA(),DG7)</f>
        <v>22.18</v>
      </c>
      <c r="DH6" s="33">
        <f t="shared" ref="DH6:DP6" si="12">IF(DH7="",NA(),DH7)</f>
        <v>23.93</v>
      </c>
      <c r="DI6" s="33">
        <f t="shared" si="12"/>
        <v>25.67</v>
      </c>
      <c r="DJ6" s="33">
        <f t="shared" si="12"/>
        <v>27.14</v>
      </c>
      <c r="DK6" s="33">
        <f t="shared" si="12"/>
        <v>35.049999999999997</v>
      </c>
      <c r="DL6" s="33">
        <f t="shared" si="12"/>
        <v>36.700000000000003</v>
      </c>
      <c r="DM6" s="33">
        <f t="shared" si="12"/>
        <v>37.71</v>
      </c>
      <c r="DN6" s="33">
        <f t="shared" si="12"/>
        <v>38.69</v>
      </c>
      <c r="DO6" s="33">
        <f t="shared" si="12"/>
        <v>39.65</v>
      </c>
      <c r="DP6" s="33">
        <f t="shared" si="12"/>
        <v>45.25</v>
      </c>
      <c r="DQ6" s="32" t="str">
        <f>IF(DQ7="","",IF(DQ7="-","【-】","【"&amp;SUBSTITUTE(TEXT(DQ7,"#,##0.00"),"-","△")&amp;"】"))</f>
        <v>【46.31】</v>
      </c>
      <c r="DR6" s="33">
        <f>IF(DR7="",NA(),DR7)</f>
        <v>3.49</v>
      </c>
      <c r="DS6" s="33">
        <f t="shared" ref="DS6:EA6" si="13">IF(DS7="",NA(),DS7)</f>
        <v>3.61</v>
      </c>
      <c r="DT6" s="33">
        <f t="shared" si="13"/>
        <v>5.85</v>
      </c>
      <c r="DU6" s="33">
        <f t="shared" si="13"/>
        <v>5.67</v>
      </c>
      <c r="DV6" s="33">
        <f t="shared" si="13"/>
        <v>5.89</v>
      </c>
      <c r="DW6" s="33">
        <f t="shared" si="13"/>
        <v>6.92</v>
      </c>
      <c r="DX6" s="33">
        <f t="shared" si="13"/>
        <v>7.67</v>
      </c>
      <c r="DY6" s="33">
        <f t="shared" si="13"/>
        <v>8.4</v>
      </c>
      <c r="DZ6" s="33">
        <f t="shared" si="13"/>
        <v>9.7100000000000009</v>
      </c>
      <c r="EA6" s="33">
        <f t="shared" si="13"/>
        <v>10.71</v>
      </c>
      <c r="EB6" s="32" t="str">
        <f>IF(EB7="","",IF(EB7="-","【-】","【"&amp;SUBSTITUTE(TEXT(EB7,"#,##0.00"),"-","△")&amp;"】"))</f>
        <v>【12.42】</v>
      </c>
      <c r="EC6" s="33">
        <f>IF(EC7="",NA(),EC7)</f>
        <v>0.25</v>
      </c>
      <c r="ED6" s="33">
        <f t="shared" ref="ED6:EL6" si="14">IF(ED7="",NA(),ED7)</f>
        <v>0.48</v>
      </c>
      <c r="EE6" s="33">
        <f t="shared" si="14"/>
        <v>0.51</v>
      </c>
      <c r="EF6" s="33">
        <f t="shared" si="14"/>
        <v>0.98</v>
      </c>
      <c r="EG6" s="33">
        <f t="shared" si="14"/>
        <v>0.28000000000000003</v>
      </c>
      <c r="EH6" s="33">
        <f t="shared" si="14"/>
        <v>0.82</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242161</v>
      </c>
      <c r="D7" s="35">
        <v>46</v>
      </c>
      <c r="E7" s="35">
        <v>1</v>
      </c>
      <c r="F7" s="35">
        <v>0</v>
      </c>
      <c r="G7" s="35">
        <v>1</v>
      </c>
      <c r="H7" s="35" t="s">
        <v>93</v>
      </c>
      <c r="I7" s="35" t="s">
        <v>94</v>
      </c>
      <c r="J7" s="35" t="s">
        <v>95</v>
      </c>
      <c r="K7" s="35" t="s">
        <v>96</v>
      </c>
      <c r="L7" s="35" t="s">
        <v>97</v>
      </c>
      <c r="M7" s="36" t="s">
        <v>98</v>
      </c>
      <c r="N7" s="36">
        <v>62.08</v>
      </c>
      <c r="O7" s="36">
        <v>99.34</v>
      </c>
      <c r="P7" s="36">
        <v>3456</v>
      </c>
      <c r="Q7" s="36">
        <v>95743</v>
      </c>
      <c r="R7" s="36">
        <v>558.23</v>
      </c>
      <c r="S7" s="36">
        <v>171.51</v>
      </c>
      <c r="T7" s="36">
        <v>94443</v>
      </c>
      <c r="U7" s="36">
        <v>215.8</v>
      </c>
      <c r="V7" s="36">
        <v>437.64</v>
      </c>
      <c r="W7" s="36">
        <v>92.45</v>
      </c>
      <c r="X7" s="36">
        <v>103.21</v>
      </c>
      <c r="Y7" s="36">
        <v>89.46</v>
      </c>
      <c r="Z7" s="36">
        <v>105.08</v>
      </c>
      <c r="AA7" s="36">
        <v>107.49</v>
      </c>
      <c r="AB7" s="36">
        <v>108.89</v>
      </c>
      <c r="AC7" s="36">
        <v>107.68</v>
      </c>
      <c r="AD7" s="36">
        <v>108.24</v>
      </c>
      <c r="AE7" s="36">
        <v>107.8</v>
      </c>
      <c r="AF7" s="36">
        <v>111.96</v>
      </c>
      <c r="AG7" s="36">
        <v>113.03</v>
      </c>
      <c r="AH7" s="36">
        <v>33.79</v>
      </c>
      <c r="AI7" s="36">
        <v>27.31</v>
      </c>
      <c r="AJ7" s="36">
        <v>24.44</v>
      </c>
      <c r="AK7" s="36">
        <v>20.09</v>
      </c>
      <c r="AL7" s="36">
        <v>0</v>
      </c>
      <c r="AM7" s="36">
        <v>4.4400000000000004</v>
      </c>
      <c r="AN7" s="36">
        <v>4.67</v>
      </c>
      <c r="AO7" s="36">
        <v>4.46</v>
      </c>
      <c r="AP7" s="36">
        <v>4.3899999999999997</v>
      </c>
      <c r="AQ7" s="36">
        <v>0.41</v>
      </c>
      <c r="AR7" s="36">
        <v>0.81</v>
      </c>
      <c r="AS7" s="36">
        <v>576.20000000000005</v>
      </c>
      <c r="AT7" s="36">
        <v>582.38</v>
      </c>
      <c r="AU7" s="36">
        <v>697.45</v>
      </c>
      <c r="AV7" s="36">
        <v>1218.74</v>
      </c>
      <c r="AW7" s="36">
        <v>190.68</v>
      </c>
      <c r="AX7" s="36">
        <v>699.11</v>
      </c>
      <c r="AY7" s="36">
        <v>695.41</v>
      </c>
      <c r="AZ7" s="36">
        <v>701</v>
      </c>
      <c r="BA7" s="36">
        <v>739.59</v>
      </c>
      <c r="BB7" s="36">
        <v>335.95</v>
      </c>
      <c r="BC7" s="36">
        <v>264.16000000000003</v>
      </c>
      <c r="BD7" s="36">
        <v>924.67</v>
      </c>
      <c r="BE7" s="36">
        <v>804.94</v>
      </c>
      <c r="BF7" s="36">
        <v>775.35</v>
      </c>
      <c r="BG7" s="36">
        <v>747.19</v>
      </c>
      <c r="BH7" s="36">
        <v>718.95</v>
      </c>
      <c r="BI7" s="36">
        <v>339.69</v>
      </c>
      <c r="BJ7" s="36">
        <v>343.45</v>
      </c>
      <c r="BK7" s="36">
        <v>330.99</v>
      </c>
      <c r="BL7" s="36">
        <v>324.08999999999997</v>
      </c>
      <c r="BM7" s="36">
        <v>319.82</v>
      </c>
      <c r="BN7" s="36">
        <v>283.72000000000003</v>
      </c>
      <c r="BO7" s="36">
        <v>83.94</v>
      </c>
      <c r="BP7" s="36">
        <v>94.34</v>
      </c>
      <c r="BQ7" s="36">
        <v>82.3</v>
      </c>
      <c r="BR7" s="36">
        <v>97.5</v>
      </c>
      <c r="BS7" s="36">
        <v>100.65</v>
      </c>
      <c r="BT7" s="36">
        <v>101.27</v>
      </c>
      <c r="BU7" s="36">
        <v>99.61</v>
      </c>
      <c r="BV7" s="36">
        <v>100.27</v>
      </c>
      <c r="BW7" s="36">
        <v>99.46</v>
      </c>
      <c r="BX7" s="36">
        <v>105.21</v>
      </c>
      <c r="BY7" s="36">
        <v>104.6</v>
      </c>
      <c r="BZ7" s="36">
        <v>224.76</v>
      </c>
      <c r="CA7" s="36">
        <v>222.62</v>
      </c>
      <c r="CB7" s="36">
        <v>255.68</v>
      </c>
      <c r="CC7" s="36">
        <v>216.18</v>
      </c>
      <c r="CD7" s="36">
        <v>208.73</v>
      </c>
      <c r="CE7" s="36">
        <v>167.74</v>
      </c>
      <c r="CF7" s="36">
        <v>169.59</v>
      </c>
      <c r="CG7" s="36">
        <v>169.62</v>
      </c>
      <c r="CH7" s="36">
        <v>171.78</v>
      </c>
      <c r="CI7" s="36">
        <v>162.59</v>
      </c>
      <c r="CJ7" s="36">
        <v>164.21</v>
      </c>
      <c r="CK7" s="36">
        <v>66.7</v>
      </c>
      <c r="CL7" s="36">
        <v>57.05</v>
      </c>
      <c r="CM7" s="36">
        <v>57.95</v>
      </c>
      <c r="CN7" s="36">
        <v>57.81</v>
      </c>
      <c r="CO7" s="36">
        <v>55.82</v>
      </c>
      <c r="CP7" s="36">
        <v>60.83</v>
      </c>
      <c r="CQ7" s="36">
        <v>60.04</v>
      </c>
      <c r="CR7" s="36">
        <v>59.88</v>
      </c>
      <c r="CS7" s="36">
        <v>59.68</v>
      </c>
      <c r="CT7" s="36">
        <v>59.17</v>
      </c>
      <c r="CU7" s="36">
        <v>59.8</v>
      </c>
      <c r="CV7" s="36">
        <v>81.93</v>
      </c>
      <c r="CW7" s="36">
        <v>83.44</v>
      </c>
      <c r="CX7" s="36">
        <v>81.22</v>
      </c>
      <c r="CY7" s="36">
        <v>80.58</v>
      </c>
      <c r="CZ7" s="36">
        <v>81.900000000000006</v>
      </c>
      <c r="DA7" s="36">
        <v>87.92</v>
      </c>
      <c r="DB7" s="36">
        <v>87.33</v>
      </c>
      <c r="DC7" s="36">
        <v>87.65</v>
      </c>
      <c r="DD7" s="36">
        <v>87.63</v>
      </c>
      <c r="DE7" s="36">
        <v>87.6</v>
      </c>
      <c r="DF7" s="36">
        <v>89.78</v>
      </c>
      <c r="DG7" s="36">
        <v>22.18</v>
      </c>
      <c r="DH7" s="36">
        <v>23.93</v>
      </c>
      <c r="DI7" s="36">
        <v>25.67</v>
      </c>
      <c r="DJ7" s="36">
        <v>27.14</v>
      </c>
      <c r="DK7" s="36">
        <v>35.049999999999997</v>
      </c>
      <c r="DL7" s="36">
        <v>36.700000000000003</v>
      </c>
      <c r="DM7" s="36">
        <v>37.71</v>
      </c>
      <c r="DN7" s="36">
        <v>38.69</v>
      </c>
      <c r="DO7" s="36">
        <v>39.65</v>
      </c>
      <c r="DP7" s="36">
        <v>45.25</v>
      </c>
      <c r="DQ7" s="36">
        <v>46.31</v>
      </c>
      <c r="DR7" s="36">
        <v>3.49</v>
      </c>
      <c r="DS7" s="36">
        <v>3.61</v>
      </c>
      <c r="DT7" s="36">
        <v>5.85</v>
      </c>
      <c r="DU7" s="36">
        <v>5.67</v>
      </c>
      <c r="DV7" s="36">
        <v>5.89</v>
      </c>
      <c r="DW7" s="36">
        <v>6.92</v>
      </c>
      <c r="DX7" s="36">
        <v>7.67</v>
      </c>
      <c r="DY7" s="36">
        <v>8.4</v>
      </c>
      <c r="DZ7" s="36">
        <v>9.7100000000000009</v>
      </c>
      <c r="EA7" s="36">
        <v>10.71</v>
      </c>
      <c r="EB7" s="36">
        <v>12.42</v>
      </c>
      <c r="EC7" s="36">
        <v>0.25</v>
      </c>
      <c r="ED7" s="36">
        <v>0.48</v>
      </c>
      <c r="EE7" s="36">
        <v>0.51</v>
      </c>
      <c r="EF7" s="36">
        <v>0.98</v>
      </c>
      <c r="EG7" s="36">
        <v>0.28000000000000003</v>
      </c>
      <c r="EH7" s="36">
        <v>0.82</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cp:lastModifiedBy>
  <dcterms:created xsi:type="dcterms:W3CDTF">2016-02-03T07:23:04Z</dcterms:created>
  <dcterms:modified xsi:type="dcterms:W3CDTF">2016-02-10T04:17:55Z</dcterms:modified>
</cp:coreProperties>
</file>