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25.111\fileserver\500000_上下水道部\500100_企画総務課\共用フォルダ\企画会計係\00　企画会計係\00　共通\090　財政課等からの照会の回答及び資料\H27\20160125公営企業に係る「経営比較分析表」の分析等について\【差替後】回答\"/>
    </mc:Choice>
  </mc:AlternateContent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R6" i="5"/>
  <c r="Q6" i="5"/>
  <c r="AI8" i="4" s="1"/>
  <c r="P6" i="5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R10" i="4"/>
  <c r="J10" i="4"/>
  <c r="B10" i="4"/>
  <c r="AY8" i="4"/>
  <c r="AQ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<sst xmlns="http://schemas.openxmlformats.org/spreadsheetml/2006/main" count="217" uniqueCount="107">
  <si>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</si>
  <si>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</si>
  <si>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</si>
  <si>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</si>
  <si>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</si>
  <si>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</si>
  <si>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</si>
  <si>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</si>
  <si>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</si>
  <si>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</si>
  <si>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</si>
  <si>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</si>
  <si>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</si>
  <si>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</si>
  <si>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</si>
  <si>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</si>
  <si>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</si>
  <si>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</si>
  <si>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</si>
  <si>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</si>
  <si>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</si>
  <si>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</si>
  <si>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</si>
  <si>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</si>
  <si>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</si>
  <si>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</si>
  <si>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</si>
  <si>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</si>
  <si>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</si>
  <si>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</si>
  <si>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</si>
  <si>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</si>
  <si>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</si>
  <si>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</si>
  <si>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</si>
  <si>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</si>
  <si>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</si>
  <si>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</si>
  <si>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</si>
  <si>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</si>
  <si>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</si>
  <si>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</si>
  <si>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</si>
  <si>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</si>
  <si>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</si>
  <si>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</si>
  <si>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</si>
  <si>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</si>
  <si>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</si>
  <si>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</si>
  <si>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</si>
  <si>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</si>
  <si>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</si>
  <si>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</si>
  <si>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</si>
  <si>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</si>
  <si>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</si>
  <si>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</si>
  <si>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</si>
  <si>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</si>
  <si>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</si>
  <si>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</si>
  <si>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</si>
  <si>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</si>
  <si>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</si>
  <si>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</si>
  <si>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</si>
  <si>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</si>
  <si>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</si>
  <si>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</si>
  <si>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</si>
  <si>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</si>
  <si>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</si>
  <si>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</si>
  <si>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</si>
  <si>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</si>
  <si>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</si>
  <si>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</si>
  <si>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</si>
  <si>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</si>
  <si>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</si>
  <si>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</si>
  <si>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</si>
  <si>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</si>
  <si>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</si>
  <si>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</si>
  <si>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</si>
  <si>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</si>
  <si>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</si>
  <si>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</si>
  <si>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</si>
  <si>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</si>
  <si>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</si>
  <si>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桑名市</t>
  </si>
  <si>
    <t>法適用</t>
  </si>
  <si>
    <t>水道事業</t>
  </si>
  <si>
    <t>末端給水事業</t>
  </si>
  <si>
    <t>A3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</si>
  <si>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</si>
  <si>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</si>
  <si>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</si>
  <si>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</si>
  <si>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</si>
  <si>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</si>
  <si>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類似団体平均値等と比較して、管路の老朽化が進んでおり、更新が追いついていない。突発的な修繕等を随時行ってはいるが、根本的な解決には至っていないのが現状である。
　耐用年数を過ぎた経年管路は、公道漏水等の増加を引き起こすため、更新等の対策を練る必要がある。しかし、更新には多額の費用がかかるため、収入に見合った効率の良い更新計画を立て、計画的に事業を進めていくことが重要であると考えている。</t>
    <rPh sb="1" eb="3">
      <t>ルイジ</t>
    </rPh>
    <rPh sb="3" eb="5">
      <t>ダンタイ</t>
    </rPh>
    <rPh sb="5" eb="8">
      <t>ヘイキンチ</t>
    </rPh>
    <rPh sb="8" eb="9">
      <t>トウ</t>
    </rPh>
    <rPh sb="10" eb="12">
      <t>ヒカク</t>
    </rPh>
    <rPh sb="15" eb="17">
      <t>カンロ</t>
    </rPh>
    <rPh sb="18" eb="20">
      <t>ロウキュウ</t>
    </rPh>
    <rPh sb="20" eb="21">
      <t>カ</t>
    </rPh>
    <rPh sb="22" eb="23">
      <t>スス</t>
    </rPh>
    <rPh sb="28" eb="30">
      <t>コウシン</t>
    </rPh>
    <rPh sb="31" eb="32">
      <t>オ</t>
    </rPh>
    <rPh sb="40" eb="43">
      <t>トッパツテキ</t>
    </rPh>
    <rPh sb="44" eb="46">
      <t>シュウゼン</t>
    </rPh>
    <rPh sb="46" eb="47">
      <t>トウ</t>
    </rPh>
    <rPh sb="48" eb="50">
      <t>ズイジ</t>
    </rPh>
    <rPh sb="50" eb="51">
      <t>オコナ</t>
    </rPh>
    <rPh sb="58" eb="61">
      <t>コンポンテキ</t>
    </rPh>
    <rPh sb="62" eb="64">
      <t>カイケツ</t>
    </rPh>
    <rPh sb="66" eb="67">
      <t>イタ</t>
    </rPh>
    <rPh sb="74" eb="76">
      <t>ゲンジョウ</t>
    </rPh>
    <rPh sb="82" eb="84">
      <t>タイヨウ</t>
    </rPh>
    <rPh sb="84" eb="86">
      <t>ネンスウ</t>
    </rPh>
    <rPh sb="87" eb="88">
      <t>ス</t>
    </rPh>
    <rPh sb="90" eb="92">
      <t>ケイネン</t>
    </rPh>
    <rPh sb="92" eb="94">
      <t>カンロ</t>
    </rPh>
    <rPh sb="96" eb="98">
      <t>コウドウ</t>
    </rPh>
    <rPh sb="98" eb="100">
      <t>ロウスイ</t>
    </rPh>
    <rPh sb="100" eb="101">
      <t>トウ</t>
    </rPh>
    <rPh sb="102" eb="103">
      <t>ゾウ</t>
    </rPh>
    <rPh sb="103" eb="104">
      <t>カ</t>
    </rPh>
    <rPh sb="105" eb="106">
      <t>ヒ</t>
    </rPh>
    <rPh sb="107" eb="108">
      <t>オ</t>
    </rPh>
    <rPh sb="113" eb="115">
      <t>コウシン</t>
    </rPh>
    <rPh sb="115" eb="116">
      <t>トウ</t>
    </rPh>
    <rPh sb="117" eb="119">
      <t>タイサク</t>
    </rPh>
    <rPh sb="120" eb="121">
      <t>ネ</t>
    </rPh>
    <rPh sb="122" eb="124">
      <t>ヒツヨウ</t>
    </rPh>
    <rPh sb="132" eb="134">
      <t>コウシン</t>
    </rPh>
    <rPh sb="136" eb="138">
      <t>タガク</t>
    </rPh>
    <rPh sb="139" eb="141">
      <t>ヒヨウ</t>
    </rPh>
    <rPh sb="148" eb="150">
      <t>シュウニュウ</t>
    </rPh>
    <rPh sb="151" eb="153">
      <t>ミア</t>
    </rPh>
    <rPh sb="155" eb="157">
      <t>コウリツ</t>
    </rPh>
    <rPh sb="158" eb="159">
      <t>ヨ</t>
    </rPh>
    <rPh sb="160" eb="162">
      <t>コウシン</t>
    </rPh>
    <rPh sb="162" eb="164">
      <t>ケイカク</t>
    </rPh>
    <rPh sb="165" eb="166">
      <t>タ</t>
    </rPh>
    <rPh sb="168" eb="171">
      <t>ケイカクテキ</t>
    </rPh>
    <rPh sb="172" eb="174">
      <t>ジギョウ</t>
    </rPh>
    <rPh sb="175" eb="176">
      <t>スス</t>
    </rPh>
    <rPh sb="183" eb="185">
      <t>ジュウヨウ</t>
    </rPh>
    <rPh sb="189" eb="190">
      <t>カンガ</t>
    </rPh>
    <phoneticPr fontId="4"/>
  </si>
  <si>
    <t>　経常収支については、３年連続で赤字であったが、その後２年連続で黒字に転じた。しかし、類似団体平均値や全国平均値と比較しても大きく下回り、伸び悩みが続いている。
　主な要因としては、需要水量の減少による給水収益の低下であり、給水人口としては増加傾向にあるが、有収水量に比例していない。
　また、施設の稼働状況が給水収益に結びついておらず、給水に係る費用を給水収益以外の収入で賄っているため、施設の稼働状況を含め、見直しを行う必要がある。
　本市の水道料金は、全国的にみても低料金の事業体に属しているため、料金改定等を含めた適切な料金収入の確保に努め、さらなる経営改善の取組みが必要であると考えている。</t>
    <rPh sb="1" eb="3">
      <t>ケイジョウ</t>
    </rPh>
    <rPh sb="3" eb="5">
      <t>シュウシ</t>
    </rPh>
    <rPh sb="12" eb="13">
      <t>ネン</t>
    </rPh>
    <rPh sb="13" eb="15">
      <t>レンゾク</t>
    </rPh>
    <rPh sb="16" eb="18">
      <t>アカジ</t>
    </rPh>
    <rPh sb="26" eb="27">
      <t>ゴ</t>
    </rPh>
    <rPh sb="28" eb="29">
      <t>ネン</t>
    </rPh>
    <rPh sb="29" eb="31">
      <t>レンゾク</t>
    </rPh>
    <rPh sb="32" eb="34">
      <t>クロジ</t>
    </rPh>
    <rPh sb="35" eb="36">
      <t>テン</t>
    </rPh>
    <rPh sb="43" eb="45">
      <t>ルイジ</t>
    </rPh>
    <rPh sb="45" eb="47">
      <t>ダンタイ</t>
    </rPh>
    <rPh sb="47" eb="50">
      <t>ヘイキンチ</t>
    </rPh>
    <rPh sb="51" eb="53">
      <t>ゼンコク</t>
    </rPh>
    <rPh sb="53" eb="55">
      <t>ヘイキン</t>
    </rPh>
    <rPh sb="55" eb="56">
      <t>アタイ</t>
    </rPh>
    <rPh sb="57" eb="59">
      <t>ヒカク</t>
    </rPh>
    <rPh sb="62" eb="63">
      <t>オオ</t>
    </rPh>
    <rPh sb="65" eb="67">
      <t>シタマワ</t>
    </rPh>
    <rPh sb="69" eb="70">
      <t>ノ</t>
    </rPh>
    <rPh sb="71" eb="72">
      <t>ナヤ</t>
    </rPh>
    <rPh sb="74" eb="75">
      <t>ツヅ</t>
    </rPh>
    <rPh sb="82" eb="83">
      <t>オモ</t>
    </rPh>
    <rPh sb="84" eb="86">
      <t>ヨウイン</t>
    </rPh>
    <rPh sb="91" eb="93">
      <t>ジュヨウ</t>
    </rPh>
    <rPh sb="93" eb="95">
      <t>スイリョウ</t>
    </rPh>
    <rPh sb="96" eb="98">
      <t>ゲンショウ</t>
    </rPh>
    <rPh sb="101" eb="103">
      <t>キュウスイ</t>
    </rPh>
    <rPh sb="103" eb="105">
      <t>シュウエキ</t>
    </rPh>
    <rPh sb="106" eb="108">
      <t>テイカ</t>
    </rPh>
    <rPh sb="112" eb="114">
      <t>キュウスイ</t>
    </rPh>
    <rPh sb="114" eb="116">
      <t>ジンコウ</t>
    </rPh>
    <rPh sb="120" eb="122">
      <t>ゾウカ</t>
    </rPh>
    <rPh sb="122" eb="124">
      <t>ケイコウ</t>
    </rPh>
    <rPh sb="129" eb="131">
      <t>ユウシュウ</t>
    </rPh>
    <rPh sb="131" eb="133">
      <t>スイリョウ</t>
    </rPh>
    <rPh sb="134" eb="136">
      <t>ヒレイ</t>
    </rPh>
    <rPh sb="147" eb="149">
      <t>シセツ</t>
    </rPh>
    <rPh sb="150" eb="152">
      <t>カドウ</t>
    </rPh>
    <rPh sb="152" eb="154">
      <t>ジョウキョウ</t>
    </rPh>
    <rPh sb="155" eb="157">
      <t>キュウスイ</t>
    </rPh>
    <rPh sb="157" eb="159">
      <t>シュウエキ</t>
    </rPh>
    <rPh sb="160" eb="161">
      <t>ムス</t>
    </rPh>
    <rPh sb="169" eb="171">
      <t>キュウスイ</t>
    </rPh>
    <rPh sb="172" eb="173">
      <t>カカ</t>
    </rPh>
    <rPh sb="174" eb="176">
      <t>ヒヨウ</t>
    </rPh>
    <rPh sb="177" eb="179">
      <t>キュウスイ</t>
    </rPh>
    <rPh sb="179" eb="181">
      <t>シュウエキ</t>
    </rPh>
    <rPh sb="181" eb="183">
      <t>イガイ</t>
    </rPh>
    <rPh sb="184" eb="186">
      <t>シュウニュウ</t>
    </rPh>
    <rPh sb="187" eb="188">
      <t>マカナ</t>
    </rPh>
    <rPh sb="195" eb="197">
      <t>シセツ</t>
    </rPh>
    <rPh sb="198" eb="200">
      <t>カドウ</t>
    </rPh>
    <rPh sb="200" eb="202">
      <t>ジョウキョウ</t>
    </rPh>
    <rPh sb="203" eb="204">
      <t>フク</t>
    </rPh>
    <rPh sb="206" eb="208">
      <t>ミナオ</t>
    </rPh>
    <rPh sb="210" eb="211">
      <t>オコナ</t>
    </rPh>
    <rPh sb="212" eb="214">
      <t>ヒツヨウ</t>
    </rPh>
    <rPh sb="223" eb="225">
      <t>スイドウ</t>
    </rPh>
    <rPh sb="225" eb="227">
      <t>リョウキン</t>
    </rPh>
    <rPh sb="229" eb="232">
      <t>ゼンコクテキ</t>
    </rPh>
    <rPh sb="236" eb="239">
      <t>テイリョウキン</t>
    </rPh>
    <rPh sb="240" eb="243">
      <t>ジギョウタイ</t>
    </rPh>
    <rPh sb="244" eb="245">
      <t>ゾク</t>
    </rPh>
    <rPh sb="252" eb="254">
      <t>リョウキン</t>
    </rPh>
    <rPh sb="254" eb="256">
      <t>カイテイ</t>
    </rPh>
    <rPh sb="256" eb="257">
      <t>トウ</t>
    </rPh>
    <rPh sb="258" eb="259">
      <t>フク</t>
    </rPh>
    <rPh sb="261" eb="263">
      <t>テキセツ</t>
    </rPh>
    <rPh sb="264" eb="266">
      <t>リョウキン</t>
    </rPh>
    <rPh sb="266" eb="268">
      <t>シュウニュウ</t>
    </rPh>
    <rPh sb="269" eb="271">
      <t>カクホ</t>
    </rPh>
    <rPh sb="272" eb="273">
      <t>ツト</t>
    </rPh>
    <rPh sb="279" eb="281">
      <t>ケイエイ</t>
    </rPh>
    <rPh sb="281" eb="283">
      <t>カイゼン</t>
    </rPh>
    <rPh sb="284" eb="286">
      <t>トリク</t>
    </rPh>
    <rPh sb="288" eb="290">
      <t>ヒツヨウ</t>
    </rPh>
    <rPh sb="294" eb="295">
      <t>カンガ</t>
    </rPh>
    <phoneticPr fontId="4"/>
  </si>
  <si>
    <t>　本市は平成26年３月に水道事業を適正に運営していくため、維持管理や施設の老朽化対策・災害対策等の取り組むべき事業を盛り込んだ、「桑名市新水道ビジョン」を策定した。また、現在経営戦略についても策定を進めているところである。
　近年、需要水量の減少により、料金収入が減少傾向にある中で、経営持続可能な水道事業の実践を行う上でも、料金改定等を含めた収入確保に努めていく考えである。</t>
    <rPh sb="4" eb="6">
      <t>ヘイセイ</t>
    </rPh>
    <rPh sb="8" eb="9">
      <t>ネン</t>
    </rPh>
    <rPh sb="10" eb="11">
      <t>ガツ</t>
    </rPh>
    <rPh sb="12" eb="14">
      <t>スイドウ</t>
    </rPh>
    <rPh sb="14" eb="16">
      <t>ジギョウ</t>
    </rPh>
    <rPh sb="17" eb="19">
      <t>テキセイ</t>
    </rPh>
    <rPh sb="20" eb="22">
      <t>ウンエイ</t>
    </rPh>
    <rPh sb="29" eb="31">
      <t>イジ</t>
    </rPh>
    <rPh sb="31" eb="33">
      <t>カンリ</t>
    </rPh>
    <rPh sb="34" eb="36">
      <t>シセツ</t>
    </rPh>
    <rPh sb="37" eb="39">
      <t>ロウキュウ</t>
    </rPh>
    <rPh sb="39" eb="40">
      <t>カ</t>
    </rPh>
    <rPh sb="40" eb="42">
      <t>タイサク</t>
    </rPh>
    <rPh sb="43" eb="45">
      <t>サイガイ</t>
    </rPh>
    <rPh sb="45" eb="47">
      <t>タイサク</t>
    </rPh>
    <rPh sb="47" eb="48">
      <t>トウ</t>
    </rPh>
    <rPh sb="49" eb="50">
      <t>ト</t>
    </rPh>
    <rPh sb="51" eb="52">
      <t>ク</t>
    </rPh>
    <rPh sb="55" eb="57">
      <t>ジギョウ</t>
    </rPh>
    <rPh sb="58" eb="59">
      <t>モ</t>
    </rPh>
    <rPh sb="60" eb="61">
      <t>コ</t>
    </rPh>
    <rPh sb="65" eb="68">
      <t>クワナシ</t>
    </rPh>
    <rPh sb="68" eb="69">
      <t>シン</t>
    </rPh>
    <rPh sb="69" eb="71">
      <t>スイドウ</t>
    </rPh>
    <rPh sb="77" eb="79">
      <t>サクテイ</t>
    </rPh>
    <rPh sb="85" eb="87">
      <t>ゲンザイ</t>
    </rPh>
    <rPh sb="87" eb="89">
      <t>ケイエイ</t>
    </rPh>
    <rPh sb="89" eb="91">
      <t>センリャク</t>
    </rPh>
    <rPh sb="96" eb="98">
      <t>サクテイ</t>
    </rPh>
    <rPh sb="99" eb="100">
      <t>スス</t>
    </rPh>
    <rPh sb="113" eb="115">
      <t>キンネン</t>
    </rPh>
    <rPh sb="142" eb="144">
      <t>ケイエイ</t>
    </rPh>
    <rPh sb="144" eb="146">
      <t>ジゾク</t>
    </rPh>
    <rPh sb="146" eb="148">
      <t>カノウ</t>
    </rPh>
    <rPh sb="149" eb="151">
      <t>スイドウ</t>
    </rPh>
    <rPh sb="151" eb="153">
      <t>ジギョウ</t>
    </rPh>
    <rPh sb="154" eb="156">
      <t>ジッセン</t>
    </rPh>
    <rPh sb="157" eb="158">
      <t>オコナ</t>
    </rPh>
    <rPh sb="159" eb="160">
      <t>ウエ</t>
    </rPh>
    <rPh sb="163" eb="165">
      <t>リョウキン</t>
    </rPh>
    <rPh sb="165" eb="167">
      <t>カイテイ</t>
    </rPh>
    <rPh sb="167" eb="168">
      <t>トウ</t>
    </rPh>
    <rPh sb="169" eb="170">
      <t>フク</t>
    </rPh>
    <rPh sb="172" eb="174">
      <t>シュウニュウ</t>
    </rPh>
    <rPh sb="174" eb="176">
      <t>カクホ</t>
    </rPh>
    <rPh sb="177" eb="178">
      <t>ツト</t>
    </rPh>
    <rPh sb="182" eb="183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</si>
</sst>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0.72</c:v>
                </c:pt>
                <c:pt idx="1">
                  <c:v>0.68</c:v>
                </c:pt>
                <c:pt idx="2">
                  <c:v>0.56999999999999995</c:v>
                </c:pt>
                <c:pt idx="3">
                  <c:v>0.74</c:v>
                </c:pt>
                <c:pt idx="4">
                  <c:v>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08080"/>
        <c:axId val="178107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0.9</c:v>
                </c:pt>
                <c:pt idx="1">
                  <c:v>1.01</c:v>
                </c:pt>
                <c:pt idx="2">
                  <c:v>0.88</c:v>
                </c:pt>
                <c:pt idx="3">
                  <c:v>0.85</c:v>
                </c:pt>
                <c:pt idx="4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08080"/>
        <c:axId val="178107688"/>
      </c:lineChart>
      <c:dateAx>
        <c:axId val="17810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8107688"/>
        <c:crosses val="autoZero"/>
        <c:auto val="1"/>
        <c:lblOffset val="100"/>
        <c:baseTimeUnit val="years"/>
      </c:dateAx>
      <c:valAx>
        <c:axId val="178107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10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65.17</c:v>
                </c:pt>
                <c:pt idx="1">
                  <c:v>64.95</c:v>
                </c:pt>
                <c:pt idx="2">
                  <c:v>63.93</c:v>
                </c:pt>
                <c:pt idx="3">
                  <c:v>62.67</c:v>
                </c:pt>
                <c:pt idx="4">
                  <c:v>59.51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8832"/>
        <c:axId val="179369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63.12</c:v>
                </c:pt>
                <c:pt idx="1">
                  <c:v>62.81</c:v>
                </c:pt>
                <c:pt idx="2">
                  <c:v>62.5</c:v>
                </c:pt>
                <c:pt idx="3">
                  <c:v>62.45</c:v>
                </c:pt>
                <c:pt idx="4">
                  <c:v>62.12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68832"/>
        <c:axId val="179369224"/>
      </c:lineChart>
      <c:dateAx>
        <c:axId val="179368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369224"/>
        <c:crosses val="autoZero"/>
        <c:auto val="1"/>
        <c:lblOffset val="100"/>
        <c:baseTimeUnit val="years"/>
      </c:dateAx>
      <c:valAx>
        <c:axId val="179369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368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85.46</c:v>
                </c:pt>
                <c:pt idx="1">
                  <c:v>85.02</c:v>
                </c:pt>
                <c:pt idx="2">
                  <c:v>86.07</c:v>
                </c:pt>
                <c:pt idx="3">
                  <c:v>87.3</c:v>
                </c:pt>
                <c:pt idx="4">
                  <c:v>85.55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70400"/>
        <c:axId val="179708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89.94</c:v>
                </c:pt>
                <c:pt idx="1">
                  <c:v>89.45</c:v>
                </c:pt>
                <c:pt idx="2">
                  <c:v>89.62</c:v>
                </c:pt>
                <c:pt idx="3">
                  <c:v>89.76</c:v>
                </c:pt>
                <c:pt idx="4">
                  <c:v>89.45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70400"/>
        <c:axId val="179708296"/>
      </c:lineChart>
      <c:dateAx>
        <c:axId val="17937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708296"/>
        <c:crosses val="autoZero"/>
        <c:auto val="1"/>
        <c:lblOffset val="100"/>
        <c:baseTimeUnit val="years"/>
      </c:dateAx>
      <c:valAx>
        <c:axId val="179708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370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99.54</c:v>
                </c:pt>
                <c:pt idx="1">
                  <c:v>99.37</c:v>
                </c:pt>
                <c:pt idx="2">
                  <c:v>96.57</c:v>
                </c:pt>
                <c:pt idx="3">
                  <c:v>102.19</c:v>
                </c:pt>
                <c:pt idx="4">
                  <c:v>100.61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09256"/>
        <c:axId val="17810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109.88</c:v>
                </c:pt>
                <c:pt idx="1">
                  <c:v>107.74</c:v>
                </c:pt>
                <c:pt idx="2">
                  <c:v>107.91</c:v>
                </c:pt>
                <c:pt idx="3">
                  <c:v>108.44</c:v>
                </c:pt>
                <c:pt idx="4">
                  <c:v>113.11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09256"/>
        <c:axId val="178109648"/>
      </c:lineChart>
      <c:dateAx>
        <c:axId val="178109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8109648"/>
        <c:crosses val="autoZero"/>
        <c:auto val="1"/>
        <c:lblOffset val="100"/>
        <c:baseTimeUnit val="years"/>
      </c:dateAx>
      <c:valAx>
        <c:axId val="178109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109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33.549999999999997</c:v>
                </c:pt>
                <c:pt idx="1">
                  <c:v>34.950000000000003</c:v>
                </c:pt>
                <c:pt idx="2">
                  <c:v>36.18</c:v>
                </c:pt>
                <c:pt idx="3">
                  <c:v>36.81</c:v>
                </c:pt>
                <c:pt idx="4">
                  <c:v>53.2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0824"/>
        <c:axId val="1778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38.29</c:v>
                </c:pt>
                <c:pt idx="1">
                  <c:v>39.159999999999997</c:v>
                </c:pt>
                <c:pt idx="2">
                  <c:v>40.21</c:v>
                </c:pt>
                <c:pt idx="3">
                  <c:v>41.12</c:v>
                </c:pt>
                <c:pt idx="4">
                  <c:v>44.91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10824"/>
        <c:axId val="177856224"/>
      </c:lineChart>
      <c:dateAx>
        <c:axId val="178110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7856224"/>
        <c:crosses val="autoZero"/>
        <c:auto val="1"/>
        <c:lblOffset val="100"/>
        <c:baseTimeUnit val="years"/>
      </c:dateAx>
      <c:valAx>
        <c:axId val="1778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8110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12.42</c:v>
                </c:pt>
                <c:pt idx="1">
                  <c:v>15.04</c:v>
                </c:pt>
                <c:pt idx="2">
                  <c:v>16.84</c:v>
                </c:pt>
                <c:pt idx="3">
                  <c:v>19.28</c:v>
                </c:pt>
                <c:pt idx="4">
                  <c:v>20.34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046672"/>
        <c:axId val="179047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7.87</c:v>
                </c:pt>
                <c:pt idx="1">
                  <c:v>9.14</c:v>
                </c:pt>
                <c:pt idx="2">
                  <c:v>10.19</c:v>
                </c:pt>
                <c:pt idx="3">
                  <c:v>10.9</c:v>
                </c:pt>
                <c:pt idx="4">
                  <c:v>12.03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46672"/>
        <c:axId val="179047064"/>
      </c:lineChart>
      <c:dateAx>
        <c:axId val="179046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047064"/>
        <c:crosses val="autoZero"/>
        <c:auto val="1"/>
        <c:lblOffset val="100"/>
        <c:baseTimeUnit val="years"/>
      </c:dateAx>
      <c:valAx>
        <c:axId val="179047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046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1.4</c:v>
                </c:pt>
                <c:pt idx="1">
                  <c:v>1.45</c:v>
                </c:pt>
                <c:pt idx="2">
                  <c:v>5.77</c:v>
                </c:pt>
                <c:pt idx="3">
                  <c:v>3.64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88904"/>
        <c:axId val="17958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1.1399999999999999</c:v>
                </c:pt>
                <c:pt idx="1">
                  <c:v>0.45</c:v>
                </c:pt>
                <c:pt idx="2">
                  <c:v>0.57999999999999996</c:v>
                </c:pt>
                <c:pt idx="3">
                  <c:v>0.81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88904"/>
        <c:axId val="179589296"/>
      </c:lineChart>
      <c:dateAx>
        <c:axId val="179588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589296"/>
        <c:crosses val="autoZero"/>
        <c:auto val="1"/>
        <c:lblOffset val="100"/>
        <c:baseTimeUnit val="years"/>
      </c:dateAx>
      <c:valAx>
        <c:axId val="179589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588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567.22</c:v>
                </c:pt>
                <c:pt idx="1">
                  <c:v>787.93</c:v>
                </c:pt>
                <c:pt idx="2">
                  <c:v>663.04</c:v>
                </c:pt>
                <c:pt idx="3">
                  <c:v>430.14</c:v>
                </c:pt>
                <c:pt idx="4">
                  <c:v>296.2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90472"/>
        <c:axId val="17959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589.41999999999996</c:v>
                </c:pt>
                <c:pt idx="1">
                  <c:v>608.24</c:v>
                </c:pt>
                <c:pt idx="2">
                  <c:v>633.30999999999995</c:v>
                </c:pt>
                <c:pt idx="3">
                  <c:v>648.09</c:v>
                </c:pt>
                <c:pt idx="4">
                  <c:v>344.19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90472"/>
        <c:axId val="179590864"/>
      </c:lineChart>
      <c:dateAx>
        <c:axId val="179590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590864"/>
        <c:crosses val="autoZero"/>
        <c:auto val="1"/>
        <c:lblOffset val="100"/>
        <c:baseTimeUnit val="years"/>
      </c:dateAx>
      <c:valAx>
        <c:axId val="179590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590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335.66</c:v>
                </c:pt>
                <c:pt idx="1">
                  <c:v>318.20999999999998</c:v>
                </c:pt>
                <c:pt idx="2">
                  <c:v>290.08</c:v>
                </c:pt>
                <c:pt idx="3">
                  <c:v>283.76</c:v>
                </c:pt>
                <c:pt idx="4">
                  <c:v>262.08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049416"/>
        <c:axId val="179049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260.54000000000002</c:v>
                </c:pt>
                <c:pt idx="1">
                  <c:v>263.83999999999997</c:v>
                </c:pt>
                <c:pt idx="2">
                  <c:v>257.41000000000003</c:v>
                </c:pt>
                <c:pt idx="3">
                  <c:v>253.86</c:v>
                </c:pt>
                <c:pt idx="4">
                  <c:v>252.09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49416"/>
        <c:axId val="179049024"/>
      </c:lineChart>
      <c:dateAx>
        <c:axId val="179049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049024"/>
        <c:crosses val="autoZero"/>
        <c:auto val="1"/>
        <c:lblOffset val="100"/>
        <c:baseTimeUnit val="years"/>
      </c:dateAx>
      <c:valAx>
        <c:axId val="179049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049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95.72</c:v>
                </c:pt>
                <c:pt idx="1">
                  <c:v>93.46</c:v>
                </c:pt>
                <c:pt idx="2">
                  <c:v>91.45</c:v>
                </c:pt>
                <c:pt idx="3">
                  <c:v>97.88</c:v>
                </c:pt>
                <c:pt idx="4">
                  <c:v>95.32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049808"/>
        <c:axId val="179592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102.82</c:v>
                </c:pt>
                <c:pt idx="1">
                  <c:v>100.16</c:v>
                </c:pt>
                <c:pt idx="2">
                  <c:v>100.16</c:v>
                </c:pt>
                <c:pt idx="3">
                  <c:v>100.07</c:v>
                </c:pt>
                <c:pt idx="4">
                  <c:v>106.22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49808"/>
        <c:axId val="179592040"/>
      </c:lineChart>
      <c:dateAx>
        <c:axId val="179049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592040"/>
        <c:crosses val="autoZero"/>
        <c:auto val="1"/>
        <c:lblOffset val="100"/>
        <c:baseTimeUnit val="years"/>
      </c:dateAx>
      <c:valAx>
        <c:axId val="179592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049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110.02</c:v>
                </c:pt>
                <c:pt idx="1">
                  <c:v>112.27</c:v>
                </c:pt>
                <c:pt idx="2">
                  <c:v>114.52</c:v>
                </c:pt>
                <c:pt idx="3">
                  <c:v>109.87</c:v>
                </c:pt>
                <c:pt idx="4">
                  <c:v>114.67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7264"/>
        <c:axId val="179367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161.72999999999999</c:v>
                </c:pt>
                <c:pt idx="1">
                  <c:v>166.38</c:v>
                </c:pt>
                <c:pt idx="2">
                  <c:v>166.17</c:v>
                </c:pt>
                <c:pt idx="3">
                  <c:v>164.93</c:v>
                </c:pt>
                <c:pt idx="4">
                  <c:v>155.22999999999999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67264"/>
        <c:axId val="179367656"/>
      </c:lineChart>
      <c:dateAx>
        <c:axId val="17936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9367656"/>
        <c:crosses val="autoZero"/>
        <c:auto val="1"/>
        <c:lblOffset val="100"/>
        <c:baseTimeUnit val="years"/>
      </c:dateAx>
      <c:valAx>
        <c:axId val="179367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9367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G64" zoomScaleNormal="100" workbookViewId="0">
      <selection activeCell="BL83" sqref="BL8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三重県　桑名市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A3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142808</v>
      </c>
      <c r="AJ8" s="56"/>
      <c r="AK8" s="56"/>
      <c r="AL8" s="56"/>
      <c r="AM8" s="56"/>
      <c r="AN8" s="56"/>
      <c r="AO8" s="56"/>
      <c r="AP8" s="57"/>
      <c r="AQ8" s="47">
        <f>データ!R6</f>
        <v>136.68</v>
      </c>
      <c r="AR8" s="47"/>
      <c r="AS8" s="47"/>
      <c r="AT8" s="47"/>
      <c r="AU8" s="47"/>
      <c r="AV8" s="47"/>
      <c r="AW8" s="47"/>
      <c r="AX8" s="47"/>
      <c r="AY8" s="47">
        <f>データ!S6</f>
        <v>1044.83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74.41</v>
      </c>
      <c r="K10" s="47"/>
      <c r="L10" s="47"/>
      <c r="M10" s="47"/>
      <c r="N10" s="47"/>
      <c r="O10" s="47"/>
      <c r="P10" s="47"/>
      <c r="Q10" s="47"/>
      <c r="R10" s="47">
        <f>データ!O6</f>
        <v>99.98</v>
      </c>
      <c r="S10" s="47"/>
      <c r="T10" s="47"/>
      <c r="U10" s="47"/>
      <c r="V10" s="47"/>
      <c r="W10" s="47"/>
      <c r="X10" s="47"/>
      <c r="Y10" s="47"/>
      <c r="Z10" s="78">
        <f>データ!P6</f>
        <v>1814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142518</v>
      </c>
      <c r="AJ10" s="78"/>
      <c r="AK10" s="78"/>
      <c r="AL10" s="78"/>
      <c r="AM10" s="78"/>
      <c r="AN10" s="78"/>
      <c r="AO10" s="78"/>
      <c r="AP10" s="78"/>
      <c r="AQ10" s="47">
        <f>データ!U6</f>
        <v>136.69999999999999</v>
      </c>
      <c r="AR10" s="47"/>
      <c r="AS10" s="47"/>
      <c r="AT10" s="47"/>
      <c r="AU10" s="47"/>
      <c r="AV10" s="47"/>
      <c r="AW10" s="47"/>
      <c r="AX10" s="47"/>
      <c r="AY10" s="47">
        <f>データ!V6</f>
        <v>1042.56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105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104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242055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三重県　桑名市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A3</v>
      </c>
      <c r="M6" s="32" t="str">
        <f t="shared" si="3"/>
        <v>-</v>
      </c>
      <c r="N6" s="32">
        <f t="shared" si="3"/>
        <v>74.41</v>
      </c>
      <c r="O6" s="32">
        <f t="shared" si="3"/>
        <v>99.98</v>
      </c>
      <c r="P6" s="32">
        <f t="shared" si="3"/>
        <v>1814</v>
      </c>
      <c r="Q6" s="32">
        <f t="shared" si="3"/>
        <v>142808</v>
      </c>
      <c r="R6" s="32">
        <f t="shared" si="3"/>
        <v>136.68</v>
      </c>
      <c r="S6" s="32">
        <f t="shared" si="3"/>
        <v>1044.83</v>
      </c>
      <c r="T6" s="32">
        <f t="shared" si="3"/>
        <v>142518</v>
      </c>
      <c r="U6" s="32">
        <f t="shared" si="3"/>
        <v>136.69999999999999</v>
      </c>
      <c r="V6" s="32">
        <f t="shared" si="3"/>
        <v>1042.56</v>
      </c>
      <c r="W6" s="33">
        <f>IF(W7="",NA(),W7)</f>
        <v>99.54</v>
      </c>
      <c r="X6" s="33">
        <f t="shared" ref="X6:AF6" si="4">IF(X7="",NA(),X7)</f>
        <v>99.37</v>
      </c>
      <c r="Y6" s="33">
        <f t="shared" si="4"/>
        <v>96.57</v>
      </c>
      <c r="Z6" s="33">
        <f t="shared" si="4"/>
        <v>102.19</v>
      </c>
      <c r="AA6" s="33">
        <f t="shared" si="4"/>
        <v>100.61</v>
      </c>
      <c r="AB6" s="33">
        <f t="shared" si="4"/>
        <v>109.88</v>
      </c>
      <c r="AC6" s="33">
        <f t="shared" si="4"/>
        <v>107.74</v>
      </c>
      <c r="AD6" s="33">
        <f t="shared" si="4"/>
        <v>107.91</v>
      </c>
      <c r="AE6" s="33">
        <f t="shared" si="4"/>
        <v>108.44</v>
      </c>
      <c r="AF6" s="33">
        <f t="shared" si="4"/>
        <v>113.11</v>
      </c>
      <c r="AG6" s="32" t="str">
        <f>IF(AG7="","",IF(AG7="-","【-】","【"&amp;SUBSTITUTE(TEXT(AG7,"#,##0.00"),"-","△")&amp;"】"))</f>
        <v>【113.03】</v>
      </c>
      <c r="AH6" s="33">
        <f>IF(AH7="",NA(),AH7)</f>
        <v>1.4</v>
      </c>
      <c r="AI6" s="33">
        <f t="shared" ref="AI6:AQ6" si="5">IF(AI7="",NA(),AI7)</f>
        <v>1.45</v>
      </c>
      <c r="AJ6" s="33">
        <f t="shared" si="5"/>
        <v>5.77</v>
      </c>
      <c r="AK6" s="33">
        <f t="shared" si="5"/>
        <v>3.64</v>
      </c>
      <c r="AL6" s="32">
        <f t="shared" si="5"/>
        <v>0</v>
      </c>
      <c r="AM6" s="33">
        <f t="shared" si="5"/>
        <v>1.1399999999999999</v>
      </c>
      <c r="AN6" s="33">
        <f t="shared" si="5"/>
        <v>0.45</v>
      </c>
      <c r="AO6" s="33">
        <f t="shared" si="5"/>
        <v>0.57999999999999996</v>
      </c>
      <c r="AP6" s="33">
        <f t="shared" si="5"/>
        <v>0.81</v>
      </c>
      <c r="AQ6" s="32">
        <f t="shared" si="5"/>
        <v>0</v>
      </c>
      <c r="AR6" s="32" t="str">
        <f>IF(AR7="","",IF(AR7="-","【-】","【"&amp;SUBSTITUTE(TEXT(AR7,"#,##0.00"),"-","△")&amp;"】"))</f>
        <v>【0.81】</v>
      </c>
      <c r="AS6" s="33">
        <f>IF(AS7="",NA(),AS7)</f>
        <v>567.22</v>
      </c>
      <c r="AT6" s="33">
        <f t="shared" ref="AT6:BB6" si="6">IF(AT7="",NA(),AT7)</f>
        <v>787.93</v>
      </c>
      <c r="AU6" s="33">
        <f t="shared" si="6"/>
        <v>663.04</v>
      </c>
      <c r="AV6" s="33">
        <f t="shared" si="6"/>
        <v>430.14</v>
      </c>
      <c r="AW6" s="33">
        <f t="shared" si="6"/>
        <v>296.2</v>
      </c>
      <c r="AX6" s="33">
        <f t="shared" si="6"/>
        <v>589.41999999999996</v>
      </c>
      <c r="AY6" s="33">
        <f t="shared" si="6"/>
        <v>608.24</v>
      </c>
      <c r="AZ6" s="33">
        <f t="shared" si="6"/>
        <v>633.30999999999995</v>
      </c>
      <c r="BA6" s="33">
        <f t="shared" si="6"/>
        <v>648.09</v>
      </c>
      <c r="BB6" s="33">
        <f t="shared" si="6"/>
        <v>344.19</v>
      </c>
      <c r="BC6" s="32" t="str">
        <f>IF(BC7="","",IF(BC7="-","【-】","【"&amp;SUBSTITUTE(TEXT(BC7,"#,##0.00"),"-","△")&amp;"】"))</f>
        <v>【264.16】</v>
      </c>
      <c r="BD6" s="33">
        <f>IF(BD7="",NA(),BD7)</f>
        <v>335.66</v>
      </c>
      <c r="BE6" s="33">
        <f t="shared" ref="BE6:BM6" si="7">IF(BE7="",NA(),BE7)</f>
        <v>318.20999999999998</v>
      </c>
      <c r="BF6" s="33">
        <f t="shared" si="7"/>
        <v>290.08</v>
      </c>
      <c r="BG6" s="33">
        <f t="shared" si="7"/>
        <v>283.76</v>
      </c>
      <c r="BH6" s="33">
        <f t="shared" si="7"/>
        <v>262.08</v>
      </c>
      <c r="BI6" s="33">
        <f t="shared" si="7"/>
        <v>260.54000000000002</v>
      </c>
      <c r="BJ6" s="33">
        <f t="shared" si="7"/>
        <v>263.83999999999997</v>
      </c>
      <c r="BK6" s="33">
        <f t="shared" si="7"/>
        <v>257.41000000000003</v>
      </c>
      <c r="BL6" s="33">
        <f t="shared" si="7"/>
        <v>253.86</v>
      </c>
      <c r="BM6" s="33">
        <f t="shared" si="7"/>
        <v>252.09</v>
      </c>
      <c r="BN6" s="32" t="str">
        <f>IF(BN7="","",IF(BN7="-","【-】","【"&amp;SUBSTITUTE(TEXT(BN7,"#,##0.00"),"-","△")&amp;"】"))</f>
        <v>【283.72】</v>
      </c>
      <c r="BO6" s="33">
        <f>IF(BO7="",NA(),BO7)</f>
        <v>95.72</v>
      </c>
      <c r="BP6" s="33">
        <f t="shared" ref="BP6:BX6" si="8">IF(BP7="",NA(),BP7)</f>
        <v>93.46</v>
      </c>
      <c r="BQ6" s="33">
        <f t="shared" si="8"/>
        <v>91.45</v>
      </c>
      <c r="BR6" s="33">
        <f t="shared" si="8"/>
        <v>97.88</v>
      </c>
      <c r="BS6" s="33">
        <f t="shared" si="8"/>
        <v>95.32</v>
      </c>
      <c r="BT6" s="33">
        <f t="shared" si="8"/>
        <v>102.82</v>
      </c>
      <c r="BU6" s="33">
        <f t="shared" si="8"/>
        <v>100.16</v>
      </c>
      <c r="BV6" s="33">
        <f t="shared" si="8"/>
        <v>100.16</v>
      </c>
      <c r="BW6" s="33">
        <f t="shared" si="8"/>
        <v>100.07</v>
      </c>
      <c r="BX6" s="33">
        <f t="shared" si="8"/>
        <v>106.22</v>
      </c>
      <c r="BY6" s="32" t="str">
        <f>IF(BY7="","",IF(BY7="-","【-】","【"&amp;SUBSTITUTE(TEXT(BY7,"#,##0.00"),"-","△")&amp;"】"))</f>
        <v>【104.60】</v>
      </c>
      <c r="BZ6" s="33">
        <f>IF(BZ7="",NA(),BZ7)</f>
        <v>110.02</v>
      </c>
      <c r="CA6" s="33">
        <f t="shared" ref="CA6:CI6" si="9">IF(CA7="",NA(),CA7)</f>
        <v>112.27</v>
      </c>
      <c r="CB6" s="33">
        <f t="shared" si="9"/>
        <v>114.52</v>
      </c>
      <c r="CC6" s="33">
        <f t="shared" si="9"/>
        <v>109.87</v>
      </c>
      <c r="CD6" s="33">
        <f t="shared" si="9"/>
        <v>114.67</v>
      </c>
      <c r="CE6" s="33">
        <f t="shared" si="9"/>
        <v>161.72999999999999</v>
      </c>
      <c r="CF6" s="33">
        <f t="shared" si="9"/>
        <v>166.38</v>
      </c>
      <c r="CG6" s="33">
        <f t="shared" si="9"/>
        <v>166.17</v>
      </c>
      <c r="CH6" s="33">
        <f t="shared" si="9"/>
        <v>164.93</v>
      </c>
      <c r="CI6" s="33">
        <f t="shared" si="9"/>
        <v>155.22999999999999</v>
      </c>
      <c r="CJ6" s="32" t="str">
        <f>IF(CJ7="","",IF(CJ7="-","【-】","【"&amp;SUBSTITUTE(TEXT(CJ7,"#,##0.00"),"-","△")&amp;"】"))</f>
        <v>【164.21】</v>
      </c>
      <c r="CK6" s="33">
        <f>IF(CK7="",NA(),CK7)</f>
        <v>65.17</v>
      </c>
      <c r="CL6" s="33">
        <f t="shared" ref="CL6:CT6" si="10">IF(CL7="",NA(),CL7)</f>
        <v>64.95</v>
      </c>
      <c r="CM6" s="33">
        <f t="shared" si="10"/>
        <v>63.93</v>
      </c>
      <c r="CN6" s="33">
        <f t="shared" si="10"/>
        <v>62.67</v>
      </c>
      <c r="CO6" s="33">
        <f t="shared" si="10"/>
        <v>59.51</v>
      </c>
      <c r="CP6" s="33">
        <f t="shared" si="10"/>
        <v>63.12</v>
      </c>
      <c r="CQ6" s="33">
        <f t="shared" si="10"/>
        <v>62.81</v>
      </c>
      <c r="CR6" s="33">
        <f t="shared" si="10"/>
        <v>62.5</v>
      </c>
      <c r="CS6" s="33">
        <f t="shared" si="10"/>
        <v>62.45</v>
      </c>
      <c r="CT6" s="33">
        <f t="shared" si="10"/>
        <v>62.12</v>
      </c>
      <c r="CU6" s="32" t="str">
        <f>IF(CU7="","",IF(CU7="-","【-】","【"&amp;SUBSTITUTE(TEXT(CU7,"#,##0.00"),"-","△")&amp;"】"))</f>
        <v>【59.80】</v>
      </c>
      <c r="CV6" s="33">
        <f>IF(CV7="",NA(),CV7)</f>
        <v>85.46</v>
      </c>
      <c r="CW6" s="33">
        <f t="shared" ref="CW6:DE6" si="11">IF(CW7="",NA(),CW7)</f>
        <v>85.02</v>
      </c>
      <c r="CX6" s="33">
        <f t="shared" si="11"/>
        <v>86.07</v>
      </c>
      <c r="CY6" s="33">
        <f t="shared" si="11"/>
        <v>87.3</v>
      </c>
      <c r="CZ6" s="33">
        <f t="shared" si="11"/>
        <v>85.55</v>
      </c>
      <c r="DA6" s="33">
        <f t="shared" si="11"/>
        <v>89.94</v>
      </c>
      <c r="DB6" s="33">
        <f t="shared" si="11"/>
        <v>89.45</v>
      </c>
      <c r="DC6" s="33">
        <f t="shared" si="11"/>
        <v>89.62</v>
      </c>
      <c r="DD6" s="33">
        <f t="shared" si="11"/>
        <v>89.76</v>
      </c>
      <c r="DE6" s="33">
        <f t="shared" si="11"/>
        <v>89.45</v>
      </c>
      <c r="DF6" s="32" t="str">
        <f>IF(DF7="","",IF(DF7="-","【-】","【"&amp;SUBSTITUTE(TEXT(DF7,"#,##0.00"),"-","△")&amp;"】"))</f>
        <v>【89.78】</v>
      </c>
      <c r="DG6" s="33">
        <f>IF(DG7="",NA(),DG7)</f>
        <v>33.549999999999997</v>
      </c>
      <c r="DH6" s="33">
        <f t="shared" ref="DH6:DP6" si="12">IF(DH7="",NA(),DH7)</f>
        <v>34.950000000000003</v>
      </c>
      <c r="DI6" s="33">
        <f t="shared" si="12"/>
        <v>36.18</v>
      </c>
      <c r="DJ6" s="33">
        <f t="shared" si="12"/>
        <v>36.81</v>
      </c>
      <c r="DK6" s="33">
        <f t="shared" si="12"/>
        <v>53.2</v>
      </c>
      <c r="DL6" s="33">
        <f t="shared" si="12"/>
        <v>38.29</v>
      </c>
      <c r="DM6" s="33">
        <f t="shared" si="12"/>
        <v>39.159999999999997</v>
      </c>
      <c r="DN6" s="33">
        <f t="shared" si="12"/>
        <v>40.21</v>
      </c>
      <c r="DO6" s="33">
        <f t="shared" si="12"/>
        <v>41.12</v>
      </c>
      <c r="DP6" s="33">
        <f t="shared" si="12"/>
        <v>44.91</v>
      </c>
      <c r="DQ6" s="32" t="str">
        <f>IF(DQ7="","",IF(DQ7="-","【-】","【"&amp;SUBSTITUTE(TEXT(DQ7,"#,##0.00"),"-","△")&amp;"】"))</f>
        <v>【46.31】</v>
      </c>
      <c r="DR6" s="33">
        <f>IF(DR7="",NA(),DR7)</f>
        <v>12.42</v>
      </c>
      <c r="DS6" s="33">
        <f t="shared" ref="DS6:EA6" si="13">IF(DS7="",NA(),DS7)</f>
        <v>15.04</v>
      </c>
      <c r="DT6" s="33">
        <f t="shared" si="13"/>
        <v>16.84</v>
      </c>
      <c r="DU6" s="33">
        <f t="shared" si="13"/>
        <v>19.28</v>
      </c>
      <c r="DV6" s="33">
        <f t="shared" si="13"/>
        <v>20.34</v>
      </c>
      <c r="DW6" s="33">
        <f t="shared" si="13"/>
        <v>7.87</v>
      </c>
      <c r="DX6" s="33">
        <f t="shared" si="13"/>
        <v>9.14</v>
      </c>
      <c r="DY6" s="33">
        <f t="shared" si="13"/>
        <v>10.19</v>
      </c>
      <c r="DZ6" s="33">
        <f t="shared" si="13"/>
        <v>10.9</v>
      </c>
      <c r="EA6" s="33">
        <f t="shared" si="13"/>
        <v>12.03</v>
      </c>
      <c r="EB6" s="32" t="str">
        <f>IF(EB7="","",IF(EB7="-","【-】","【"&amp;SUBSTITUTE(TEXT(EB7,"#,##0.00"),"-","△")&amp;"】"))</f>
        <v>【12.42】</v>
      </c>
      <c r="EC6" s="33">
        <f>IF(EC7="",NA(),EC7)</f>
        <v>0.72</v>
      </c>
      <c r="ED6" s="33">
        <f t="shared" ref="ED6:EL6" si="14">IF(ED7="",NA(),ED7)</f>
        <v>0.68</v>
      </c>
      <c r="EE6" s="33">
        <f t="shared" si="14"/>
        <v>0.56999999999999995</v>
      </c>
      <c r="EF6" s="33">
        <f t="shared" si="14"/>
        <v>0.74</v>
      </c>
      <c r="EG6" s="33">
        <f t="shared" si="14"/>
        <v>0.44</v>
      </c>
      <c r="EH6" s="33">
        <f t="shared" si="14"/>
        <v>0.9</v>
      </c>
      <c r="EI6" s="33">
        <f t="shared" si="14"/>
        <v>1.01</v>
      </c>
      <c r="EJ6" s="33">
        <f t="shared" si="14"/>
        <v>0.88</v>
      </c>
      <c r="EK6" s="33">
        <f t="shared" si="14"/>
        <v>0.85</v>
      </c>
      <c r="EL6" s="33">
        <f t="shared" si="14"/>
        <v>0.75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242055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74.41</v>
      </c>
      <c r="O7" s="36">
        <v>99.98</v>
      </c>
      <c r="P7" s="36">
        <v>1814</v>
      </c>
      <c r="Q7" s="36">
        <v>142808</v>
      </c>
      <c r="R7" s="36">
        <v>136.68</v>
      </c>
      <c r="S7" s="36">
        <v>1044.83</v>
      </c>
      <c r="T7" s="36">
        <v>142518</v>
      </c>
      <c r="U7" s="36">
        <v>136.69999999999999</v>
      </c>
      <c r="V7" s="36">
        <v>1042.56</v>
      </c>
      <c r="W7" s="36">
        <v>99.54</v>
      </c>
      <c r="X7" s="36">
        <v>99.37</v>
      </c>
      <c r="Y7" s="36">
        <v>96.57</v>
      </c>
      <c r="Z7" s="36">
        <v>102.19</v>
      </c>
      <c r="AA7" s="36">
        <v>100.61</v>
      </c>
      <c r="AB7" s="36">
        <v>109.88</v>
      </c>
      <c r="AC7" s="36">
        <v>107.74</v>
      </c>
      <c r="AD7" s="36">
        <v>107.91</v>
      </c>
      <c r="AE7" s="36">
        <v>108.44</v>
      </c>
      <c r="AF7" s="36">
        <v>113.11</v>
      </c>
      <c r="AG7" s="36">
        <v>113.03</v>
      </c>
      <c r="AH7" s="36">
        <v>1.4</v>
      </c>
      <c r="AI7" s="36">
        <v>1.45</v>
      </c>
      <c r="AJ7" s="36">
        <v>5.77</v>
      </c>
      <c r="AK7" s="36">
        <v>3.64</v>
      </c>
      <c r="AL7" s="36">
        <v>0</v>
      </c>
      <c r="AM7" s="36">
        <v>1.1399999999999999</v>
      </c>
      <c r="AN7" s="36">
        <v>0.45</v>
      </c>
      <c r="AO7" s="36">
        <v>0.57999999999999996</v>
      </c>
      <c r="AP7" s="36">
        <v>0.81</v>
      </c>
      <c r="AQ7" s="36">
        <v>0</v>
      </c>
      <c r="AR7" s="36">
        <v>0.81</v>
      </c>
      <c r="AS7" s="36">
        <v>567.22</v>
      </c>
      <c r="AT7" s="36">
        <v>787.93</v>
      </c>
      <c r="AU7" s="36">
        <v>663.04</v>
      </c>
      <c r="AV7" s="36">
        <v>430.14</v>
      </c>
      <c r="AW7" s="36">
        <v>296.2</v>
      </c>
      <c r="AX7" s="36">
        <v>589.41999999999996</v>
      </c>
      <c r="AY7" s="36">
        <v>608.24</v>
      </c>
      <c r="AZ7" s="36">
        <v>633.30999999999995</v>
      </c>
      <c r="BA7" s="36">
        <v>648.09</v>
      </c>
      <c r="BB7" s="36">
        <v>344.19</v>
      </c>
      <c r="BC7" s="36">
        <v>264.16000000000003</v>
      </c>
      <c r="BD7" s="36">
        <v>335.66</v>
      </c>
      <c r="BE7" s="36">
        <v>318.20999999999998</v>
      </c>
      <c r="BF7" s="36">
        <v>290.08</v>
      </c>
      <c r="BG7" s="36">
        <v>283.76</v>
      </c>
      <c r="BH7" s="36">
        <v>262.08</v>
      </c>
      <c r="BI7" s="36">
        <v>260.54000000000002</v>
      </c>
      <c r="BJ7" s="36">
        <v>263.83999999999997</v>
      </c>
      <c r="BK7" s="36">
        <v>257.41000000000003</v>
      </c>
      <c r="BL7" s="36">
        <v>253.86</v>
      </c>
      <c r="BM7" s="36">
        <v>252.09</v>
      </c>
      <c r="BN7" s="36">
        <v>283.72000000000003</v>
      </c>
      <c r="BO7" s="36">
        <v>95.72</v>
      </c>
      <c r="BP7" s="36">
        <v>93.46</v>
      </c>
      <c r="BQ7" s="36">
        <v>91.45</v>
      </c>
      <c r="BR7" s="36">
        <v>97.88</v>
      </c>
      <c r="BS7" s="36">
        <v>95.32</v>
      </c>
      <c r="BT7" s="36">
        <v>102.82</v>
      </c>
      <c r="BU7" s="36">
        <v>100.16</v>
      </c>
      <c r="BV7" s="36">
        <v>100.16</v>
      </c>
      <c r="BW7" s="36">
        <v>100.07</v>
      </c>
      <c r="BX7" s="36">
        <v>106.22</v>
      </c>
      <c r="BY7" s="36">
        <v>104.6</v>
      </c>
      <c r="BZ7" s="36">
        <v>110.02</v>
      </c>
      <c r="CA7" s="36">
        <v>112.27</v>
      </c>
      <c r="CB7" s="36">
        <v>114.52</v>
      </c>
      <c r="CC7" s="36">
        <v>109.87</v>
      </c>
      <c r="CD7" s="36">
        <v>114.67</v>
      </c>
      <c r="CE7" s="36">
        <v>161.72999999999999</v>
      </c>
      <c r="CF7" s="36">
        <v>166.38</v>
      </c>
      <c r="CG7" s="36">
        <v>166.17</v>
      </c>
      <c r="CH7" s="36">
        <v>164.93</v>
      </c>
      <c r="CI7" s="36">
        <v>155.22999999999999</v>
      </c>
      <c r="CJ7" s="36">
        <v>164.21</v>
      </c>
      <c r="CK7" s="36">
        <v>65.17</v>
      </c>
      <c r="CL7" s="36">
        <v>64.95</v>
      </c>
      <c r="CM7" s="36">
        <v>63.93</v>
      </c>
      <c r="CN7" s="36">
        <v>62.67</v>
      </c>
      <c r="CO7" s="36">
        <v>59.51</v>
      </c>
      <c r="CP7" s="36">
        <v>63.12</v>
      </c>
      <c r="CQ7" s="36">
        <v>62.81</v>
      </c>
      <c r="CR7" s="36">
        <v>62.5</v>
      </c>
      <c r="CS7" s="36">
        <v>62.45</v>
      </c>
      <c r="CT7" s="36">
        <v>62.12</v>
      </c>
      <c r="CU7" s="36">
        <v>59.8</v>
      </c>
      <c r="CV7" s="36">
        <v>85.46</v>
      </c>
      <c r="CW7" s="36">
        <v>85.02</v>
      </c>
      <c r="CX7" s="36">
        <v>86.07</v>
      </c>
      <c r="CY7" s="36">
        <v>87.3</v>
      </c>
      <c r="CZ7" s="36">
        <v>85.55</v>
      </c>
      <c r="DA7" s="36">
        <v>89.94</v>
      </c>
      <c r="DB7" s="36">
        <v>89.45</v>
      </c>
      <c r="DC7" s="36">
        <v>89.62</v>
      </c>
      <c r="DD7" s="36">
        <v>89.76</v>
      </c>
      <c r="DE7" s="36">
        <v>89.45</v>
      </c>
      <c r="DF7" s="36">
        <v>89.78</v>
      </c>
      <c r="DG7" s="36">
        <v>33.549999999999997</v>
      </c>
      <c r="DH7" s="36">
        <v>34.950000000000003</v>
      </c>
      <c r="DI7" s="36">
        <v>36.18</v>
      </c>
      <c r="DJ7" s="36">
        <v>36.81</v>
      </c>
      <c r="DK7" s="36">
        <v>53.2</v>
      </c>
      <c r="DL7" s="36">
        <v>38.29</v>
      </c>
      <c r="DM7" s="36">
        <v>39.159999999999997</v>
      </c>
      <c r="DN7" s="36">
        <v>40.21</v>
      </c>
      <c r="DO7" s="36">
        <v>41.12</v>
      </c>
      <c r="DP7" s="36">
        <v>44.91</v>
      </c>
      <c r="DQ7" s="36">
        <v>46.31</v>
      </c>
      <c r="DR7" s="36">
        <v>12.42</v>
      </c>
      <c r="DS7" s="36">
        <v>15.04</v>
      </c>
      <c r="DT7" s="36">
        <v>16.84</v>
      </c>
      <c r="DU7" s="36">
        <v>19.28</v>
      </c>
      <c r="DV7" s="36">
        <v>20.34</v>
      </c>
      <c r="DW7" s="36">
        <v>7.87</v>
      </c>
      <c r="DX7" s="36">
        <v>9.14</v>
      </c>
      <c r="DY7" s="36">
        <v>10.19</v>
      </c>
      <c r="DZ7" s="36">
        <v>10.9</v>
      </c>
      <c r="EA7" s="36">
        <v>12.03</v>
      </c>
      <c r="EB7" s="36">
        <v>12.42</v>
      </c>
      <c r="EC7" s="36">
        <v>0.72</v>
      </c>
      <c r="ED7" s="36">
        <v>0.68</v>
      </c>
      <c r="EE7" s="36">
        <v>0.56999999999999995</v>
      </c>
      <c r="EF7" s="36">
        <v>0.74</v>
      </c>
      <c r="EG7" s="36">
        <v>0.44</v>
      </c>
      <c r="EH7" s="36">
        <v>0.9</v>
      </c>
      <c r="EI7" s="36">
        <v>1.01</v>
      </c>
      <c r="EJ7" s="36">
        <v>0.88</v>
      </c>
      <c r="EK7" s="36">
        <v>0.85</v>
      </c>
      <c r="EL7" s="36">
        <v>0.75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桑名市役所</cp:lastModifiedBy>
  <cp:lastPrinted>2016-02-15T01:54:16Z</cp:lastPrinted>
  <dcterms:created xsi:type="dcterms:W3CDTF">2016-01-18T04:49:06Z</dcterms:created>
  <dcterms:modified xsi:type="dcterms:W3CDTF">2016-02-15T02:34:25Z</dcterms:modified>
  <cp:category/>
</cp:coreProperties>
</file>