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AM35" i="9"/>
  <c r="CO34" i="9"/>
  <c r="BW34" i="9"/>
  <c r="BW35" i="9" s="1"/>
  <c r="BW36" i="9" s="1"/>
  <c r="BW37" i="9" s="1"/>
  <c r="BW38" i="9" s="1"/>
  <c r="BW39" i="9" s="1"/>
  <c r="BW40" i="9" s="1"/>
  <c r="BW41" i="9" s="1"/>
  <c r="BW42" i="9" s="1"/>
  <c r="BW43" i="9" s="1"/>
  <c r="C34" i="9"/>
  <c r="C35" i="9" l="1"/>
  <c r="U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AM34" i="9"/>
  <c r="BE34" i="9" s="1"/>
  <c r="BE35" i="9" s="1"/>
</calcChain>
</file>

<file path=xl/sharedStrings.xml><?xml version="1.0" encoding="utf-8"?>
<sst xmlns="http://schemas.openxmlformats.org/spreadsheetml/2006/main" count="1189" uniqueCount="559">
  <si>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</si>
  <si>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</si>
  <si>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</si>
  <si>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</si>
  <si>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</si>
  <si>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</si>
  <si>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</si>
  <si>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</si>
  <si>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</si>
  <si>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</si>
  <si>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</si>
  <si>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</si>
  <si>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</si>
  <si>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</si>
  <si>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</si>
  <si>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</si>
  <si>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</si>
  <si>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</si>
  <si>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</si>
  <si>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</si>
  <si>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</si>
  <si>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</si>
  <si>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</si>
  <si>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</si>
  <si>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</si>
  <si>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</si>
  <si>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</si>
  <si>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</si>
  <si>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</si>
  <si>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</si>
  <si>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</si>
  <si>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</si>
  <si>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</si>
  <si>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</si>
  <si>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</si>
  <si>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</si>
  <si>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</si>
  <si>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</si>
  <si>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</si>
  <si>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</si>
  <si>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</si>
  <si>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</si>
  <si>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</si>
  <si>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</si>
  <si>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</si>
  <si>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</si>
  <si>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</si>
  <si>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</si>
  <si>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</si>
  <si>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</si>
  <si>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</si>
  <si>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</si>
  <si>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</si>
  <si>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</si>
  <si>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</si>
  <si>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</si>
  <si>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</si>
  <si>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</si>
  <si>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</si>
  <si>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</si>
  <si>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</si>
  <si>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</si>
  <si>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</si>
  <si>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</si>
  <si>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</si>
  <si>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</si>
  <si>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</si>
  <si>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</si>
  <si>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</si>
  <si>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</si>
  <si>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</si>
  <si>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</si>
  <si>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</si>
  <si>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</si>
  <si>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</si>
  <si>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</si>
  <si>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</si>
  <si>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</si>
  <si>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</si>
  <si>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</si>
  <si>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</si>
  <si>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紀宝町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</si>
  <si>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</si>
  <si>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</si>
  <si>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</si>
  <si>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</si>
  <si>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</si>
  <si>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</si>
  <si>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</si>
  <si>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</si>
  <si>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</si>
  <si>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</si>
  <si>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</si>
  <si>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</si>
  <si>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</si>
  <si>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</si>
  <si>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</si>
  <si>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</si>
  <si>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</si>
  <si>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</si>
  <si>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</si>
  <si>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</si>
  <si>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</si>
  <si>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</si>
  <si>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</si>
  <si>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</si>
  <si>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</si>
  <si>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</si>
  <si>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</si>
  <si>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</si>
  <si>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</si>
  <si>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</si>
  <si>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</si>
  <si>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</si>
  <si>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</si>
  <si>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</si>
  <si>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</si>
  <si>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</si>
  <si>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</si>
  <si>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</si>
  <si>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</si>
  <si>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</si>
  <si>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</si>
  <si>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</si>
  <si>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</si>
  <si>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</si>
  <si>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</si>
  <si>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</si>
  <si>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</si>
  <si>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</si>
  <si>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</si>
  <si>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</si>
  <si>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</si>
  <si>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</si>
  <si>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</si>
  <si>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</si>
  <si>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</si>
  <si>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</si>
  <si>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</si>
  <si>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</si>
  <si>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</si>
  <si>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</si>
  <si>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</si>
  <si>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</si>
  <si>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</si>
  <si>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</si>
  <si>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</si>
  <si>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</si>
  <si>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</si>
  <si>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</si>
  <si>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</si>
  <si>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</si>
  <si>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</si>
  <si>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</si>
  <si>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</si>
  <si>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</si>
  <si>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</si>
  <si>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</si>
  <si>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</si>
  <si>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</si>
  <si>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</si>
  <si>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</si>
  <si>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</si>
  <si>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</si>
  <si>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</si>
  <si>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</si>
  <si>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</si>
  <si>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</si>
  <si>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</si>
  <si>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</si>
  <si>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</si>
  <si>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</si>
  <si>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</si>
  <si>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</si>
  <si>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</si>
  <si>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</si>
  <si>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</si>
  <si>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</si>
  <si>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</si>
  <si>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</si>
  <si>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</si>
  <si>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</si>
  <si>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</si>
  <si>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</si>
  <si>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</si>
  <si>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</si>
  <si>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</si>
  <si>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</si>
  <si>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</si>
  <si>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</si>
  <si>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</si>
  <si>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</si>
  <si>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</si>
  <si>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</si>
  <si>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</si>
  <si>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三重県紀宝町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</si>
  <si>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</si>
  <si>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</si>
  <si>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</si>
  <si>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</si>
  <si>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</si>
  <si>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</si>
  <si>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</si>
  <si>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</si>
  <si>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</si>
  <si>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</si>
  <si>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</si>
  <si>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</si>
  <si>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</si>
  <si>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</si>
  <si>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</si>
  <si>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</si>
  <si>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</si>
  <si>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</si>
  <si>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</si>
  <si>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</si>
  <si>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</si>
  <si>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</si>
  <si>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</si>
  <si>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</si>
  <si>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</si>
  <si>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</si>
  <si>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</si>
  <si>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</si>
  <si>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</si>
  <si>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</si>
  <si>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</si>
  <si>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</si>
  <si>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</si>
  <si>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</si>
  <si>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</si>
  <si>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</si>
  <si>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</si>
  <si>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</si>
  <si>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</si>
  <si>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</si>
  <si>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</si>
  <si>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</si>
  <si>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</si>
  <si>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</si>
  <si>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</si>
  <si>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</si>
  <si>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</si>
  <si>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</si>
  <si>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</si>
  <si>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</si>
  <si>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</si>
  <si>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</si>
  <si>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</si>
  <si>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</si>
  <si>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</si>
  <si>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</si>
  <si>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</si>
  <si>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</si>
  <si>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</si>
  <si>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</si>
  <si>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</si>
  <si>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</si>
  <si>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</si>
  <si>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</si>
  <si>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</si>
  <si>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</si>
  <si>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</si>
  <si>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</si>
  <si>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</si>
  <si>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</si>
  <si>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</si>
  <si>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</si>
  <si>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</si>
  <si>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</si>
  <si>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</si>
  <si>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</si>
  <si>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</si>
  <si>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</si>
  <si>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</si>
  <si>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</si>
  <si>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</si>
  <si>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</si>
  <si>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</si>
  <si>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</si>
  <si>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</si>
  <si>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</si>
  <si>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</si>
  <si>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</si>
  <si>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</si>
  <si>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</si>
  <si>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</si>
  <si>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</si>
  <si>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</si>
  <si>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</si>
  <si>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</si>
  <si>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</si>
  <si>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</si>
  <si>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</si>
  <si>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</si>
  <si>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</si>
  <si>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</si>
  <si>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</si>
  <si>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</si>
  <si>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</si>
  <si>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</si>
  <si>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</si>
  <si>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</si>
  <si>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</si>
  <si>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</si>
  <si>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</si>
  <si>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</si>
  <si>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</si>
  <si>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</si>
  <si>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</si>
  <si>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</si>
  <si>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</si>
  <si>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</si>
  <si>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</si>
  <si>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</si>
  <si>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</si>
  <si>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</si>
  <si>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下水道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</si>
  <si>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</si>
  <si>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</si>
  <si>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</si>
  <si>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</si>
  <si>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</si>
  <si>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</si>
  <si>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</si>
  <si>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</si>
  <si>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</si>
  <si>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</si>
  <si>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</si>
  <si>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</si>
  <si>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</si>
  <si>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</si>
  <si>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</si>
  <si>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</si>
  <si>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</si>
  <si>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</si>
  <si>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</si>
  <si>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</si>
  <si>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</si>
  <si>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</si>
  <si>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</si>
  <si>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</si>
  <si>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</si>
  <si>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</si>
  <si>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</si>
  <si>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</si>
  <si>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三重県紀宝町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</si>
  <si>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</si>
  <si>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</si>
  <si>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</si>
  <si>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</si>
  <si>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</si>
  <si>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</si>
  <si>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</si>
  <si>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</si>
  <si>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</si>
  <si>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</si>
  <si>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</si>
  <si>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</si>
  <si>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</si>
  <si>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</si>
  <si>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</si>
  <si>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</si>
  <si>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</si>
  <si>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</si>
  <si>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</si>
  <si>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</si>
  <si>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</si>
  <si>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</si>
  <si>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</si>
  <si>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</si>
  <si>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</si>
  <si>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</si>
  <si>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</si>
  <si>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</si>
  <si>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</si>
  <si>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</si>
  <si>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</si>
  <si>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</si>
  <si>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</si>
  <si>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</si>
  <si>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</si>
  <si>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</si>
  <si>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水道事業特別会計</t>
    <phoneticPr fontId="5"/>
  </si>
  <si>
    <t>法適用企業</t>
    <phoneticPr fontId="5"/>
  </si>
  <si>
    <t>町営浄化槽整備推進事業特別会計</t>
    <phoneticPr fontId="5"/>
  </si>
  <si>
    <t>法非適用企業</t>
    <phoneticPr fontId="5"/>
  </si>
  <si>
    <t>井内地域開発事業特別会計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</si>
  <si>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</si>
  <si>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</si>
  <si>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</si>
  <si>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</si>
  <si>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</si>
  <si>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</si>
  <si>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</si>
  <si>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</si>
  <si>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</si>
  <si>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</si>
  <si>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</si>
  <si>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</si>
  <si>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</si>
  <si>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</si>
  <si>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</si>
  <si>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</si>
  <si>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</si>
  <si>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</si>
  <si>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</si>
  <si>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</si>
  <si>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</si>
  <si>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</si>
  <si>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</si>
  <si>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</si>
  <si>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</si>
  <si>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</si>
  <si>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</si>
  <si>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</si>
  <si>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</si>
  <si>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</si>
  <si>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</si>
  <si>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</si>
  <si>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</si>
  <si>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</si>
  <si>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</si>
  <si>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</si>
  <si>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</si>
  <si>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</si>
  <si>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</si>
  <si>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</si>
  <si>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</si>
  <si>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</si>
  <si>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</si>
  <si>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</si>
  <si>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</si>
  <si>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</si>
  <si>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</si>
  <si>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</si>
  <si>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</si>
  <si>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</si>
  <si>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</si>
  <si>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</si>
  <si>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</si>
  <si>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</si>
  <si>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</si>
  <si>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</si>
  <si>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</si>
  <si>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</si>
  <si>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</si>
  <si>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</si>
  <si>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</si>
  <si>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</si>
  <si>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</si>
  <si>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</si>
  <si>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</si>
  <si>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</si>
  <si>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</si>
  <si>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</si>
  <si>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</si>
  <si>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</si>
  <si>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</si>
  <si>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</si>
  <si>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</si>
  <si>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</si>
  <si>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</si>
  <si>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</si>
  <si>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</si>
  <si>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</si>
  <si>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</si>
  <si>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</si>
  <si>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</si>
  <si>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</si>
  <si>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</si>
  <si>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</si>
  <si>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</si>
  <si>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</si>
  <si>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</si>
  <si>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</si>
  <si>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</si>
  <si>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</si>
  <si>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</si>
  <si>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</si>
  <si>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</si>
  <si>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</si>
  <si>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</si>
  <si>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</si>
  <si>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</si>
  <si>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</si>
  <si>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</si>
  <si>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</si>
  <si>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</si>
  <si>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</si>
  <si>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</si>
  <si>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</si>
  <si>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</si>
  <si>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</si>
  <si>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</si>
  <si>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</si>
  <si>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</si>
  <si>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</si>
  <si>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</si>
  <si>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</si>
  <si>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</si>
  <si>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</si>
  <si>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</si>
  <si>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</si>
  <si>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</si>
  <si>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</si>
  <si>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</si>
  <si>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</si>
  <si>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</si>
  <si>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</si>
  <si>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</si>
  <si>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</si>
  <si>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</si>
  <si>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</si>
  <si>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</si>
  <si>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</si>
  <si>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</si>
  <si>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</si>
  <si>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</si>
  <si>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</si>
  <si>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</si>
  <si>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0.88</t>
  </si>
  <si>
    <t>▲ 0.53</t>
  </si>
  <si>
    <t>▲ 2.89</t>
  </si>
  <si>
    <t>▲ 4.07</t>
  </si>
  <si>
    <t>一般会計</t>
  </si>
  <si>
    <t>国民健康保険特別会計</t>
  </si>
  <si>
    <t>井内地域開発事業特別会計</t>
  </si>
  <si>
    <t>水道事業特別会計</t>
  </si>
  <si>
    <t>診療所事業特別会計</t>
  </si>
  <si>
    <t>後期高齢者医療特別会計</t>
  </si>
  <si>
    <t>町営浄化槽整備推進事業特別会計</t>
  </si>
  <si>
    <t>その他会計（赤字）</t>
  </si>
  <si>
    <t>その他会計（黒字）</t>
  </si>
  <si>
    <t>-</t>
    <phoneticPr fontId="2"/>
  </si>
  <si>
    <t>南牟婁清掃施設組合</t>
    <rPh sb="0" eb="3">
      <t>ミナミムロ</t>
    </rPh>
    <rPh sb="3" eb="5">
      <t>セイソウ</t>
    </rPh>
    <rPh sb="5" eb="7">
      <t>シセツ</t>
    </rPh>
    <rPh sb="7" eb="9">
      <t>クミアイ</t>
    </rPh>
    <phoneticPr fontId="5"/>
  </si>
  <si>
    <t>三重県市町総合事務組合　（一般会計）</t>
    <rPh sb="5" eb="7">
      <t>ソウゴウ</t>
    </rPh>
    <rPh sb="7" eb="9">
      <t>ジム</t>
    </rPh>
    <rPh sb="9" eb="11">
      <t>クミアイ</t>
    </rPh>
    <phoneticPr fontId="5"/>
  </si>
  <si>
    <t>　〃　（退職手当特別会計）</t>
    <rPh sb="4" eb="6">
      <t>タイショク</t>
    </rPh>
    <rPh sb="6" eb="8">
      <t>テアテ</t>
    </rPh>
    <phoneticPr fontId="5"/>
  </si>
  <si>
    <t>　　　特別会計</t>
  </si>
  <si>
    <t>　　　公平委員会特別会計</t>
  </si>
  <si>
    <t>　〃　（物品特別会計）</t>
    <phoneticPr fontId="5"/>
  </si>
  <si>
    <t>　〃　（公平委員会特別会計）</t>
    <phoneticPr fontId="5"/>
  </si>
  <si>
    <t>　　　共有デジタル地図特別会計</t>
  </si>
  <si>
    <t>　〃　（消防救急無線特別会計）</t>
    <rPh sb="4" eb="6">
      <t>ショウボウ</t>
    </rPh>
    <rPh sb="6" eb="8">
      <t>キュウキュウ</t>
    </rPh>
    <rPh sb="8" eb="10">
      <t>ムセン</t>
    </rPh>
    <rPh sb="10" eb="12">
      <t>トクベツ</t>
    </rPh>
    <phoneticPr fontId="5"/>
  </si>
  <si>
    <t>三重地方税管理回収機構</t>
    <phoneticPr fontId="5"/>
  </si>
  <si>
    <t>三重県後期高齢者医療広域連合　（一般会計）</t>
  </si>
  <si>
    <t>　〃　（後期高齢者医療特別会計）</t>
  </si>
  <si>
    <t>紀南社会福祉施設組合　（一般会計）</t>
  </si>
  <si>
    <t>　〃　（指定訪問介護特別会計）</t>
  </si>
  <si>
    <t>紀南特別養護老人ホーム組合　（一般会計）</t>
  </si>
  <si>
    <t>　〃　（地域密着型特別会計）</t>
  </si>
  <si>
    <t>紀南介護保険広域連合　（一般会計）</t>
  </si>
  <si>
    <t>紀南介護保険広域連合</t>
  </si>
  <si>
    <t>　〃　（介護保険事業特別会計）</t>
  </si>
  <si>
    <t>東紀州農業共済事務組合</t>
  </si>
  <si>
    <t>紀南病院組合</t>
  </si>
  <si>
    <t>　〃　（共同研修特別会計）</t>
    <rPh sb="4" eb="6">
      <t>キョウドウ</t>
    </rPh>
    <rPh sb="6" eb="8">
      <t>ケンシュウ</t>
    </rPh>
    <rPh sb="8" eb="10">
      <t>トクベツ</t>
    </rPh>
    <phoneticPr fontId="5"/>
  </si>
  <si>
    <t>法適用企業</t>
    <rPh sb="0" eb="1">
      <t>ホウ</t>
    </rPh>
    <rPh sb="1" eb="3">
      <t>テキヨウ</t>
    </rPh>
    <rPh sb="3" eb="5">
      <t>キギョウ</t>
    </rPh>
    <phoneticPr fontId="2"/>
  </si>
  <si>
    <t>　〃　（共有デジタル地図特別会計）</t>
    <rPh sb="4" eb="6">
      <t>キョウユウ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</si>
</sst>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81488</c:v>
                </c:pt>
                <c:pt idx="1">
                  <c:v>75557</c:v>
                </c:pt>
                <c:pt idx="2">
                  <c:v>70698</c:v>
                </c:pt>
                <c:pt idx="3">
                  <c:v>70667</c:v>
                </c:pt>
                <c:pt idx="4">
                  <c:v>146330</c:v>
                </c:pt>
              </c:numCache>
            </c:numRef>
          </c:val>
          <c:smooth val="0"/>
        </c:ser>
        <c:dLbls>
          <c:showLegendKey val="0"/>
          <c:showVal val="0"/>
          <c:showCatName val="0"/>
          <c:showSerName val="0"/>
          <c:showPercent val="0"/>
          <c:showBubbleSize val="0"/>
        </c:dLbls>
        <c:marker val="1"/>
        <c:smooth val="0"/>
        <c:axId val="164255232"/>
        <c:axId val="164257152"/>
      </c:lineChart>
      <c:catAx>
        <c:axId val="1642552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4257152"/>
        <c:crosses val="autoZero"/>
        <c:auto val="1"/>
        <c:lblAlgn val="ctr"/>
        <c:lblOffset val="100"/>
        <c:tickLblSkip val="1"/>
        <c:tickMarkSkip val="1"/>
        <c:noMultiLvlLbl val="0"/>
      </c:catAx>
      <c:valAx>
        <c:axId val="164257152"/>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42552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9.25</c:v>
                </c:pt>
                <c:pt idx="1">
                  <c:v>14.6</c:v>
                </c:pt>
                <c:pt idx="2">
                  <c:v>14.15</c:v>
                </c:pt>
                <c:pt idx="3">
                  <c:v>11.35</c:v>
                </c:pt>
                <c:pt idx="4">
                  <c:v>7.18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22.03</c:v>
                </c:pt>
                <c:pt idx="1">
                  <c:v>26.03</c:v>
                </c:pt>
                <c:pt idx="2">
                  <c:v>33.78</c:v>
                </c:pt>
                <c:pt idx="3">
                  <c:v>41.65</c:v>
                </c:pt>
                <c:pt idx="4">
                  <c:v>47.73</c:v>
                </c:pt>
              </c:numCache>
            </c:numRef>
          </c:val>
        </c:ser>
        <c:dLbls>
          <c:showLegendKey val="0"/>
          <c:showVal val="0"/>
          <c:showCatName val="0"/>
          <c:showSerName val="0"/>
          <c:showPercent val="0"/>
          <c:showBubbleSize val="0"/>
        </c:dLbls>
        <c:gapWidth val="250"/>
        <c:overlap val="100"/>
        <c:axId val="178942720"/>
        <c:axId val="1789446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-0.88</c:v>
                </c:pt>
                <c:pt idx="1">
                  <c:v>5.83</c:v>
                </c:pt>
                <c:pt idx="2">
                  <c:v>-0.53</c:v>
                </c:pt>
                <c:pt idx="3">
                  <c:v>-2.89</c:v>
                </c:pt>
                <c:pt idx="4">
                  <c:v>-4.07</c:v>
                </c:pt>
              </c:numCache>
            </c:numRef>
          </c:val>
          <c:smooth val="0"/>
        </c:ser>
        <c:dLbls>
          <c:showLegendKey val="0"/>
          <c:showVal val="0"/>
          <c:showCatName val="0"/>
          <c:showSerName val="0"/>
          <c:showPercent val="0"/>
          <c:showBubbleSize val="0"/>
        </c:dLbls>
        <c:marker val="1"/>
        <c:smooth val="0"/>
        <c:axId val="178942720"/>
        <c:axId val="178944640"/>
      </c:lineChart>
      <c:catAx>
        <c:axId val="178942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8944640"/>
        <c:crosses val="autoZero"/>
        <c:auto val="1"/>
        <c:lblAlgn val="ctr"/>
        <c:lblOffset val="100"/>
        <c:tickLblSkip val="1"/>
        <c:tickMarkSkip val="1"/>
        <c:noMultiLvlLbl val="0"/>
      </c:catAx>
      <c:valAx>
        <c:axId val="178944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942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町営浄化槽整備推進事業特別会計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0.09</c:v>
                </c:pt>
                <c:pt idx="2">
                  <c:v>#N/A</c:v>
                </c:pt>
                <c:pt idx="3">
                  <c:v>0.15</c:v>
                </c:pt>
                <c:pt idx="4">
                  <c:v>#N/A</c:v>
                </c:pt>
                <c:pt idx="5">
                  <c:v>0.31</c:v>
                </c:pt>
                <c:pt idx="6">
                  <c:v>#N/A</c:v>
                </c:pt>
                <c:pt idx="7">
                  <c:v>0.03</c:v>
                </c:pt>
                <c:pt idx="8">
                  <c:v>#N/A</c:v>
                </c:pt>
                <c:pt idx="9">
                  <c:v>0.04</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0.03</c:v>
                </c:pt>
                <c:pt idx="4">
                  <c:v>#N/A</c:v>
                </c:pt>
                <c:pt idx="5">
                  <c:v>7.0000000000000007E-2</c:v>
                </c:pt>
                <c:pt idx="6">
                  <c:v>#N/A</c:v>
                </c:pt>
                <c:pt idx="7">
                  <c:v>0.11</c:v>
                </c:pt>
                <c:pt idx="8">
                  <c:v>#N/A</c:v>
                </c:pt>
                <c:pt idx="9">
                  <c:v>0.05</c:v>
                </c:pt>
              </c:numCache>
            </c:numRef>
          </c:val>
        </c:ser>
        <c:ser>
          <c:idx val="5"/>
          <c:order val="5"/>
          <c:tx>
            <c:strRef>
              <c:f>データシート!$A$32</c:f>
              <c:strCache>
                <c:ptCount val="1"/>
                <c:pt idx="0">
                  <c:v>診療所事業特別会計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0.56000000000000005</c:v>
                </c:pt>
                <c:pt idx="2">
                  <c:v>#N/A</c:v>
                </c:pt>
                <c:pt idx="3">
                  <c:v>0.43</c:v>
                </c:pt>
                <c:pt idx="4">
                  <c:v>#N/A</c:v>
                </c:pt>
                <c:pt idx="5">
                  <c:v>0.5</c:v>
                </c:pt>
                <c:pt idx="6">
                  <c:v>#N/A</c:v>
                </c:pt>
                <c:pt idx="7">
                  <c:v>0.59</c:v>
                </c:pt>
                <c:pt idx="8">
                  <c:v>#N/A</c:v>
                </c:pt>
                <c:pt idx="9">
                  <c:v>0.51</c:v>
                </c:pt>
              </c:numCache>
            </c:numRef>
          </c:val>
        </c:ser>
        <c:ser>
          <c:idx val="6"/>
          <c:order val="6"/>
          <c:tx>
            <c:strRef>
              <c:f>データシート!$A$33</c:f>
              <c:strCache>
                <c:ptCount val="1"/>
                <c:pt idx="0">
                  <c:v>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3.62</c:v>
                </c:pt>
                <c:pt idx="2">
                  <c:v>#N/A</c:v>
                </c:pt>
                <c:pt idx="3">
                  <c:v>3.24</c:v>
                </c:pt>
                <c:pt idx="4">
                  <c:v>#N/A</c:v>
                </c:pt>
                <c:pt idx="5">
                  <c:v>3.21</c:v>
                </c:pt>
                <c:pt idx="6">
                  <c:v>#N/A</c:v>
                </c:pt>
                <c:pt idx="7">
                  <c:v>2.8</c:v>
                </c:pt>
                <c:pt idx="8">
                  <c:v>#N/A</c:v>
                </c:pt>
                <c:pt idx="9">
                  <c:v>2.3199999999999998</c:v>
                </c:pt>
              </c:numCache>
            </c:numRef>
          </c:val>
        </c:ser>
        <c:ser>
          <c:idx val="7"/>
          <c:order val="7"/>
          <c:tx>
            <c:strRef>
              <c:f>データシート!$A$34</c:f>
              <c:strCache>
                <c:ptCount val="1"/>
                <c:pt idx="0">
                  <c:v>井内地域開発事業特別会計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1.37</c:v>
                </c:pt>
                <c:pt idx="2">
                  <c:v>#N/A</c:v>
                </c:pt>
                <c:pt idx="3">
                  <c:v>0.97</c:v>
                </c:pt>
                <c:pt idx="4">
                  <c:v>#N/A</c:v>
                </c:pt>
                <c:pt idx="5">
                  <c:v>1.44</c:v>
                </c:pt>
                <c:pt idx="6">
                  <c:v>#N/A</c:v>
                </c:pt>
                <c:pt idx="7">
                  <c:v>2.77</c:v>
                </c:pt>
                <c:pt idx="8">
                  <c:v>#N/A</c:v>
                </c:pt>
                <c:pt idx="9">
                  <c:v>2.75</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1.1599999999999999</c:v>
                </c:pt>
                <c:pt idx="2">
                  <c:v>#N/A</c:v>
                </c:pt>
                <c:pt idx="3">
                  <c:v>0.23</c:v>
                </c:pt>
                <c:pt idx="4">
                  <c:v>#N/A</c:v>
                </c:pt>
                <c:pt idx="5">
                  <c:v>3.31</c:v>
                </c:pt>
                <c:pt idx="6">
                  <c:v>#N/A</c:v>
                </c:pt>
                <c:pt idx="7">
                  <c:v>2.23</c:v>
                </c:pt>
                <c:pt idx="8">
                  <c:v>#N/A</c:v>
                </c:pt>
                <c:pt idx="9">
                  <c:v>2.91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8.69</c:v>
                </c:pt>
                <c:pt idx="2">
                  <c:v>#N/A</c:v>
                </c:pt>
                <c:pt idx="3">
                  <c:v>14.17</c:v>
                </c:pt>
                <c:pt idx="4">
                  <c:v>#N/A</c:v>
                </c:pt>
                <c:pt idx="5">
                  <c:v>13.65</c:v>
                </c:pt>
                <c:pt idx="6">
                  <c:v>#N/A</c:v>
                </c:pt>
                <c:pt idx="7">
                  <c:v>10.77</c:v>
                </c:pt>
                <c:pt idx="8">
                  <c:v>#N/A</c:v>
                </c:pt>
                <c:pt idx="9">
                  <c:v>6.68</c:v>
                </c:pt>
              </c:numCache>
            </c:numRef>
          </c:val>
        </c:ser>
        <c:dLbls>
          <c:showLegendKey val="0"/>
          <c:showVal val="0"/>
          <c:showCatName val="0"/>
          <c:showSerName val="0"/>
          <c:showPercent val="0"/>
          <c:showBubbleSize val="0"/>
        </c:dLbls>
        <c:gapWidth val="150"/>
        <c:overlap val="100"/>
        <c:axId val="114367104"/>
        <c:axId val="114385280"/>
      </c:barChart>
      <c:catAx>
        <c:axId val="114367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385280"/>
        <c:crosses val="autoZero"/>
        <c:auto val="1"/>
        <c:lblAlgn val="ctr"/>
        <c:lblOffset val="100"/>
        <c:tickLblSkip val="1"/>
        <c:tickMarkSkip val="1"/>
        <c:noMultiLvlLbl val="0"/>
      </c:catAx>
      <c:valAx>
        <c:axId val="1143852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3671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452</c:v>
                </c:pt>
                <c:pt idx="5">
                  <c:v>450</c:v>
                </c:pt>
                <c:pt idx="8">
                  <c:v>471</c:v>
                </c:pt>
                <c:pt idx="11">
                  <c:v>499</c:v>
                </c:pt>
                <c:pt idx="14">
                  <c:v>522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140</c:v>
                </c:pt>
                <c:pt idx="3">
                  <c:v>147</c:v>
                </c:pt>
                <c:pt idx="6">
                  <c:v>135</c:v>
                </c:pt>
                <c:pt idx="9">
                  <c:v>136</c:v>
                </c:pt>
                <c:pt idx="12">
                  <c:v>138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c:v>
                </c:pt>
                <c:pt idx="3">
                  <c:v>39</c:v>
                </c:pt>
                <c:pt idx="6">
                  <c:v>44</c:v>
                </c:pt>
                <c:pt idx="9">
                  <c:v>22</c:v>
                </c:pt>
                <c:pt idx="12">
                  <c:v>94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619</c:v>
                </c:pt>
                <c:pt idx="3">
                  <c:v>656</c:v>
                </c:pt>
                <c:pt idx="6">
                  <c:v>652</c:v>
                </c:pt>
                <c:pt idx="9">
                  <c:v>663</c:v>
                </c:pt>
                <c:pt idx="12">
                  <c:v>657</c:v>
                </c:pt>
              </c:numCache>
            </c:numRef>
          </c:val>
        </c:ser>
        <c:dLbls>
          <c:showLegendKey val="0"/>
          <c:showVal val="0"/>
          <c:showCatName val="0"/>
          <c:showSerName val="0"/>
          <c:showPercent val="0"/>
          <c:showBubbleSize val="0"/>
        </c:dLbls>
        <c:gapWidth val="100"/>
        <c:overlap val="100"/>
        <c:axId val="185256192"/>
        <c:axId val="1852624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325</c:v>
                </c:pt>
                <c:pt idx="2">
                  <c:v>#N/A</c:v>
                </c:pt>
                <c:pt idx="3">
                  <c:v>#N/A</c:v>
                </c:pt>
                <c:pt idx="4">
                  <c:v>392</c:v>
                </c:pt>
                <c:pt idx="5">
                  <c:v>#N/A</c:v>
                </c:pt>
                <c:pt idx="6">
                  <c:v>#N/A</c:v>
                </c:pt>
                <c:pt idx="7">
                  <c:v>360</c:v>
                </c:pt>
                <c:pt idx="8">
                  <c:v>#N/A</c:v>
                </c:pt>
                <c:pt idx="9">
                  <c:v>#N/A</c:v>
                </c:pt>
                <c:pt idx="10">
                  <c:v>322</c:v>
                </c:pt>
                <c:pt idx="11">
                  <c:v>#N/A</c:v>
                </c:pt>
                <c:pt idx="12">
                  <c:v>#N/A</c:v>
                </c:pt>
                <c:pt idx="13">
                  <c:v>367</c:v>
                </c:pt>
                <c:pt idx="14">
                  <c:v>#N/A</c:v>
                </c:pt>
              </c:numCache>
            </c:numRef>
          </c:val>
          <c:smooth val="0"/>
        </c:ser>
        <c:dLbls>
          <c:showLegendKey val="0"/>
          <c:showVal val="0"/>
          <c:showCatName val="0"/>
          <c:showSerName val="0"/>
          <c:showPercent val="0"/>
          <c:showBubbleSize val="0"/>
        </c:dLbls>
        <c:marker val="1"/>
        <c:smooth val="0"/>
        <c:axId val="185256192"/>
        <c:axId val="185262464"/>
      </c:lineChart>
      <c:catAx>
        <c:axId val="185256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5262464"/>
        <c:crosses val="autoZero"/>
        <c:auto val="1"/>
        <c:lblAlgn val="ctr"/>
        <c:lblOffset val="100"/>
        <c:tickLblSkip val="1"/>
        <c:tickMarkSkip val="1"/>
        <c:noMultiLvlLbl val="0"/>
      </c:catAx>
      <c:valAx>
        <c:axId val="185262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256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5486</c:v>
                </c:pt>
                <c:pt idx="5">
                  <c:v>5877</c:v>
                </c:pt>
                <c:pt idx="8">
                  <c:v>6140</c:v>
                </c:pt>
                <c:pt idx="11">
                  <c:v>6327</c:v>
                </c:pt>
                <c:pt idx="14">
                  <c:v>6540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1004</c:v>
                </c:pt>
                <c:pt idx="5">
                  <c:v>1228</c:v>
                </c:pt>
                <c:pt idx="8">
                  <c:v>1592</c:v>
                </c:pt>
                <c:pt idx="11">
                  <c:v>1868</c:v>
                </c:pt>
                <c:pt idx="14">
                  <c:v>2175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1240</c:v>
                </c:pt>
                <c:pt idx="3">
                  <c:v>1352</c:v>
                </c:pt>
                <c:pt idx="6">
                  <c:v>1169</c:v>
                </c:pt>
                <c:pt idx="9">
                  <c:v>1152</c:v>
                </c:pt>
                <c:pt idx="12">
                  <c:v>1150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1049</c:v>
                </c:pt>
                <c:pt idx="3">
                  <c:v>963</c:v>
                </c:pt>
                <c:pt idx="6">
                  <c:v>789</c:v>
                </c:pt>
                <c:pt idx="9">
                  <c:v>759</c:v>
                </c:pt>
                <c:pt idx="12">
                  <c:v>686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250</c:v>
                </c:pt>
                <c:pt idx="3">
                  <c:v>372</c:v>
                </c:pt>
                <c:pt idx="6">
                  <c:v>503</c:v>
                </c:pt>
                <c:pt idx="9">
                  <c:v>509</c:v>
                </c:pt>
                <c:pt idx="12">
                  <c:v>691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7103</c:v>
                </c:pt>
                <c:pt idx="3">
                  <c:v>7398</c:v>
                </c:pt>
                <c:pt idx="6">
                  <c:v>7779</c:v>
                </c:pt>
                <c:pt idx="9">
                  <c:v>7963</c:v>
                </c:pt>
                <c:pt idx="12">
                  <c:v>8159</c:v>
                </c:pt>
              </c:numCache>
            </c:numRef>
          </c:val>
        </c:ser>
        <c:dLbls>
          <c:showLegendKey val="0"/>
          <c:showVal val="0"/>
          <c:showCatName val="0"/>
          <c:showSerName val="0"/>
          <c:showPercent val="0"/>
          <c:showBubbleSize val="0"/>
        </c:dLbls>
        <c:gapWidth val="100"/>
        <c:overlap val="100"/>
        <c:axId val="185340672"/>
        <c:axId val="1853425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3151</c:v>
                </c:pt>
                <c:pt idx="2">
                  <c:v>#N/A</c:v>
                </c:pt>
                <c:pt idx="3">
                  <c:v>#N/A</c:v>
                </c:pt>
                <c:pt idx="4">
                  <c:v>2981</c:v>
                </c:pt>
                <c:pt idx="5">
                  <c:v>#N/A</c:v>
                </c:pt>
                <c:pt idx="6">
                  <c:v>#N/A</c:v>
                </c:pt>
                <c:pt idx="7">
                  <c:v>2508</c:v>
                </c:pt>
                <c:pt idx="8">
                  <c:v>#N/A</c:v>
                </c:pt>
                <c:pt idx="9">
                  <c:v>#N/A</c:v>
                </c:pt>
                <c:pt idx="10">
                  <c:v>2187</c:v>
                </c:pt>
                <c:pt idx="11">
                  <c:v>#N/A</c:v>
                </c:pt>
                <c:pt idx="12">
                  <c:v>#N/A</c:v>
                </c:pt>
                <c:pt idx="13">
                  <c:v>1972</c:v>
                </c:pt>
                <c:pt idx="14">
                  <c:v>#N/A</c:v>
                </c:pt>
              </c:numCache>
            </c:numRef>
          </c:val>
          <c:smooth val="0"/>
        </c:ser>
        <c:dLbls>
          <c:showLegendKey val="0"/>
          <c:showVal val="0"/>
          <c:showCatName val="0"/>
          <c:showSerName val="0"/>
          <c:showPercent val="0"/>
          <c:showBubbleSize val="0"/>
        </c:dLbls>
        <c:marker val="1"/>
        <c:smooth val="0"/>
        <c:axId val="185340672"/>
        <c:axId val="185342592"/>
      </c:lineChart>
      <c:catAx>
        <c:axId val="185340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5342592"/>
        <c:crosses val="autoZero"/>
        <c:auto val="1"/>
        <c:lblAlgn val="ctr"/>
        <c:lblOffset val="100"/>
        <c:tickLblSkip val="1"/>
        <c:tickMarkSkip val="1"/>
        <c:noMultiLvlLbl val="0"/>
      </c:catAx>
      <c:valAx>
        <c:axId val="185342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340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三重県紀宝町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11,793
11,730
79.66
7,218,355
6,890,159
286,733
3,991,944
8,158,572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56.8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人口の減少や全国平均を上回る高齢化率</a:t>
          </a:r>
          <a:r>
            <a:rPr lang="en-US" altLang="ja-JP" sz="1400" b="0" i="0" baseline="0">
              <a:solidFill>
                <a:schemeClr val="dk1"/>
              </a:solidFill>
              <a:effectLst/>
              <a:latin typeface="+mn-lt"/>
              <a:ea typeface="+mn-ea"/>
              <a:cs typeface="+mn-cs"/>
            </a:rPr>
            <a:t>(</a:t>
          </a:r>
          <a:r>
            <a:rPr lang="ja-JP" altLang="en-US" sz="1400" b="0" i="0" baseline="0">
              <a:solidFill>
                <a:schemeClr val="dk1"/>
              </a:solidFill>
              <a:effectLst/>
              <a:latin typeface="+mn-lt"/>
              <a:ea typeface="+mn-ea"/>
              <a:cs typeface="+mn-cs"/>
            </a:rPr>
            <a:t>２５</a:t>
          </a:r>
          <a:r>
            <a:rPr lang="ja-JP" altLang="ja-JP" sz="1400" b="0" i="0" baseline="0">
              <a:solidFill>
                <a:schemeClr val="dk1"/>
              </a:solidFill>
              <a:effectLst/>
              <a:latin typeface="+mn-lt"/>
              <a:ea typeface="+mn-ea"/>
              <a:cs typeface="+mn-cs"/>
            </a:rPr>
            <a:t>年度末</a:t>
          </a:r>
          <a:r>
            <a:rPr lang="ja-JP" altLang="en-US" sz="1400" b="0" i="0" baseline="0">
              <a:solidFill>
                <a:schemeClr val="dk1"/>
              </a:solidFill>
              <a:effectLst/>
              <a:latin typeface="+mn-lt"/>
              <a:ea typeface="+mn-ea"/>
              <a:cs typeface="+mn-cs"/>
            </a:rPr>
            <a:t>３１．２</a:t>
          </a:r>
          <a:r>
            <a:rPr lang="ja-JP" altLang="ja-JP" sz="1400" b="0" i="0" baseline="0">
              <a:solidFill>
                <a:schemeClr val="dk1"/>
              </a:solidFill>
              <a:effectLst/>
              <a:latin typeface="+mn-lt"/>
              <a:ea typeface="+mn-ea"/>
              <a:cs typeface="+mn-cs"/>
            </a:rPr>
            <a:t>％</a:t>
          </a:r>
          <a:r>
            <a:rPr lang="en-US" altLang="ja-JP" sz="1400" b="0" i="0" baseline="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に加え、町内に中心となる産業がないことなどにより、財政基盤が弱く、類似団体平均をかなり下回っている。退職者の不補充等により職員数の削減を図り、それによる人件費の削減</a:t>
          </a:r>
          <a:r>
            <a:rPr lang="en-US" altLang="ja-JP" sz="1400" b="0" i="0" baseline="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合併後</a:t>
          </a:r>
          <a:r>
            <a:rPr lang="ja-JP" altLang="en-US" sz="1400" b="0" i="0" baseline="0">
              <a:solidFill>
                <a:schemeClr val="dk1"/>
              </a:solidFill>
              <a:effectLst/>
              <a:latin typeface="+mn-lt"/>
              <a:ea typeface="+mn-ea"/>
              <a:cs typeface="+mn-cs"/>
            </a:rPr>
            <a:t>１０</a:t>
          </a:r>
          <a:r>
            <a:rPr lang="ja-JP" altLang="ja-JP" sz="1400" b="0" i="0" baseline="0">
              <a:solidFill>
                <a:schemeClr val="dk1"/>
              </a:solidFill>
              <a:effectLst/>
              <a:latin typeface="+mn-lt"/>
              <a:ea typeface="+mn-ea"/>
              <a:cs typeface="+mn-cs"/>
            </a:rPr>
            <a:t>年間で約３億円の減額</a:t>
          </a:r>
          <a:r>
            <a:rPr lang="en-US" altLang="ja-JP" sz="1400" b="0" i="0" baseline="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等によって、財政の健全化を図る。</a:t>
          </a:r>
          <a:endParaRPr lang="ja-JP" altLang="ja-JP" sz="1400">
            <a:effectLst/>
          </a:endParaRPr>
        </a:p>
        <a:p>
          <a:endParaRPr kumimoji="1" lang="ja-JP" altLang="en-US" sz="12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83759</xdr:rowOff>
    </xdr:from>
    <xdr:to>
      <xdr:col>7</xdr:col>
      <xdr:colOff>152400</xdr:colOff>
      <xdr:row>43</xdr:row>
      <xdr:rowOff>95250</xdr:rowOff>
    </xdr:to>
    <xdr:cxnSp macro="">
      <xdr:nvCxnSpPr>
        <xdr:cNvPr id="69" name="直線コネクタ 68"/>
        <xdr:cNvCxnSpPr/>
      </xdr:nvCxnSpPr>
      <xdr:spPr>
        <a:xfrm flipV="1">
          <a:off x="4114800" y="7456109"/>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70"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72269</xdr:rowOff>
    </xdr:from>
    <xdr:to>
      <xdr:col>6</xdr:col>
      <xdr:colOff>0</xdr:colOff>
      <xdr:row>43</xdr:row>
      <xdr:rowOff>95250</xdr:rowOff>
    </xdr:to>
    <xdr:cxnSp macro="">
      <xdr:nvCxnSpPr>
        <xdr:cNvPr id="72" name="直線コネクタ 71"/>
        <xdr:cNvCxnSpPr/>
      </xdr:nvCxnSpPr>
      <xdr:spPr>
        <a:xfrm>
          <a:off x="3225800" y="7444619"/>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6851</xdr:rowOff>
    </xdr:from>
    <xdr:ext cx="736600" cy="259045"/>
    <xdr:sp macro="" textlink="">
      <xdr:nvSpPr>
        <xdr:cNvPr id="74" name="テキスト ボックス 73"/>
        <xdr:cNvSpPr txBox="1"/>
      </xdr:nvSpPr>
      <xdr:spPr>
        <a:xfrm>
          <a:off x="3733800" y="703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49288</xdr:rowOff>
    </xdr:from>
    <xdr:to>
      <xdr:col>4</xdr:col>
      <xdr:colOff>482600</xdr:colOff>
      <xdr:row>43</xdr:row>
      <xdr:rowOff>72269</xdr:rowOff>
    </xdr:to>
    <xdr:cxnSp macro="">
      <xdr:nvCxnSpPr>
        <xdr:cNvPr id="75" name="直線コネクタ 74"/>
        <xdr:cNvCxnSpPr/>
      </xdr:nvCxnSpPr>
      <xdr:spPr>
        <a:xfrm>
          <a:off x="2336800" y="742163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7" name="テキスト ボックス 76"/>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49288</xdr:rowOff>
    </xdr:to>
    <xdr:cxnSp macro="">
      <xdr:nvCxnSpPr>
        <xdr:cNvPr id="78" name="直線コネクタ 77"/>
        <xdr:cNvCxnSpPr/>
      </xdr:nvCxnSpPr>
      <xdr:spPr>
        <a:xfrm>
          <a:off x="1447800" y="738716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109358</xdr:rowOff>
    </xdr:from>
    <xdr:ext cx="762000" cy="259045"/>
    <xdr:sp macro="" textlink="">
      <xdr:nvSpPr>
        <xdr:cNvPr id="80" name="テキスト ボックス 79"/>
        <xdr:cNvSpPr txBox="1"/>
      </xdr:nvSpPr>
      <xdr:spPr>
        <a:xfrm>
          <a:off x="1955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2" name="テキスト ボックス 81"/>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88" name="円/楕円 87"/>
        <xdr:cNvSpPr/>
      </xdr:nvSpPr>
      <xdr:spPr>
        <a:xfrm>
          <a:off x="49022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5036</xdr:rowOff>
    </xdr:from>
    <xdr:ext cx="762000" cy="259045"/>
    <xdr:sp macro="" textlink="">
      <xdr:nvSpPr>
        <xdr:cNvPr id="89" name="財政力該当値テキスト"/>
        <xdr:cNvSpPr txBox="1"/>
      </xdr:nvSpPr>
      <xdr:spPr>
        <a:xfrm>
          <a:off x="5041900" y="7377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90" name="円/楕円 89"/>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1" name="テキスト ボックス 9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21469</xdr:rowOff>
    </xdr:from>
    <xdr:to>
      <xdr:col>4</xdr:col>
      <xdr:colOff>533400</xdr:colOff>
      <xdr:row>43</xdr:row>
      <xdr:rowOff>123069</xdr:rowOff>
    </xdr:to>
    <xdr:sp macro="" textlink="">
      <xdr:nvSpPr>
        <xdr:cNvPr id="92" name="円/楕円 91"/>
        <xdr:cNvSpPr/>
      </xdr:nvSpPr>
      <xdr:spPr>
        <a:xfrm>
          <a:off x="3175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107846</xdr:rowOff>
    </xdr:from>
    <xdr:ext cx="762000" cy="259045"/>
    <xdr:sp macro="" textlink="">
      <xdr:nvSpPr>
        <xdr:cNvPr id="93" name="テキスト ボックス 92"/>
        <xdr:cNvSpPr txBox="1"/>
      </xdr:nvSpPr>
      <xdr:spPr>
        <a:xfrm>
          <a:off x="2844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169938</xdr:rowOff>
    </xdr:from>
    <xdr:to>
      <xdr:col>3</xdr:col>
      <xdr:colOff>330200</xdr:colOff>
      <xdr:row>43</xdr:row>
      <xdr:rowOff>100088</xdr:rowOff>
    </xdr:to>
    <xdr:sp macro="" textlink="">
      <xdr:nvSpPr>
        <xdr:cNvPr id="94" name="円/楕円 93"/>
        <xdr:cNvSpPr/>
      </xdr:nvSpPr>
      <xdr:spPr>
        <a:xfrm>
          <a:off x="2286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84865</xdr:rowOff>
    </xdr:from>
    <xdr:ext cx="762000" cy="259045"/>
    <xdr:sp macro="" textlink="">
      <xdr:nvSpPr>
        <xdr:cNvPr id="95" name="テキスト ボックス 94"/>
        <xdr:cNvSpPr txBox="1"/>
      </xdr:nvSpPr>
      <xdr:spPr>
        <a:xfrm>
          <a:off x="1955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6" name="円/楕円 95"/>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7" name="テキスト ボックス 96"/>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b="0" i="0" baseline="0">
              <a:solidFill>
                <a:schemeClr val="dk1"/>
              </a:solidFill>
              <a:effectLst/>
              <a:latin typeface="+mn-lt"/>
              <a:ea typeface="+mn-ea"/>
              <a:cs typeface="+mn-cs"/>
            </a:rPr>
            <a:t>集中改革プランを超える職員数の削減による人件費の抑制や指定管理者制度の導入により、紀伊半島大水害</a:t>
          </a:r>
          <a:r>
            <a:rPr lang="ja-JP" altLang="en-US" sz="1400" b="0" i="0" baseline="0">
              <a:solidFill>
                <a:schemeClr val="dk1"/>
              </a:solidFill>
              <a:effectLst/>
              <a:latin typeface="+mn-lt"/>
              <a:ea typeface="+mn-ea"/>
              <a:cs typeface="+mn-cs"/>
            </a:rPr>
            <a:t>が発生した平成２３年度以外は類似団体平均を少し上回る数値で推移している。主に数値を押し上げている原因の物件費、補助費等や公債費を抑制するため、地方債の新規発行の抑制や、優先度の低い事務事業の廃止、縮小を進め、数値の改善に努める。</a:t>
          </a:r>
          <a:endParaRPr lang="ja-JP" altLang="ja-JP" sz="1400">
            <a:solidFill>
              <a:srgbClr val="FF0000"/>
            </a:solidFill>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160020</xdr:rowOff>
    </xdr:from>
    <xdr:to>
      <xdr:col>7</xdr:col>
      <xdr:colOff>152400</xdr:colOff>
      <xdr:row>65</xdr:row>
      <xdr:rowOff>16721</xdr:rowOff>
    </xdr:to>
    <xdr:cxnSp macro="">
      <xdr:nvCxnSpPr>
        <xdr:cNvPr id="132" name="直線コネクタ 131"/>
        <xdr:cNvCxnSpPr/>
      </xdr:nvCxnSpPr>
      <xdr:spPr>
        <a:xfrm flipV="1">
          <a:off x="4114800" y="11132820"/>
          <a:ext cx="8382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25206</xdr:rowOff>
    </xdr:from>
    <xdr:ext cx="762000" cy="259045"/>
    <xdr:sp macro="" textlink="">
      <xdr:nvSpPr>
        <xdr:cNvPr id="133" name="財政構造の弾力性平均値テキスト"/>
        <xdr:cNvSpPr txBox="1"/>
      </xdr:nvSpPr>
      <xdr:spPr>
        <a:xfrm>
          <a:off x="5041900" y="10826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16721</xdr:rowOff>
    </xdr:from>
    <xdr:to>
      <xdr:col>6</xdr:col>
      <xdr:colOff>0</xdr:colOff>
      <xdr:row>66</xdr:row>
      <xdr:rowOff>26246</xdr:rowOff>
    </xdr:to>
    <xdr:cxnSp macro="">
      <xdr:nvCxnSpPr>
        <xdr:cNvPr id="135" name="直線コネクタ 134"/>
        <xdr:cNvCxnSpPr/>
      </xdr:nvCxnSpPr>
      <xdr:spPr>
        <a:xfrm flipV="1">
          <a:off x="3225800" y="11160971"/>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164694</xdr:rowOff>
    </xdr:from>
    <xdr:ext cx="736600" cy="259045"/>
    <xdr:sp macro="" textlink="">
      <xdr:nvSpPr>
        <xdr:cNvPr id="137" name="テキスト ボックス 136"/>
        <xdr:cNvSpPr txBox="1"/>
      </xdr:nvSpPr>
      <xdr:spPr>
        <a:xfrm>
          <a:off x="3733800" y="1079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166581</xdr:rowOff>
    </xdr:from>
    <xdr:to>
      <xdr:col>4</xdr:col>
      <xdr:colOff>482600</xdr:colOff>
      <xdr:row>66</xdr:row>
      <xdr:rowOff>26246</xdr:rowOff>
    </xdr:to>
    <xdr:cxnSp macro="">
      <xdr:nvCxnSpPr>
        <xdr:cNvPr id="138" name="直線コネクタ 137"/>
        <xdr:cNvCxnSpPr/>
      </xdr:nvCxnSpPr>
      <xdr:spPr>
        <a:xfrm>
          <a:off x="2336800" y="10967931"/>
          <a:ext cx="889000" cy="374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128498</xdr:rowOff>
    </xdr:from>
    <xdr:ext cx="762000" cy="259045"/>
    <xdr:sp macro="" textlink="">
      <xdr:nvSpPr>
        <xdr:cNvPr id="140" name="テキスト ボックス 139"/>
        <xdr:cNvSpPr txBox="1"/>
      </xdr:nvSpPr>
      <xdr:spPr>
        <a:xfrm>
          <a:off x="2844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166581</xdr:rowOff>
    </xdr:from>
    <xdr:to>
      <xdr:col>3</xdr:col>
      <xdr:colOff>279400</xdr:colOff>
      <xdr:row>65</xdr:row>
      <xdr:rowOff>28787</xdr:rowOff>
    </xdr:to>
    <xdr:cxnSp macro="">
      <xdr:nvCxnSpPr>
        <xdr:cNvPr id="141" name="直線コネクタ 140"/>
        <xdr:cNvCxnSpPr/>
      </xdr:nvCxnSpPr>
      <xdr:spPr>
        <a:xfrm flipV="1">
          <a:off x="1447800" y="10967931"/>
          <a:ext cx="889000" cy="205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7848</xdr:rowOff>
    </xdr:from>
    <xdr:ext cx="762000" cy="259045"/>
    <xdr:sp macro="" textlink="">
      <xdr:nvSpPr>
        <xdr:cNvPr id="143" name="テキスト ボックス 142"/>
        <xdr:cNvSpPr txBox="1"/>
      </xdr:nvSpPr>
      <xdr:spPr>
        <a:xfrm>
          <a:off x="1955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29439</xdr:rowOff>
    </xdr:from>
    <xdr:ext cx="762000" cy="259045"/>
    <xdr:sp macro="" textlink="">
      <xdr:nvSpPr>
        <xdr:cNvPr id="145" name="テキスト ボックス 144"/>
        <xdr:cNvSpPr txBox="1"/>
      </xdr:nvSpPr>
      <xdr:spPr>
        <a:xfrm>
          <a:off x="1066800" y="108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109220</xdr:rowOff>
    </xdr:from>
    <xdr:to>
      <xdr:col>7</xdr:col>
      <xdr:colOff>203200</xdr:colOff>
      <xdr:row>65</xdr:row>
      <xdr:rowOff>39370</xdr:rowOff>
    </xdr:to>
    <xdr:sp macro="" textlink="">
      <xdr:nvSpPr>
        <xdr:cNvPr id="151" name="円/楕円 150"/>
        <xdr:cNvSpPr/>
      </xdr:nvSpPr>
      <xdr:spPr>
        <a:xfrm>
          <a:off x="49022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81297</xdr:rowOff>
    </xdr:from>
    <xdr:ext cx="762000" cy="259045"/>
    <xdr:sp macro="" textlink="">
      <xdr:nvSpPr>
        <xdr:cNvPr id="152" name="財政構造の弾力性該当値テキスト"/>
        <xdr:cNvSpPr txBox="1"/>
      </xdr:nvSpPr>
      <xdr:spPr>
        <a:xfrm>
          <a:off x="5041900" y="1105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137371</xdr:rowOff>
    </xdr:from>
    <xdr:to>
      <xdr:col>6</xdr:col>
      <xdr:colOff>50800</xdr:colOff>
      <xdr:row>65</xdr:row>
      <xdr:rowOff>67521</xdr:rowOff>
    </xdr:to>
    <xdr:sp macro="" textlink="">
      <xdr:nvSpPr>
        <xdr:cNvPr id="153" name="円/楕円 152"/>
        <xdr:cNvSpPr/>
      </xdr:nvSpPr>
      <xdr:spPr>
        <a:xfrm>
          <a:off x="4064000" y="11110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52298</xdr:rowOff>
    </xdr:from>
    <xdr:ext cx="736600" cy="259045"/>
    <xdr:sp macro="" textlink="">
      <xdr:nvSpPr>
        <xdr:cNvPr id="154" name="テキスト ボックス 153"/>
        <xdr:cNvSpPr txBox="1"/>
      </xdr:nvSpPr>
      <xdr:spPr>
        <a:xfrm>
          <a:off x="3733800" y="11196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146896</xdr:rowOff>
    </xdr:from>
    <xdr:to>
      <xdr:col>4</xdr:col>
      <xdr:colOff>533400</xdr:colOff>
      <xdr:row>66</xdr:row>
      <xdr:rowOff>77046</xdr:rowOff>
    </xdr:to>
    <xdr:sp macro="" textlink="">
      <xdr:nvSpPr>
        <xdr:cNvPr id="155" name="円/楕円 154"/>
        <xdr:cNvSpPr/>
      </xdr:nvSpPr>
      <xdr:spPr>
        <a:xfrm>
          <a:off x="3175000" y="1129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61823</xdr:rowOff>
    </xdr:from>
    <xdr:ext cx="762000" cy="259045"/>
    <xdr:sp macro="" textlink="">
      <xdr:nvSpPr>
        <xdr:cNvPr id="156" name="テキスト ボックス 155"/>
        <xdr:cNvSpPr txBox="1"/>
      </xdr:nvSpPr>
      <xdr:spPr>
        <a:xfrm>
          <a:off x="2844800" y="1137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115781</xdr:rowOff>
    </xdr:from>
    <xdr:to>
      <xdr:col>3</xdr:col>
      <xdr:colOff>330200</xdr:colOff>
      <xdr:row>64</xdr:row>
      <xdr:rowOff>45931</xdr:rowOff>
    </xdr:to>
    <xdr:sp macro="" textlink="">
      <xdr:nvSpPr>
        <xdr:cNvPr id="157" name="円/楕円 156"/>
        <xdr:cNvSpPr/>
      </xdr:nvSpPr>
      <xdr:spPr>
        <a:xfrm>
          <a:off x="2286000" y="10917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30708</xdr:rowOff>
    </xdr:from>
    <xdr:ext cx="762000" cy="259045"/>
    <xdr:sp macro="" textlink="">
      <xdr:nvSpPr>
        <xdr:cNvPr id="158" name="テキスト ボックス 157"/>
        <xdr:cNvSpPr txBox="1"/>
      </xdr:nvSpPr>
      <xdr:spPr>
        <a:xfrm>
          <a:off x="1955800" y="11003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149437</xdr:rowOff>
    </xdr:from>
    <xdr:to>
      <xdr:col>2</xdr:col>
      <xdr:colOff>127000</xdr:colOff>
      <xdr:row>65</xdr:row>
      <xdr:rowOff>79587</xdr:rowOff>
    </xdr:to>
    <xdr:sp macro="" textlink="">
      <xdr:nvSpPr>
        <xdr:cNvPr id="159" name="円/楕円 158"/>
        <xdr:cNvSpPr/>
      </xdr:nvSpPr>
      <xdr:spPr>
        <a:xfrm>
          <a:off x="1397000" y="1112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64364</xdr:rowOff>
    </xdr:from>
    <xdr:ext cx="762000" cy="259045"/>
    <xdr:sp macro="" textlink="">
      <xdr:nvSpPr>
        <xdr:cNvPr id="160" name="テキスト ボックス 159"/>
        <xdr:cNvSpPr txBox="1"/>
      </xdr:nvSpPr>
      <xdr:spPr>
        <a:xfrm>
          <a:off x="1066800" y="1120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[163,350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lang="ja-JP" altLang="ja-JP" sz="1400">
              <a:solidFill>
                <a:schemeClr val="dk1"/>
              </a:solidFill>
              <a:effectLst/>
              <a:latin typeface="+mn-lt"/>
              <a:ea typeface="+mn-ea"/>
              <a:cs typeface="+mn-cs"/>
            </a:rPr>
            <a:t>平成</a:t>
          </a:r>
          <a:r>
            <a:rPr lang="ja-JP" altLang="en-US" sz="1400">
              <a:solidFill>
                <a:schemeClr val="dk1"/>
              </a:solidFill>
              <a:effectLst/>
              <a:latin typeface="+mn-lt"/>
              <a:ea typeface="+mn-ea"/>
              <a:cs typeface="+mn-cs"/>
            </a:rPr>
            <a:t>２３</a:t>
          </a:r>
          <a:r>
            <a:rPr lang="ja-JP" altLang="ja-JP" sz="1400">
              <a:solidFill>
                <a:schemeClr val="dk1"/>
              </a:solidFill>
              <a:effectLst/>
              <a:latin typeface="+mn-lt"/>
              <a:ea typeface="+mn-ea"/>
              <a:cs typeface="+mn-cs"/>
            </a:rPr>
            <a:t>年度は紀伊半島大水害の影響により、類似団体平均を大きく上回っているものの、それ以外の年度ではほぼ同水準で推移している。今後は以前から類似団体平均を若干上回っている物件費の賃金や委託料を抑制しながら、</a:t>
          </a:r>
          <a:r>
            <a:rPr lang="ja-JP" altLang="en-US" sz="1400">
              <a:solidFill>
                <a:schemeClr val="dk1"/>
              </a:solidFill>
              <a:effectLst/>
              <a:latin typeface="+mn-lt"/>
              <a:ea typeface="+mn-ea"/>
              <a:cs typeface="+mn-cs"/>
            </a:rPr>
            <a:t>数値の改善に努める</a:t>
          </a:r>
          <a:r>
            <a:rPr lang="ja-JP" altLang="ja-JP" sz="1400">
              <a:solidFill>
                <a:schemeClr val="dk1"/>
              </a:solidFill>
              <a:effectLst/>
              <a:latin typeface="+mn-lt"/>
              <a:ea typeface="+mn-ea"/>
              <a:cs typeface="+mn-cs"/>
            </a:rPr>
            <a:t>。</a:t>
          </a:r>
          <a:endParaRPr kumimoji="1" lang="ja-JP" altLang="en-US" sz="14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127927</xdr:rowOff>
    </xdr:from>
    <xdr:to>
      <xdr:col>7</xdr:col>
      <xdr:colOff>152400</xdr:colOff>
      <xdr:row>82</xdr:row>
      <xdr:rowOff>147636</xdr:rowOff>
    </xdr:to>
    <xdr:cxnSp macro="">
      <xdr:nvCxnSpPr>
        <xdr:cNvPr id="193" name="直線コネクタ 192"/>
        <xdr:cNvCxnSpPr/>
      </xdr:nvCxnSpPr>
      <xdr:spPr>
        <a:xfrm flipV="1">
          <a:off x="4114800" y="14186827"/>
          <a:ext cx="838200" cy="19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56678</xdr:rowOff>
    </xdr:from>
    <xdr:ext cx="762000" cy="259045"/>
    <xdr:sp macro="" textlink="">
      <xdr:nvSpPr>
        <xdr:cNvPr id="194" name="人件費・物件費等の状況平均値テキスト"/>
        <xdr:cNvSpPr txBox="1"/>
      </xdr:nvSpPr>
      <xdr:spPr>
        <a:xfrm>
          <a:off x="5041900" y="13944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147636</xdr:rowOff>
    </xdr:from>
    <xdr:to>
      <xdr:col>6</xdr:col>
      <xdr:colOff>0</xdr:colOff>
      <xdr:row>84</xdr:row>
      <xdr:rowOff>131090</xdr:rowOff>
    </xdr:to>
    <xdr:cxnSp macro="">
      <xdr:nvCxnSpPr>
        <xdr:cNvPr id="196" name="直線コネクタ 195"/>
        <xdr:cNvCxnSpPr/>
      </xdr:nvCxnSpPr>
      <xdr:spPr>
        <a:xfrm flipV="1">
          <a:off x="3225800" y="14206536"/>
          <a:ext cx="889000" cy="326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145933</xdr:rowOff>
    </xdr:from>
    <xdr:ext cx="736600" cy="259045"/>
    <xdr:sp macro="" textlink="">
      <xdr:nvSpPr>
        <xdr:cNvPr id="198" name="テキスト ボックス 197"/>
        <xdr:cNvSpPr txBox="1"/>
      </xdr:nvSpPr>
      <xdr:spPr>
        <a:xfrm>
          <a:off x="3733800" y="1386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96935</xdr:rowOff>
    </xdr:from>
    <xdr:to>
      <xdr:col>4</xdr:col>
      <xdr:colOff>482600</xdr:colOff>
      <xdr:row>84</xdr:row>
      <xdr:rowOff>131090</xdr:rowOff>
    </xdr:to>
    <xdr:cxnSp macro="">
      <xdr:nvCxnSpPr>
        <xdr:cNvPr id="199" name="直線コネクタ 198"/>
        <xdr:cNvCxnSpPr/>
      </xdr:nvCxnSpPr>
      <xdr:spPr>
        <a:xfrm>
          <a:off x="2336800" y="14155835"/>
          <a:ext cx="889000" cy="377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169750</xdr:rowOff>
    </xdr:from>
    <xdr:ext cx="762000" cy="259045"/>
    <xdr:sp macro="" textlink="">
      <xdr:nvSpPr>
        <xdr:cNvPr id="201" name="テキスト ボックス 200"/>
        <xdr:cNvSpPr txBox="1"/>
      </xdr:nvSpPr>
      <xdr:spPr>
        <a:xfrm>
          <a:off x="2844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76153</xdr:rowOff>
    </xdr:from>
    <xdr:to>
      <xdr:col>3</xdr:col>
      <xdr:colOff>279400</xdr:colOff>
      <xdr:row>82</xdr:row>
      <xdr:rowOff>96935</xdr:rowOff>
    </xdr:to>
    <xdr:cxnSp macro="">
      <xdr:nvCxnSpPr>
        <xdr:cNvPr id="202" name="直線コネクタ 201"/>
        <xdr:cNvCxnSpPr/>
      </xdr:nvCxnSpPr>
      <xdr:spPr>
        <a:xfrm>
          <a:off x="1447800" y="14135053"/>
          <a:ext cx="889000" cy="20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135104</xdr:rowOff>
    </xdr:from>
    <xdr:ext cx="762000" cy="259045"/>
    <xdr:sp macro="" textlink="">
      <xdr:nvSpPr>
        <xdr:cNvPr id="204" name="テキスト ボックス 203"/>
        <xdr:cNvSpPr txBox="1"/>
      </xdr:nvSpPr>
      <xdr:spPr>
        <a:xfrm>
          <a:off x="1955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104246</xdr:rowOff>
    </xdr:from>
    <xdr:ext cx="762000" cy="259045"/>
    <xdr:sp macro="" textlink="">
      <xdr:nvSpPr>
        <xdr:cNvPr id="206" name="テキスト ボックス 205"/>
        <xdr:cNvSpPr txBox="1"/>
      </xdr:nvSpPr>
      <xdr:spPr>
        <a:xfrm>
          <a:off x="1066800" y="138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77127</xdr:rowOff>
    </xdr:from>
    <xdr:to>
      <xdr:col>7</xdr:col>
      <xdr:colOff>203200</xdr:colOff>
      <xdr:row>83</xdr:row>
      <xdr:rowOff>7277</xdr:rowOff>
    </xdr:to>
    <xdr:sp macro="" textlink="">
      <xdr:nvSpPr>
        <xdr:cNvPr id="212" name="円/楕円 211"/>
        <xdr:cNvSpPr/>
      </xdr:nvSpPr>
      <xdr:spPr>
        <a:xfrm>
          <a:off x="4902200" y="1413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49204</xdr:rowOff>
    </xdr:from>
    <xdr:ext cx="762000" cy="259045"/>
    <xdr:sp macro="" textlink="">
      <xdr:nvSpPr>
        <xdr:cNvPr id="213" name="人件費・物件費等の状況該当値テキスト"/>
        <xdr:cNvSpPr txBox="1"/>
      </xdr:nvSpPr>
      <xdr:spPr>
        <a:xfrm>
          <a:off x="5041900" y="14108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163,350</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96836</xdr:rowOff>
    </xdr:from>
    <xdr:to>
      <xdr:col>6</xdr:col>
      <xdr:colOff>50800</xdr:colOff>
      <xdr:row>83</xdr:row>
      <xdr:rowOff>26986</xdr:rowOff>
    </xdr:to>
    <xdr:sp macro="" textlink="">
      <xdr:nvSpPr>
        <xdr:cNvPr id="214" name="円/楕円 213"/>
        <xdr:cNvSpPr/>
      </xdr:nvSpPr>
      <xdr:spPr>
        <a:xfrm>
          <a:off x="4064000" y="14155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11763</xdr:rowOff>
    </xdr:from>
    <xdr:ext cx="736600" cy="259045"/>
    <xdr:sp macro="" textlink="">
      <xdr:nvSpPr>
        <xdr:cNvPr id="215" name="テキスト ボックス 214"/>
        <xdr:cNvSpPr txBox="1"/>
      </xdr:nvSpPr>
      <xdr:spPr>
        <a:xfrm>
          <a:off x="3733800" y="14242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167,434</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80290</xdr:rowOff>
    </xdr:from>
    <xdr:to>
      <xdr:col>4</xdr:col>
      <xdr:colOff>533400</xdr:colOff>
      <xdr:row>85</xdr:row>
      <xdr:rowOff>10440</xdr:rowOff>
    </xdr:to>
    <xdr:sp macro="" textlink="">
      <xdr:nvSpPr>
        <xdr:cNvPr id="216" name="円/楕円 215"/>
        <xdr:cNvSpPr/>
      </xdr:nvSpPr>
      <xdr:spPr>
        <a:xfrm>
          <a:off x="3175000" y="14482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166667</xdr:rowOff>
    </xdr:from>
    <xdr:ext cx="762000" cy="259045"/>
    <xdr:sp macro="" textlink="">
      <xdr:nvSpPr>
        <xdr:cNvPr id="217" name="テキスト ボックス 216"/>
        <xdr:cNvSpPr txBox="1"/>
      </xdr:nvSpPr>
      <xdr:spPr>
        <a:xfrm>
          <a:off x="2844800" y="14568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235,058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46135</xdr:rowOff>
    </xdr:from>
    <xdr:to>
      <xdr:col>3</xdr:col>
      <xdr:colOff>330200</xdr:colOff>
      <xdr:row>82</xdr:row>
      <xdr:rowOff>147735</xdr:rowOff>
    </xdr:to>
    <xdr:sp macro="" textlink="">
      <xdr:nvSpPr>
        <xdr:cNvPr id="218" name="円/楕円 217"/>
        <xdr:cNvSpPr/>
      </xdr:nvSpPr>
      <xdr:spPr>
        <a:xfrm>
          <a:off x="2286000" y="14105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132512</xdr:rowOff>
    </xdr:from>
    <xdr:ext cx="762000" cy="259045"/>
    <xdr:sp macro="" textlink="">
      <xdr:nvSpPr>
        <xdr:cNvPr id="219" name="テキスト ボックス 218"/>
        <xdr:cNvSpPr txBox="1"/>
      </xdr:nvSpPr>
      <xdr:spPr>
        <a:xfrm>
          <a:off x="1955800" y="14191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156,928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25353</xdr:rowOff>
    </xdr:from>
    <xdr:to>
      <xdr:col>2</xdr:col>
      <xdr:colOff>127000</xdr:colOff>
      <xdr:row>82</xdr:row>
      <xdr:rowOff>126953</xdr:rowOff>
    </xdr:to>
    <xdr:sp macro="" textlink="">
      <xdr:nvSpPr>
        <xdr:cNvPr id="220" name="円/楕円 219"/>
        <xdr:cNvSpPr/>
      </xdr:nvSpPr>
      <xdr:spPr>
        <a:xfrm>
          <a:off x="1397000" y="14084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111730</xdr:rowOff>
    </xdr:from>
    <xdr:ext cx="762000" cy="259045"/>
    <xdr:sp macro="" textlink="">
      <xdr:nvSpPr>
        <xdr:cNvPr id="221" name="テキスト ボックス 220"/>
        <xdr:cNvSpPr txBox="1"/>
      </xdr:nvSpPr>
      <xdr:spPr>
        <a:xfrm>
          <a:off x="1066800" y="14170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152,622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a:solidFill>
                <a:schemeClr val="dk1"/>
              </a:solidFill>
              <a:effectLst/>
              <a:latin typeface="+mn-lt"/>
              <a:ea typeface="+mn-ea"/>
              <a:cs typeface="+mn-cs"/>
            </a:rPr>
            <a:t>平成</a:t>
          </a:r>
          <a:r>
            <a:rPr lang="ja-JP" altLang="en-US" sz="1400">
              <a:solidFill>
                <a:schemeClr val="dk1"/>
              </a:solidFill>
              <a:effectLst/>
              <a:latin typeface="+mn-lt"/>
              <a:ea typeface="+mn-ea"/>
              <a:cs typeface="+mn-cs"/>
            </a:rPr>
            <a:t>２５</a:t>
          </a:r>
          <a:r>
            <a:rPr lang="ja-JP" altLang="ja-JP" sz="1400">
              <a:solidFill>
                <a:schemeClr val="dk1"/>
              </a:solidFill>
              <a:effectLst/>
              <a:latin typeface="+mn-lt"/>
              <a:ea typeface="+mn-ea"/>
              <a:cs typeface="+mn-cs"/>
            </a:rPr>
            <a:t>年度の数値は</a:t>
          </a:r>
          <a:r>
            <a:rPr lang="ja-JP" altLang="en-US" sz="1400">
              <a:solidFill>
                <a:schemeClr val="dk1"/>
              </a:solidFill>
              <a:effectLst/>
              <a:latin typeface="+mn-lt"/>
              <a:ea typeface="+mn-ea"/>
              <a:cs typeface="+mn-cs"/>
            </a:rPr>
            <a:t>９８．３</a:t>
          </a:r>
          <a:r>
            <a:rPr lang="ja-JP" altLang="ja-JP" sz="1400">
              <a:solidFill>
                <a:schemeClr val="dk1"/>
              </a:solidFill>
              <a:effectLst/>
              <a:latin typeface="+mn-lt"/>
              <a:ea typeface="+mn-ea"/>
              <a:cs typeface="+mn-cs"/>
            </a:rPr>
            <a:t>と類似団体平均</a:t>
          </a:r>
          <a:r>
            <a:rPr lang="ja-JP" altLang="en-US" sz="1400">
              <a:solidFill>
                <a:schemeClr val="dk1"/>
              </a:solidFill>
              <a:effectLst/>
              <a:latin typeface="+mn-lt"/>
              <a:ea typeface="+mn-ea"/>
              <a:cs typeface="+mn-cs"/>
            </a:rPr>
            <a:t>や全国町村平均を上回っている</a:t>
          </a:r>
          <a:r>
            <a:rPr lang="ja-JP" altLang="ja-JP" sz="140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このことから、社会情勢の変化や国の国家公務員改革の動向も踏まえ、給与制度の適正化を進めるとともに、人件費の抑制に努める。</a:t>
          </a:r>
          <a:endParaRPr lang="ja-JP" altLang="ja-JP" sz="1400">
            <a:effectLst/>
          </a:endParaRPr>
        </a:p>
        <a:p>
          <a:endParaRPr kumimoji="1" lang="ja-JP" altLang="en-US" sz="14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9737</xdr:rowOff>
    </xdr:from>
    <xdr:to>
      <xdr:col>24</xdr:col>
      <xdr:colOff>558800</xdr:colOff>
      <xdr:row>88</xdr:row>
      <xdr:rowOff>16087</xdr:rowOff>
    </xdr:to>
    <xdr:cxnSp macro="">
      <xdr:nvCxnSpPr>
        <xdr:cNvPr id="250" name="直線コネクタ 249"/>
        <xdr:cNvCxnSpPr/>
      </xdr:nvCxnSpPr>
      <xdr:spPr>
        <a:xfrm flipV="1">
          <a:off x="17018000" y="13897187"/>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1"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2" name="直線コネクタ 251"/>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96114</xdr:rowOff>
    </xdr:from>
    <xdr:ext cx="762000" cy="259045"/>
    <xdr:sp macro="" textlink="">
      <xdr:nvSpPr>
        <xdr:cNvPr id="253" name="給与水準   （国との比較）最大値テキスト"/>
        <xdr:cNvSpPr txBox="1"/>
      </xdr:nvSpPr>
      <xdr:spPr>
        <a:xfrm>
          <a:off x="17106900" y="1364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81</xdr:row>
      <xdr:rowOff>9737</xdr:rowOff>
    </xdr:from>
    <xdr:to>
      <xdr:col>24</xdr:col>
      <xdr:colOff>647700</xdr:colOff>
      <xdr:row>81</xdr:row>
      <xdr:rowOff>9737</xdr:rowOff>
    </xdr:to>
    <xdr:cxnSp macro="">
      <xdr:nvCxnSpPr>
        <xdr:cNvPr id="254" name="直線コネクタ 253"/>
        <xdr:cNvCxnSpPr/>
      </xdr:nvCxnSpPr>
      <xdr:spPr>
        <a:xfrm>
          <a:off x="16929100" y="1389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125730</xdr:rowOff>
    </xdr:from>
    <xdr:to>
      <xdr:col>24</xdr:col>
      <xdr:colOff>558800</xdr:colOff>
      <xdr:row>89</xdr:row>
      <xdr:rowOff>102023</xdr:rowOff>
    </xdr:to>
    <xdr:cxnSp macro="">
      <xdr:nvCxnSpPr>
        <xdr:cNvPr id="255" name="直線コネクタ 254"/>
        <xdr:cNvCxnSpPr/>
      </xdr:nvCxnSpPr>
      <xdr:spPr>
        <a:xfrm flipV="1">
          <a:off x="16179800" y="14870430"/>
          <a:ext cx="838200" cy="490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6"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102023</xdr:rowOff>
    </xdr:from>
    <xdr:to>
      <xdr:col>23</xdr:col>
      <xdr:colOff>406400</xdr:colOff>
      <xdr:row>90</xdr:row>
      <xdr:rowOff>67311</xdr:rowOff>
    </xdr:to>
    <xdr:cxnSp macro="">
      <xdr:nvCxnSpPr>
        <xdr:cNvPr id="258" name="直線コネクタ 257"/>
        <xdr:cNvCxnSpPr/>
      </xdr:nvCxnSpPr>
      <xdr:spPr>
        <a:xfrm flipV="1">
          <a:off x="15290800" y="15361073"/>
          <a:ext cx="889000" cy="136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77893</xdr:rowOff>
    </xdr:from>
    <xdr:to>
      <xdr:col>23</xdr:col>
      <xdr:colOff>457200</xdr:colOff>
      <xdr:row>89</xdr:row>
      <xdr:rowOff>8043</xdr:rowOff>
    </xdr:to>
    <xdr:sp macro="" textlink="">
      <xdr:nvSpPr>
        <xdr:cNvPr id="259" name="フローチャート : 判断 258"/>
        <xdr:cNvSpPr/>
      </xdr:nvSpPr>
      <xdr:spPr>
        <a:xfrm>
          <a:off x="16129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18220</xdr:rowOff>
    </xdr:from>
    <xdr:ext cx="736600" cy="259045"/>
    <xdr:sp macro="" textlink="">
      <xdr:nvSpPr>
        <xdr:cNvPr id="260" name="テキスト ボックス 259"/>
        <xdr:cNvSpPr txBox="1"/>
      </xdr:nvSpPr>
      <xdr:spPr>
        <a:xfrm>
          <a:off x="15798800" y="14934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69427</xdr:rowOff>
    </xdr:from>
    <xdr:to>
      <xdr:col>22</xdr:col>
      <xdr:colOff>203200</xdr:colOff>
      <xdr:row>90</xdr:row>
      <xdr:rowOff>67311</xdr:rowOff>
    </xdr:to>
    <xdr:cxnSp macro="">
      <xdr:nvCxnSpPr>
        <xdr:cNvPr id="261" name="直線コネクタ 260"/>
        <xdr:cNvCxnSpPr/>
      </xdr:nvCxnSpPr>
      <xdr:spPr>
        <a:xfrm>
          <a:off x="14401800" y="14814127"/>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2" name="フローチャート : 判断 261"/>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63" name="テキスト ボックス 262"/>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69427</xdr:rowOff>
    </xdr:from>
    <xdr:to>
      <xdr:col>21</xdr:col>
      <xdr:colOff>0</xdr:colOff>
      <xdr:row>86</xdr:row>
      <xdr:rowOff>93557</xdr:rowOff>
    </xdr:to>
    <xdr:cxnSp macro="">
      <xdr:nvCxnSpPr>
        <xdr:cNvPr id="264" name="直線コネクタ 263"/>
        <xdr:cNvCxnSpPr/>
      </xdr:nvCxnSpPr>
      <xdr:spPr>
        <a:xfrm flipV="1">
          <a:off x="13512800" y="1481412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96096</xdr:rowOff>
    </xdr:from>
    <xdr:to>
      <xdr:col>21</xdr:col>
      <xdr:colOff>50800</xdr:colOff>
      <xdr:row>85</xdr:row>
      <xdr:rowOff>26246</xdr:rowOff>
    </xdr:to>
    <xdr:sp macro="" textlink="">
      <xdr:nvSpPr>
        <xdr:cNvPr id="265" name="フローチャート : 判断 264"/>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36423</xdr:rowOff>
    </xdr:from>
    <xdr:ext cx="762000" cy="259045"/>
    <xdr:sp macro="" textlink="">
      <xdr:nvSpPr>
        <xdr:cNvPr id="266" name="テキスト ボックス 265"/>
        <xdr:cNvSpPr txBox="1"/>
      </xdr:nvSpPr>
      <xdr:spPr>
        <a:xfrm>
          <a:off x="14020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7" name="フローチャート : 判断 266"/>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68" name="テキスト ボックス 267"/>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74930</xdr:rowOff>
    </xdr:from>
    <xdr:to>
      <xdr:col>24</xdr:col>
      <xdr:colOff>609600</xdr:colOff>
      <xdr:row>87</xdr:row>
      <xdr:rowOff>5080</xdr:rowOff>
    </xdr:to>
    <xdr:sp macro="" textlink="">
      <xdr:nvSpPr>
        <xdr:cNvPr id="274" name="円/楕円 273"/>
        <xdr:cNvSpPr/>
      </xdr:nvSpPr>
      <xdr:spPr>
        <a:xfrm>
          <a:off x="169672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47007</xdr:rowOff>
    </xdr:from>
    <xdr:ext cx="762000" cy="259045"/>
    <xdr:sp macro="" textlink="">
      <xdr:nvSpPr>
        <xdr:cNvPr id="275" name="給与水準   （国との比較）該当値テキスト"/>
        <xdr:cNvSpPr txBox="1"/>
      </xdr:nvSpPr>
      <xdr:spPr>
        <a:xfrm>
          <a:off x="17106900" y="1479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51223</xdr:rowOff>
    </xdr:from>
    <xdr:to>
      <xdr:col>23</xdr:col>
      <xdr:colOff>457200</xdr:colOff>
      <xdr:row>89</xdr:row>
      <xdr:rowOff>152823</xdr:rowOff>
    </xdr:to>
    <xdr:sp macro="" textlink="">
      <xdr:nvSpPr>
        <xdr:cNvPr id="276" name="円/楕円 275"/>
        <xdr:cNvSpPr/>
      </xdr:nvSpPr>
      <xdr:spPr>
        <a:xfrm>
          <a:off x="16129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137600</xdr:rowOff>
    </xdr:from>
    <xdr:ext cx="736600" cy="259045"/>
    <xdr:sp macro="" textlink="">
      <xdr:nvSpPr>
        <xdr:cNvPr id="277" name="テキスト ボックス 276"/>
        <xdr:cNvSpPr txBox="1"/>
      </xdr:nvSpPr>
      <xdr:spPr>
        <a:xfrm>
          <a:off x="15798800" y="15396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22</xdr:col>
      <xdr:colOff>152400</xdr:colOff>
      <xdr:row>90</xdr:row>
      <xdr:rowOff>16511</xdr:rowOff>
    </xdr:from>
    <xdr:to>
      <xdr:col>22</xdr:col>
      <xdr:colOff>254000</xdr:colOff>
      <xdr:row>90</xdr:row>
      <xdr:rowOff>118111</xdr:rowOff>
    </xdr:to>
    <xdr:sp macro="" textlink="">
      <xdr:nvSpPr>
        <xdr:cNvPr id="278" name="円/楕円 277"/>
        <xdr:cNvSpPr/>
      </xdr:nvSpPr>
      <xdr:spPr>
        <a:xfrm>
          <a:off x="15240000" y="15447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102888</xdr:rowOff>
    </xdr:from>
    <xdr:ext cx="762000" cy="259045"/>
    <xdr:sp macro="" textlink="">
      <xdr:nvSpPr>
        <xdr:cNvPr id="279" name="テキスト ボックス 278"/>
        <xdr:cNvSpPr txBox="1"/>
      </xdr:nvSpPr>
      <xdr:spPr>
        <a:xfrm>
          <a:off x="14909800" y="1553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18627</xdr:rowOff>
    </xdr:from>
    <xdr:to>
      <xdr:col>21</xdr:col>
      <xdr:colOff>50800</xdr:colOff>
      <xdr:row>86</xdr:row>
      <xdr:rowOff>120227</xdr:rowOff>
    </xdr:to>
    <xdr:sp macro="" textlink="">
      <xdr:nvSpPr>
        <xdr:cNvPr id="280" name="円/楕円 279"/>
        <xdr:cNvSpPr/>
      </xdr:nvSpPr>
      <xdr:spPr>
        <a:xfrm>
          <a:off x="14351000" y="1476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105004</xdr:rowOff>
    </xdr:from>
    <xdr:ext cx="762000" cy="259045"/>
    <xdr:sp macro="" textlink="">
      <xdr:nvSpPr>
        <xdr:cNvPr id="281" name="テキスト ボックス 280"/>
        <xdr:cNvSpPr txBox="1"/>
      </xdr:nvSpPr>
      <xdr:spPr>
        <a:xfrm>
          <a:off x="14020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42757</xdr:rowOff>
    </xdr:from>
    <xdr:to>
      <xdr:col>19</xdr:col>
      <xdr:colOff>533400</xdr:colOff>
      <xdr:row>86</xdr:row>
      <xdr:rowOff>144357</xdr:rowOff>
    </xdr:to>
    <xdr:sp macro="" textlink="">
      <xdr:nvSpPr>
        <xdr:cNvPr id="282" name="円/楕円 281"/>
        <xdr:cNvSpPr/>
      </xdr:nvSpPr>
      <xdr:spPr>
        <a:xfrm>
          <a:off x="13462000" y="1478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129134</xdr:rowOff>
    </xdr:from>
    <xdr:ext cx="762000" cy="259045"/>
    <xdr:sp macro="" textlink="">
      <xdr:nvSpPr>
        <xdr:cNvPr id="283" name="テキスト ボックス 282"/>
        <xdr:cNvSpPr txBox="1"/>
      </xdr:nvSpPr>
      <xdr:spPr>
        <a:xfrm>
          <a:off x="13131800" y="14873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b="0" i="0" baseline="0">
              <a:solidFill>
                <a:schemeClr val="dk1"/>
              </a:solidFill>
              <a:effectLst/>
              <a:latin typeface="+mn-lt"/>
              <a:ea typeface="+mn-ea"/>
              <a:cs typeface="+mn-cs"/>
            </a:rPr>
            <a:t>市町村合併直後から退職者不補充等の新規採用抑制策により、類似団体平均を</a:t>
          </a:r>
          <a:r>
            <a:rPr lang="ja-JP" altLang="en-US" sz="1400" b="0" i="0" baseline="0">
              <a:solidFill>
                <a:schemeClr val="dk1"/>
              </a:solidFill>
              <a:effectLst/>
              <a:latin typeface="+mn-lt"/>
              <a:ea typeface="+mn-ea"/>
              <a:cs typeface="+mn-cs"/>
            </a:rPr>
            <a:t>下</a:t>
          </a:r>
          <a:r>
            <a:rPr lang="ja-JP" altLang="ja-JP" sz="1400" b="0" i="0" baseline="0">
              <a:solidFill>
                <a:schemeClr val="dk1"/>
              </a:solidFill>
              <a:effectLst/>
              <a:latin typeface="+mn-lt"/>
              <a:ea typeface="+mn-ea"/>
              <a:cs typeface="+mn-cs"/>
            </a:rPr>
            <a:t>回っている。今後も住民サービスの低下を招かないよう、能力・職責に応じた適切な人員配置に努め、定員管理の適正化に努めていく。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10" name="直線コネクタ 309"/>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11"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2" name="直線コネクタ 311"/>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3"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4" name="直線コネクタ 313"/>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62916</xdr:rowOff>
    </xdr:from>
    <xdr:to>
      <xdr:col>24</xdr:col>
      <xdr:colOff>558800</xdr:colOff>
      <xdr:row>61</xdr:row>
      <xdr:rowOff>68707</xdr:rowOff>
    </xdr:to>
    <xdr:cxnSp macro="">
      <xdr:nvCxnSpPr>
        <xdr:cNvPr id="315" name="直線コネクタ 314"/>
        <xdr:cNvCxnSpPr/>
      </xdr:nvCxnSpPr>
      <xdr:spPr>
        <a:xfrm flipV="1">
          <a:off x="16179800" y="10521366"/>
          <a:ext cx="8382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29557</xdr:rowOff>
    </xdr:from>
    <xdr:ext cx="762000" cy="259045"/>
    <xdr:sp macro="" textlink="">
      <xdr:nvSpPr>
        <xdr:cNvPr id="316" name="定員管理の状況平均値テキスト"/>
        <xdr:cNvSpPr txBox="1"/>
      </xdr:nvSpPr>
      <xdr:spPr>
        <a:xfrm>
          <a:off x="17106900" y="10488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7" name="フローチャート : 判断 316"/>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62916</xdr:rowOff>
    </xdr:from>
    <xdr:to>
      <xdr:col>23</xdr:col>
      <xdr:colOff>406400</xdr:colOff>
      <xdr:row>61</xdr:row>
      <xdr:rowOff>68707</xdr:rowOff>
    </xdr:to>
    <xdr:cxnSp macro="">
      <xdr:nvCxnSpPr>
        <xdr:cNvPr id="318" name="直線コネクタ 317"/>
        <xdr:cNvCxnSpPr/>
      </xdr:nvCxnSpPr>
      <xdr:spPr>
        <a:xfrm>
          <a:off x="15290800" y="10521366"/>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9" name="フローチャート : 判断 318"/>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140479</xdr:rowOff>
    </xdr:from>
    <xdr:ext cx="736600" cy="259045"/>
    <xdr:sp macro="" textlink="">
      <xdr:nvSpPr>
        <xdr:cNvPr id="320" name="テキスト ボックス 319"/>
        <xdr:cNvSpPr txBox="1"/>
      </xdr:nvSpPr>
      <xdr:spPr>
        <a:xfrm>
          <a:off x="15798800" y="10598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62916</xdr:rowOff>
    </xdr:from>
    <xdr:to>
      <xdr:col>22</xdr:col>
      <xdr:colOff>203200</xdr:colOff>
      <xdr:row>61</xdr:row>
      <xdr:rowOff>80772</xdr:rowOff>
    </xdr:to>
    <xdr:cxnSp macro="">
      <xdr:nvCxnSpPr>
        <xdr:cNvPr id="321" name="直線コネクタ 320"/>
        <xdr:cNvCxnSpPr/>
      </xdr:nvCxnSpPr>
      <xdr:spPr>
        <a:xfrm flipV="1">
          <a:off x="14401800" y="10521366"/>
          <a:ext cx="889000" cy="17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2" name="フローチャート : 判断 321"/>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147718</xdr:rowOff>
    </xdr:from>
    <xdr:ext cx="762000" cy="259045"/>
    <xdr:sp macro="" textlink="">
      <xdr:nvSpPr>
        <xdr:cNvPr id="323" name="テキスト ボックス 322"/>
        <xdr:cNvSpPr txBox="1"/>
      </xdr:nvSpPr>
      <xdr:spPr>
        <a:xfrm>
          <a:off x="14909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70155</xdr:rowOff>
    </xdr:from>
    <xdr:to>
      <xdr:col>21</xdr:col>
      <xdr:colOff>0</xdr:colOff>
      <xdr:row>61</xdr:row>
      <xdr:rowOff>80772</xdr:rowOff>
    </xdr:to>
    <xdr:cxnSp macro="">
      <xdr:nvCxnSpPr>
        <xdr:cNvPr id="324" name="直線コネクタ 323"/>
        <xdr:cNvCxnSpPr/>
      </xdr:nvCxnSpPr>
      <xdr:spPr>
        <a:xfrm>
          <a:off x="13512800" y="10528605"/>
          <a:ext cx="889000" cy="10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55067</xdr:rowOff>
    </xdr:from>
    <xdr:to>
      <xdr:col>21</xdr:col>
      <xdr:colOff>50800</xdr:colOff>
      <xdr:row>61</xdr:row>
      <xdr:rowOff>156667</xdr:rowOff>
    </xdr:to>
    <xdr:sp macro="" textlink="">
      <xdr:nvSpPr>
        <xdr:cNvPr id="325" name="フローチャート : 判断 324"/>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141444</xdr:rowOff>
    </xdr:from>
    <xdr:ext cx="762000" cy="259045"/>
    <xdr:sp macro="" textlink="">
      <xdr:nvSpPr>
        <xdr:cNvPr id="326" name="テキスト ボックス 325"/>
        <xdr:cNvSpPr txBox="1"/>
      </xdr:nvSpPr>
      <xdr:spPr>
        <a:xfrm>
          <a:off x="14020800" y="1059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7" name="フローチャート : 判断 326"/>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125036</xdr:rowOff>
    </xdr:from>
    <xdr:ext cx="762000" cy="259045"/>
    <xdr:sp macro="" textlink="">
      <xdr:nvSpPr>
        <xdr:cNvPr id="328" name="テキスト ボックス 327"/>
        <xdr:cNvSpPr txBox="1"/>
      </xdr:nvSpPr>
      <xdr:spPr>
        <a:xfrm>
          <a:off x="13131800" y="1058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12116</xdr:rowOff>
    </xdr:from>
    <xdr:to>
      <xdr:col>24</xdr:col>
      <xdr:colOff>609600</xdr:colOff>
      <xdr:row>61</xdr:row>
      <xdr:rowOff>113716</xdr:rowOff>
    </xdr:to>
    <xdr:sp macro="" textlink="">
      <xdr:nvSpPr>
        <xdr:cNvPr id="334" name="円/楕円 333"/>
        <xdr:cNvSpPr/>
      </xdr:nvSpPr>
      <xdr:spPr>
        <a:xfrm>
          <a:off x="16967200" y="10470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28643</xdr:rowOff>
    </xdr:from>
    <xdr:ext cx="762000" cy="259045"/>
    <xdr:sp macro="" textlink="">
      <xdr:nvSpPr>
        <xdr:cNvPr id="335" name="定員管理の状況該当値テキスト"/>
        <xdr:cNvSpPr txBox="1"/>
      </xdr:nvSpPr>
      <xdr:spPr>
        <a:xfrm>
          <a:off x="17106900" y="10315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17907</xdr:rowOff>
    </xdr:from>
    <xdr:to>
      <xdr:col>23</xdr:col>
      <xdr:colOff>457200</xdr:colOff>
      <xdr:row>61</xdr:row>
      <xdr:rowOff>119507</xdr:rowOff>
    </xdr:to>
    <xdr:sp macro="" textlink="">
      <xdr:nvSpPr>
        <xdr:cNvPr id="336" name="円/楕円 335"/>
        <xdr:cNvSpPr/>
      </xdr:nvSpPr>
      <xdr:spPr>
        <a:xfrm>
          <a:off x="16129000" y="1047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129684</xdr:rowOff>
    </xdr:from>
    <xdr:ext cx="736600" cy="259045"/>
    <xdr:sp macro="" textlink="">
      <xdr:nvSpPr>
        <xdr:cNvPr id="337" name="テキスト ボックス 336"/>
        <xdr:cNvSpPr txBox="1"/>
      </xdr:nvSpPr>
      <xdr:spPr>
        <a:xfrm>
          <a:off x="15798800" y="1024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12116</xdr:rowOff>
    </xdr:from>
    <xdr:to>
      <xdr:col>22</xdr:col>
      <xdr:colOff>254000</xdr:colOff>
      <xdr:row>61</xdr:row>
      <xdr:rowOff>113716</xdr:rowOff>
    </xdr:to>
    <xdr:sp macro="" textlink="">
      <xdr:nvSpPr>
        <xdr:cNvPr id="338" name="円/楕円 337"/>
        <xdr:cNvSpPr/>
      </xdr:nvSpPr>
      <xdr:spPr>
        <a:xfrm>
          <a:off x="15240000" y="10470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123893</xdr:rowOff>
    </xdr:from>
    <xdr:ext cx="762000" cy="259045"/>
    <xdr:sp macro="" textlink="">
      <xdr:nvSpPr>
        <xdr:cNvPr id="339" name="テキスト ボックス 338"/>
        <xdr:cNvSpPr txBox="1"/>
      </xdr:nvSpPr>
      <xdr:spPr>
        <a:xfrm>
          <a:off x="14909800" y="10239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29972</xdr:rowOff>
    </xdr:from>
    <xdr:to>
      <xdr:col>21</xdr:col>
      <xdr:colOff>50800</xdr:colOff>
      <xdr:row>61</xdr:row>
      <xdr:rowOff>131572</xdr:rowOff>
    </xdr:to>
    <xdr:sp macro="" textlink="">
      <xdr:nvSpPr>
        <xdr:cNvPr id="340" name="円/楕円 339"/>
        <xdr:cNvSpPr/>
      </xdr:nvSpPr>
      <xdr:spPr>
        <a:xfrm>
          <a:off x="14351000" y="1048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141749</xdr:rowOff>
    </xdr:from>
    <xdr:ext cx="762000" cy="259045"/>
    <xdr:sp macro="" textlink="">
      <xdr:nvSpPr>
        <xdr:cNvPr id="341" name="テキスト ボックス 340"/>
        <xdr:cNvSpPr txBox="1"/>
      </xdr:nvSpPr>
      <xdr:spPr>
        <a:xfrm>
          <a:off x="14020800" y="10257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19355</xdr:rowOff>
    </xdr:from>
    <xdr:to>
      <xdr:col>19</xdr:col>
      <xdr:colOff>533400</xdr:colOff>
      <xdr:row>61</xdr:row>
      <xdr:rowOff>120955</xdr:rowOff>
    </xdr:to>
    <xdr:sp macro="" textlink="">
      <xdr:nvSpPr>
        <xdr:cNvPr id="342" name="円/楕円 341"/>
        <xdr:cNvSpPr/>
      </xdr:nvSpPr>
      <xdr:spPr>
        <a:xfrm>
          <a:off x="13462000" y="1047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131132</xdr:rowOff>
    </xdr:from>
    <xdr:ext cx="762000" cy="259045"/>
    <xdr:sp macro="" textlink="">
      <xdr:nvSpPr>
        <xdr:cNvPr id="343" name="テキスト ボックス 342"/>
        <xdr:cNvSpPr txBox="1"/>
      </xdr:nvSpPr>
      <xdr:spPr>
        <a:xfrm>
          <a:off x="13131800" y="1024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b="0" i="0" baseline="0">
              <a:solidFill>
                <a:schemeClr val="dk1"/>
              </a:solidFill>
              <a:effectLst/>
              <a:latin typeface="+mn-lt"/>
              <a:ea typeface="+mn-ea"/>
              <a:cs typeface="+mn-cs"/>
            </a:rPr>
            <a:t>ここ５年間は改善傾向にあり、平成</a:t>
          </a:r>
          <a:r>
            <a:rPr lang="ja-JP" altLang="en-US" sz="1400" b="0" i="0" baseline="0">
              <a:solidFill>
                <a:schemeClr val="dk1"/>
              </a:solidFill>
              <a:effectLst/>
              <a:latin typeface="+mn-lt"/>
              <a:ea typeface="+mn-ea"/>
              <a:cs typeface="+mn-cs"/>
            </a:rPr>
            <a:t>２５</a:t>
          </a:r>
          <a:r>
            <a:rPr lang="ja-JP" altLang="ja-JP" sz="1400" b="0" i="0" baseline="0">
              <a:solidFill>
                <a:schemeClr val="dk1"/>
              </a:solidFill>
              <a:effectLst/>
              <a:latin typeface="+mn-lt"/>
              <a:ea typeface="+mn-ea"/>
              <a:cs typeface="+mn-cs"/>
            </a:rPr>
            <a:t>年度は</a:t>
          </a:r>
          <a:r>
            <a:rPr lang="ja-JP" altLang="en-US" sz="1400" b="0" i="0" baseline="0">
              <a:solidFill>
                <a:schemeClr val="dk1"/>
              </a:solidFill>
              <a:effectLst/>
              <a:latin typeface="+mn-lt"/>
              <a:ea typeface="+mn-ea"/>
              <a:cs typeface="+mn-cs"/>
            </a:rPr>
            <a:t>１０．０</a:t>
          </a:r>
          <a:r>
            <a:rPr lang="ja-JP" altLang="ja-JP" sz="1400" b="0" i="0" baseline="0">
              <a:solidFill>
                <a:schemeClr val="dk1"/>
              </a:solidFill>
              <a:effectLst/>
              <a:latin typeface="+mn-lt"/>
              <a:ea typeface="+mn-ea"/>
              <a:cs typeface="+mn-cs"/>
            </a:rPr>
            <a:t>と類似団体平均を</a:t>
          </a:r>
          <a:r>
            <a:rPr lang="ja-JP" altLang="en-US" sz="1400" b="0" i="0" baseline="0">
              <a:solidFill>
                <a:schemeClr val="dk1"/>
              </a:solidFill>
              <a:effectLst/>
              <a:latin typeface="+mn-lt"/>
              <a:ea typeface="+mn-ea"/>
              <a:cs typeface="+mn-cs"/>
            </a:rPr>
            <a:t>下</a:t>
          </a:r>
          <a:r>
            <a:rPr lang="ja-JP" altLang="ja-JP" sz="1400" b="0" i="0" baseline="0">
              <a:solidFill>
                <a:schemeClr val="dk1"/>
              </a:solidFill>
              <a:effectLst/>
              <a:latin typeface="+mn-lt"/>
              <a:ea typeface="+mn-ea"/>
              <a:cs typeface="+mn-cs"/>
            </a:rPr>
            <a:t>回っている。今後は、</a:t>
          </a:r>
          <a:r>
            <a:rPr lang="ja-JP" altLang="en-US" sz="1400" b="0" i="0" baseline="0">
              <a:solidFill>
                <a:schemeClr val="dk1"/>
              </a:solidFill>
              <a:effectLst/>
              <a:latin typeface="+mn-lt"/>
              <a:ea typeface="+mn-ea"/>
              <a:cs typeface="+mn-cs"/>
            </a:rPr>
            <a:t>防災無線デジタル化に</a:t>
          </a:r>
          <a:r>
            <a:rPr lang="ja-JP" altLang="ja-JP" sz="1400" b="0" i="0" baseline="0">
              <a:solidFill>
                <a:schemeClr val="dk1"/>
              </a:solidFill>
              <a:effectLst/>
              <a:latin typeface="+mn-lt"/>
              <a:ea typeface="+mn-ea"/>
              <a:cs typeface="+mn-cs"/>
            </a:rPr>
            <a:t>伴う起債などを予定しているが、合併特例債や緊急防災・減災事業債など交付税措置の厚い地方債を有効的に活用することで、数値の維持、改善に努める。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8" name="直線コネクタ 367"/>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9"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70" name="直線コネクタ 369"/>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71"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2" name="直線コネクタ 371"/>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127000</xdr:rowOff>
    </xdr:from>
    <xdr:to>
      <xdr:col>24</xdr:col>
      <xdr:colOff>558800</xdr:colOff>
      <xdr:row>40</xdr:row>
      <xdr:rowOff>133032</xdr:rowOff>
    </xdr:to>
    <xdr:cxnSp macro="">
      <xdr:nvCxnSpPr>
        <xdr:cNvPr id="373" name="直線コネクタ 372"/>
        <xdr:cNvCxnSpPr/>
      </xdr:nvCxnSpPr>
      <xdr:spPr>
        <a:xfrm flipV="1">
          <a:off x="16179800" y="6985000"/>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54309</xdr:rowOff>
    </xdr:from>
    <xdr:ext cx="762000" cy="259045"/>
    <xdr:sp macro="" textlink="">
      <xdr:nvSpPr>
        <xdr:cNvPr id="374" name="公債費負担の状況平均値テキスト"/>
        <xdr:cNvSpPr txBox="1"/>
      </xdr:nvSpPr>
      <xdr:spPr>
        <a:xfrm>
          <a:off x="17106900" y="6912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5" name="フローチャート : 判断 374"/>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133032</xdr:rowOff>
    </xdr:from>
    <xdr:to>
      <xdr:col>23</xdr:col>
      <xdr:colOff>406400</xdr:colOff>
      <xdr:row>40</xdr:row>
      <xdr:rowOff>139065</xdr:rowOff>
    </xdr:to>
    <xdr:cxnSp macro="">
      <xdr:nvCxnSpPr>
        <xdr:cNvPr id="376" name="直線コネクタ 375"/>
        <xdr:cNvCxnSpPr/>
      </xdr:nvCxnSpPr>
      <xdr:spPr>
        <a:xfrm flipV="1">
          <a:off x="15290800" y="699103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7" name="フローチャート : 判断 376"/>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45420</xdr:rowOff>
    </xdr:from>
    <xdr:ext cx="736600" cy="259045"/>
    <xdr:sp macro="" textlink="">
      <xdr:nvSpPr>
        <xdr:cNvPr id="378" name="テキスト ボックス 377"/>
        <xdr:cNvSpPr txBox="1"/>
      </xdr:nvSpPr>
      <xdr:spPr>
        <a:xfrm>
          <a:off x="15798800" y="7074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139065</xdr:rowOff>
    </xdr:from>
    <xdr:to>
      <xdr:col>22</xdr:col>
      <xdr:colOff>203200</xdr:colOff>
      <xdr:row>41</xdr:row>
      <xdr:rowOff>21907</xdr:rowOff>
    </xdr:to>
    <xdr:cxnSp macro="">
      <xdr:nvCxnSpPr>
        <xdr:cNvPr id="379" name="直線コネクタ 378"/>
        <xdr:cNvCxnSpPr/>
      </xdr:nvCxnSpPr>
      <xdr:spPr>
        <a:xfrm flipV="1">
          <a:off x="14401800" y="6997065"/>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80" name="フローチャート : 判断 379"/>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87647</xdr:rowOff>
    </xdr:from>
    <xdr:ext cx="762000" cy="259045"/>
    <xdr:sp macro="" textlink="">
      <xdr:nvSpPr>
        <xdr:cNvPr id="381" name="テキスト ボックス 380"/>
        <xdr:cNvSpPr txBox="1"/>
      </xdr:nvSpPr>
      <xdr:spPr>
        <a:xfrm>
          <a:off x="14909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21907</xdr:rowOff>
    </xdr:from>
    <xdr:to>
      <xdr:col>21</xdr:col>
      <xdr:colOff>0</xdr:colOff>
      <xdr:row>41</xdr:row>
      <xdr:rowOff>76200</xdr:rowOff>
    </xdr:to>
    <xdr:cxnSp macro="">
      <xdr:nvCxnSpPr>
        <xdr:cNvPr id="382" name="直線コネクタ 381"/>
        <xdr:cNvCxnSpPr/>
      </xdr:nvCxnSpPr>
      <xdr:spPr>
        <a:xfrm flipV="1">
          <a:off x="13512800" y="7051357"/>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83" name="フローチャート : 判断 382"/>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117809</xdr:rowOff>
    </xdr:from>
    <xdr:ext cx="762000" cy="259045"/>
    <xdr:sp macro="" textlink="">
      <xdr:nvSpPr>
        <xdr:cNvPr id="384" name="テキスト ボックス 383"/>
        <xdr:cNvSpPr txBox="1"/>
      </xdr:nvSpPr>
      <xdr:spPr>
        <a:xfrm>
          <a:off x="14020800" y="714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85" name="フローチャート : 判断 384"/>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6684</xdr:rowOff>
    </xdr:from>
    <xdr:ext cx="762000" cy="259045"/>
    <xdr:sp macro="" textlink="">
      <xdr:nvSpPr>
        <xdr:cNvPr id="386" name="テキスト ボックス 385"/>
        <xdr:cNvSpPr txBox="1"/>
      </xdr:nvSpPr>
      <xdr:spPr>
        <a:xfrm>
          <a:off x="13131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92" name="円/楕円 391"/>
        <xdr:cNvSpPr/>
      </xdr:nvSpPr>
      <xdr:spPr>
        <a:xfrm>
          <a:off x="16967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92727</xdr:rowOff>
    </xdr:from>
    <xdr:ext cx="762000" cy="259045"/>
    <xdr:sp macro="" textlink="">
      <xdr:nvSpPr>
        <xdr:cNvPr id="393" name="公債費負担の状況該当値テキスト"/>
        <xdr:cNvSpPr txBox="1"/>
      </xdr:nvSpPr>
      <xdr:spPr>
        <a:xfrm>
          <a:off x="17106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82232</xdr:rowOff>
    </xdr:from>
    <xdr:to>
      <xdr:col>23</xdr:col>
      <xdr:colOff>457200</xdr:colOff>
      <xdr:row>41</xdr:row>
      <xdr:rowOff>12382</xdr:rowOff>
    </xdr:to>
    <xdr:sp macro="" textlink="">
      <xdr:nvSpPr>
        <xdr:cNvPr id="394" name="円/楕円 393"/>
        <xdr:cNvSpPr/>
      </xdr:nvSpPr>
      <xdr:spPr>
        <a:xfrm>
          <a:off x="16129000" y="6940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22559</xdr:rowOff>
    </xdr:from>
    <xdr:ext cx="736600" cy="259045"/>
    <xdr:sp macro="" textlink="">
      <xdr:nvSpPr>
        <xdr:cNvPr id="395" name="テキスト ボックス 394"/>
        <xdr:cNvSpPr txBox="1"/>
      </xdr:nvSpPr>
      <xdr:spPr>
        <a:xfrm>
          <a:off x="15798800" y="6709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88265</xdr:rowOff>
    </xdr:from>
    <xdr:to>
      <xdr:col>22</xdr:col>
      <xdr:colOff>254000</xdr:colOff>
      <xdr:row>41</xdr:row>
      <xdr:rowOff>18415</xdr:rowOff>
    </xdr:to>
    <xdr:sp macro="" textlink="">
      <xdr:nvSpPr>
        <xdr:cNvPr id="396" name="円/楕円 395"/>
        <xdr:cNvSpPr/>
      </xdr:nvSpPr>
      <xdr:spPr>
        <a:xfrm>
          <a:off x="15240000" y="694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28592</xdr:rowOff>
    </xdr:from>
    <xdr:ext cx="762000" cy="259045"/>
    <xdr:sp macro="" textlink="">
      <xdr:nvSpPr>
        <xdr:cNvPr id="397" name="テキスト ボックス 396"/>
        <xdr:cNvSpPr txBox="1"/>
      </xdr:nvSpPr>
      <xdr:spPr>
        <a:xfrm>
          <a:off x="14909800" y="6715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142557</xdr:rowOff>
    </xdr:from>
    <xdr:to>
      <xdr:col>21</xdr:col>
      <xdr:colOff>50800</xdr:colOff>
      <xdr:row>41</xdr:row>
      <xdr:rowOff>72707</xdr:rowOff>
    </xdr:to>
    <xdr:sp macro="" textlink="">
      <xdr:nvSpPr>
        <xdr:cNvPr id="398" name="円/楕円 397"/>
        <xdr:cNvSpPr/>
      </xdr:nvSpPr>
      <xdr:spPr>
        <a:xfrm>
          <a:off x="14351000" y="70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99" name="テキスト ボックス 398"/>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400" name="円/楕円 399"/>
        <xdr:cNvSpPr/>
      </xdr:nvSpPr>
      <xdr:spPr>
        <a:xfrm>
          <a:off x="13462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401" name="テキスト ボックス 400"/>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b="0" i="0" baseline="0">
              <a:solidFill>
                <a:schemeClr val="dk1"/>
              </a:solidFill>
              <a:effectLst/>
              <a:latin typeface="+mn-lt"/>
              <a:ea typeface="+mn-ea"/>
              <a:cs typeface="+mn-cs"/>
            </a:rPr>
            <a:t>合併特例債を利用した基金造成事業や小学校の老朽化による施設の改築事業などによ</a:t>
          </a:r>
          <a:r>
            <a:rPr lang="ja-JP" altLang="en-US" sz="1400" b="0" i="0" baseline="0">
              <a:solidFill>
                <a:schemeClr val="dk1"/>
              </a:solidFill>
              <a:effectLst/>
              <a:latin typeface="+mn-lt"/>
              <a:ea typeface="+mn-ea"/>
              <a:cs typeface="+mn-cs"/>
            </a:rPr>
            <a:t>り地方債残高が増加し</a:t>
          </a:r>
          <a:r>
            <a:rPr lang="ja-JP" altLang="ja-JP" sz="1400" b="0" i="0" baseline="0">
              <a:solidFill>
                <a:schemeClr val="dk1"/>
              </a:solidFill>
              <a:effectLst/>
              <a:latin typeface="+mn-lt"/>
              <a:ea typeface="+mn-ea"/>
              <a:cs typeface="+mn-cs"/>
            </a:rPr>
            <a:t>、類似団体平均を上回っている。今後</a:t>
          </a:r>
          <a:r>
            <a:rPr lang="ja-JP" altLang="en-US" sz="1400" b="0" i="0" baseline="0">
              <a:solidFill>
                <a:schemeClr val="dk1"/>
              </a:solidFill>
              <a:effectLst/>
              <a:latin typeface="+mn-lt"/>
              <a:ea typeface="+mn-ea"/>
              <a:cs typeface="+mn-cs"/>
            </a:rPr>
            <a:t>はごみ、消防などの一部事務組合への負担金が増加し、数値がさらに悪化する懸念がある。これからも財</a:t>
          </a:r>
          <a:r>
            <a:rPr lang="ja-JP" altLang="ja-JP" sz="1400" b="0" i="0" baseline="0">
              <a:solidFill>
                <a:schemeClr val="dk1"/>
              </a:solidFill>
              <a:effectLst/>
              <a:latin typeface="+mn-lt"/>
              <a:ea typeface="+mn-ea"/>
              <a:cs typeface="+mn-cs"/>
            </a:rPr>
            <a:t>政調整基金及び減債基金の積立による充当可能基金の増額や、その他起債の新規発行を抑制することで数値の改善に努めていく。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30" name="直線コネクタ 429"/>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31"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2" name="直線コネクタ 431"/>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3"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4" name="直線コネクタ 433"/>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84328</xdr:rowOff>
    </xdr:from>
    <xdr:to>
      <xdr:col>24</xdr:col>
      <xdr:colOff>558800</xdr:colOff>
      <xdr:row>16</xdr:row>
      <xdr:rowOff>134197</xdr:rowOff>
    </xdr:to>
    <xdr:cxnSp macro="">
      <xdr:nvCxnSpPr>
        <xdr:cNvPr id="435" name="直線コネクタ 434"/>
        <xdr:cNvCxnSpPr/>
      </xdr:nvCxnSpPr>
      <xdr:spPr>
        <a:xfrm flipV="1">
          <a:off x="16179800" y="2827528"/>
          <a:ext cx="838200" cy="49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88113</xdr:rowOff>
    </xdr:from>
    <xdr:ext cx="762000" cy="259045"/>
    <xdr:sp macro="" textlink="">
      <xdr:nvSpPr>
        <xdr:cNvPr id="436" name="将来負担の状況平均値テキスト"/>
        <xdr:cNvSpPr txBox="1"/>
      </xdr:nvSpPr>
      <xdr:spPr>
        <a:xfrm>
          <a:off x="17106900" y="2316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7" name="フローチャート : 判断 436"/>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134197</xdr:rowOff>
    </xdr:from>
    <xdr:to>
      <xdr:col>23</xdr:col>
      <xdr:colOff>406400</xdr:colOff>
      <xdr:row>17</xdr:row>
      <xdr:rowOff>26289</xdr:rowOff>
    </xdr:to>
    <xdr:cxnSp macro="">
      <xdr:nvCxnSpPr>
        <xdr:cNvPr id="438" name="直線コネクタ 437"/>
        <xdr:cNvCxnSpPr/>
      </xdr:nvCxnSpPr>
      <xdr:spPr>
        <a:xfrm flipV="1">
          <a:off x="15290800" y="2877397"/>
          <a:ext cx="889000" cy="6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9" name="フローチャート : 判断 438"/>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40" name="テキスト ボックス 439"/>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26289</xdr:rowOff>
    </xdr:from>
    <xdr:to>
      <xdr:col>22</xdr:col>
      <xdr:colOff>203200</xdr:colOff>
      <xdr:row>17</xdr:row>
      <xdr:rowOff>123613</xdr:rowOff>
    </xdr:to>
    <xdr:cxnSp macro="">
      <xdr:nvCxnSpPr>
        <xdr:cNvPr id="441" name="直線コネクタ 440"/>
        <xdr:cNvCxnSpPr/>
      </xdr:nvCxnSpPr>
      <xdr:spPr>
        <a:xfrm flipV="1">
          <a:off x="14401800" y="2940939"/>
          <a:ext cx="889000" cy="97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32046</xdr:rowOff>
    </xdr:from>
    <xdr:to>
      <xdr:col>22</xdr:col>
      <xdr:colOff>254000</xdr:colOff>
      <xdr:row>15</xdr:row>
      <xdr:rowOff>133646</xdr:rowOff>
    </xdr:to>
    <xdr:sp macro="" textlink="">
      <xdr:nvSpPr>
        <xdr:cNvPr id="442" name="フローチャート : 判断 441"/>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43" name="テキスト ボックス 442"/>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123613</xdr:rowOff>
    </xdr:from>
    <xdr:to>
      <xdr:col>21</xdr:col>
      <xdr:colOff>0</xdr:colOff>
      <xdr:row>18</xdr:row>
      <xdr:rowOff>29379</xdr:rowOff>
    </xdr:to>
    <xdr:cxnSp macro="">
      <xdr:nvCxnSpPr>
        <xdr:cNvPr id="444" name="直線コネクタ 443"/>
        <xdr:cNvCxnSpPr/>
      </xdr:nvCxnSpPr>
      <xdr:spPr>
        <a:xfrm flipV="1">
          <a:off x="13512800" y="3038263"/>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2286</xdr:rowOff>
    </xdr:from>
    <xdr:to>
      <xdr:col>21</xdr:col>
      <xdr:colOff>50800</xdr:colOff>
      <xdr:row>15</xdr:row>
      <xdr:rowOff>103886</xdr:rowOff>
    </xdr:to>
    <xdr:sp macro="" textlink="">
      <xdr:nvSpPr>
        <xdr:cNvPr id="445" name="フローチャート : 判断 444"/>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46" name="テキスト ボックス 445"/>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47" name="フローチャート : 判断 446"/>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48" name="テキスト ボックス 447"/>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33528</xdr:rowOff>
    </xdr:from>
    <xdr:to>
      <xdr:col>24</xdr:col>
      <xdr:colOff>609600</xdr:colOff>
      <xdr:row>16</xdr:row>
      <xdr:rowOff>135128</xdr:rowOff>
    </xdr:to>
    <xdr:sp macro="" textlink="">
      <xdr:nvSpPr>
        <xdr:cNvPr id="454" name="円/楕円 453"/>
        <xdr:cNvSpPr/>
      </xdr:nvSpPr>
      <xdr:spPr>
        <a:xfrm>
          <a:off x="16967200" y="277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5605</xdr:rowOff>
    </xdr:from>
    <xdr:ext cx="762000" cy="259045"/>
    <xdr:sp macro="" textlink="">
      <xdr:nvSpPr>
        <xdr:cNvPr id="455" name="将来負担の状況該当値テキスト"/>
        <xdr:cNvSpPr txBox="1"/>
      </xdr:nvSpPr>
      <xdr:spPr>
        <a:xfrm>
          <a:off x="17106900" y="274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56.8</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83397</xdr:rowOff>
    </xdr:from>
    <xdr:to>
      <xdr:col>23</xdr:col>
      <xdr:colOff>457200</xdr:colOff>
      <xdr:row>17</xdr:row>
      <xdr:rowOff>13547</xdr:rowOff>
    </xdr:to>
    <xdr:sp macro="" textlink="">
      <xdr:nvSpPr>
        <xdr:cNvPr id="456" name="円/楕円 455"/>
        <xdr:cNvSpPr/>
      </xdr:nvSpPr>
      <xdr:spPr>
        <a:xfrm>
          <a:off x="16129000" y="282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169774</xdr:rowOff>
    </xdr:from>
    <xdr:ext cx="736600" cy="259045"/>
    <xdr:sp macro="" textlink="">
      <xdr:nvSpPr>
        <xdr:cNvPr id="457" name="テキスト ボックス 456"/>
        <xdr:cNvSpPr txBox="1"/>
      </xdr:nvSpPr>
      <xdr:spPr>
        <a:xfrm>
          <a:off x="15798800" y="29129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146939</xdr:rowOff>
    </xdr:from>
    <xdr:to>
      <xdr:col>22</xdr:col>
      <xdr:colOff>254000</xdr:colOff>
      <xdr:row>17</xdr:row>
      <xdr:rowOff>77089</xdr:rowOff>
    </xdr:to>
    <xdr:sp macro="" textlink="">
      <xdr:nvSpPr>
        <xdr:cNvPr id="458" name="円/楕円 457"/>
        <xdr:cNvSpPr/>
      </xdr:nvSpPr>
      <xdr:spPr>
        <a:xfrm>
          <a:off x="15240000" y="289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61866</xdr:rowOff>
    </xdr:from>
    <xdr:ext cx="762000" cy="259045"/>
    <xdr:sp macro="" textlink="">
      <xdr:nvSpPr>
        <xdr:cNvPr id="459" name="テキスト ボックス 458"/>
        <xdr:cNvSpPr txBox="1"/>
      </xdr:nvSpPr>
      <xdr:spPr>
        <a:xfrm>
          <a:off x="14909800" y="297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72813</xdr:rowOff>
    </xdr:from>
    <xdr:to>
      <xdr:col>21</xdr:col>
      <xdr:colOff>50800</xdr:colOff>
      <xdr:row>18</xdr:row>
      <xdr:rowOff>2963</xdr:rowOff>
    </xdr:to>
    <xdr:sp macro="" textlink="">
      <xdr:nvSpPr>
        <xdr:cNvPr id="460" name="円/楕円 459"/>
        <xdr:cNvSpPr/>
      </xdr:nvSpPr>
      <xdr:spPr>
        <a:xfrm>
          <a:off x="14351000" y="298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159190</xdr:rowOff>
    </xdr:from>
    <xdr:ext cx="762000" cy="259045"/>
    <xdr:sp macro="" textlink="">
      <xdr:nvSpPr>
        <xdr:cNvPr id="461" name="テキスト ボックス 460"/>
        <xdr:cNvSpPr txBox="1"/>
      </xdr:nvSpPr>
      <xdr:spPr>
        <a:xfrm>
          <a:off x="14020800" y="307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150029</xdr:rowOff>
    </xdr:from>
    <xdr:to>
      <xdr:col>19</xdr:col>
      <xdr:colOff>533400</xdr:colOff>
      <xdr:row>18</xdr:row>
      <xdr:rowOff>80179</xdr:rowOff>
    </xdr:to>
    <xdr:sp macro="" textlink="">
      <xdr:nvSpPr>
        <xdr:cNvPr id="462" name="円/楕円 461"/>
        <xdr:cNvSpPr/>
      </xdr:nvSpPr>
      <xdr:spPr>
        <a:xfrm>
          <a:off x="13462000" y="3064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64956</xdr:rowOff>
    </xdr:from>
    <xdr:ext cx="762000" cy="259045"/>
    <xdr:sp macro="" textlink="">
      <xdr:nvSpPr>
        <xdr:cNvPr id="463" name="テキスト ボックス 462"/>
        <xdr:cNvSpPr txBox="1"/>
      </xdr:nvSpPr>
      <xdr:spPr>
        <a:xfrm>
          <a:off x="13131800" y="3151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三重県紀宝町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11,793
11,730
79.66
7,218,355
6,890,159
286,733
3,991,944
8,158,572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56.8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Ｐゴシック"/>
            </a:rPr>
            <a:t>　</a:t>
          </a:r>
          <a:r>
            <a:rPr kumimoji="1" lang="ja-JP" altLang="en-US" sz="1400" baseline="0">
              <a:latin typeface="ＭＳ Ｐゴシック"/>
            </a:rPr>
            <a:t> </a:t>
          </a:r>
          <a:r>
            <a:rPr lang="ja-JP" altLang="ja-JP" sz="1400" b="0" i="0" baseline="0">
              <a:solidFill>
                <a:schemeClr val="dk1"/>
              </a:solidFill>
              <a:effectLst/>
              <a:latin typeface="+mn-lt"/>
              <a:ea typeface="+mn-ea"/>
              <a:cs typeface="+mn-cs"/>
            </a:rPr>
            <a:t>市町村合併直後からの退職者不補充等の新規採用抑制、早期退職者募集により、職員数の削減に取り組んだ結果、平成</a:t>
          </a:r>
          <a:r>
            <a:rPr lang="en-US" altLang="ja-JP" sz="1400" b="0" i="0" baseline="0">
              <a:solidFill>
                <a:schemeClr val="dk1"/>
              </a:solidFill>
              <a:effectLst/>
              <a:latin typeface="+mn-lt"/>
              <a:ea typeface="+mn-ea"/>
              <a:cs typeface="+mn-cs"/>
            </a:rPr>
            <a:t>21</a:t>
          </a:r>
          <a:r>
            <a:rPr lang="ja-JP" altLang="ja-JP" sz="1400" b="0" i="0" baseline="0">
              <a:solidFill>
                <a:schemeClr val="dk1"/>
              </a:solidFill>
              <a:effectLst/>
              <a:latin typeface="+mn-lt"/>
              <a:ea typeface="+mn-ea"/>
              <a:cs typeface="+mn-cs"/>
            </a:rPr>
            <a:t>年度から類似団体平均</a:t>
          </a:r>
          <a:r>
            <a:rPr lang="ja-JP" altLang="en-US" sz="1400" b="0" i="0" baseline="0">
              <a:solidFill>
                <a:schemeClr val="dk1"/>
              </a:solidFill>
              <a:effectLst/>
              <a:latin typeface="+mn-lt"/>
              <a:ea typeface="+mn-ea"/>
              <a:cs typeface="+mn-cs"/>
            </a:rPr>
            <a:t>より低い水準にある</a:t>
          </a:r>
          <a:r>
            <a:rPr lang="ja-JP" altLang="ja-JP" sz="1400" b="0" i="0" baseline="0">
              <a:solidFill>
                <a:schemeClr val="dk1"/>
              </a:solidFill>
              <a:effectLst/>
              <a:latin typeface="+mn-lt"/>
              <a:ea typeface="+mn-ea"/>
              <a:cs typeface="+mn-cs"/>
            </a:rPr>
            <a:t>。今後も時間外手当の抑制を図るなど、引き続き人件費の削減に努める。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168148</xdr:rowOff>
    </xdr:from>
    <xdr:to>
      <xdr:col>7</xdr:col>
      <xdr:colOff>15875</xdr:colOff>
      <xdr:row>36</xdr:row>
      <xdr:rowOff>168148</xdr:rowOff>
    </xdr:to>
    <xdr:cxnSp macro="">
      <xdr:nvCxnSpPr>
        <xdr:cNvPr id="63" name="直線コネクタ 62"/>
        <xdr:cNvCxnSpPr/>
      </xdr:nvCxnSpPr>
      <xdr:spPr>
        <a:xfrm>
          <a:off x="3987800" y="634034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4"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168148</xdr:rowOff>
    </xdr:from>
    <xdr:to>
      <xdr:col>5</xdr:col>
      <xdr:colOff>549275</xdr:colOff>
      <xdr:row>37</xdr:row>
      <xdr:rowOff>28702</xdr:rowOff>
    </xdr:to>
    <xdr:cxnSp macro="">
      <xdr:nvCxnSpPr>
        <xdr:cNvPr id="66" name="直線コネクタ 65"/>
        <xdr:cNvCxnSpPr/>
      </xdr:nvCxnSpPr>
      <xdr:spPr>
        <a:xfrm flipV="1">
          <a:off x="3098800" y="634034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117856</xdr:rowOff>
    </xdr:from>
    <xdr:to>
      <xdr:col>4</xdr:col>
      <xdr:colOff>346075</xdr:colOff>
      <xdr:row>37</xdr:row>
      <xdr:rowOff>28702</xdr:rowOff>
    </xdr:to>
    <xdr:cxnSp macro="">
      <xdr:nvCxnSpPr>
        <xdr:cNvPr id="69" name="直線コネクタ 68"/>
        <xdr:cNvCxnSpPr/>
      </xdr:nvCxnSpPr>
      <xdr:spPr>
        <a:xfrm>
          <a:off x="2209800" y="629005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91711</xdr:rowOff>
    </xdr:from>
    <xdr:ext cx="762000" cy="259045"/>
    <xdr:sp macro="" textlink="">
      <xdr:nvSpPr>
        <xdr:cNvPr id="71" name="テキスト ボックス 70"/>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117856</xdr:rowOff>
    </xdr:from>
    <xdr:to>
      <xdr:col>3</xdr:col>
      <xdr:colOff>142875</xdr:colOff>
      <xdr:row>37</xdr:row>
      <xdr:rowOff>69850</xdr:rowOff>
    </xdr:to>
    <xdr:cxnSp macro="">
      <xdr:nvCxnSpPr>
        <xdr:cNvPr id="72" name="直線コネクタ 71"/>
        <xdr:cNvCxnSpPr/>
      </xdr:nvCxnSpPr>
      <xdr:spPr>
        <a:xfrm flipV="1">
          <a:off x="1320800" y="6290056"/>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76" name="テキスト ボックス 75"/>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117348</xdr:rowOff>
    </xdr:from>
    <xdr:to>
      <xdr:col>7</xdr:col>
      <xdr:colOff>66675</xdr:colOff>
      <xdr:row>37</xdr:row>
      <xdr:rowOff>47498</xdr:rowOff>
    </xdr:to>
    <xdr:sp macro="" textlink="">
      <xdr:nvSpPr>
        <xdr:cNvPr id="82" name="円/楕円 81"/>
        <xdr:cNvSpPr/>
      </xdr:nvSpPr>
      <xdr:spPr>
        <a:xfrm>
          <a:off x="47752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133875</xdr:rowOff>
    </xdr:from>
    <xdr:ext cx="762000" cy="259045"/>
    <xdr:sp macro="" textlink="">
      <xdr:nvSpPr>
        <xdr:cNvPr id="83" name="人件費該当値テキスト"/>
        <xdr:cNvSpPr txBox="1"/>
      </xdr:nvSpPr>
      <xdr:spPr>
        <a:xfrm>
          <a:off x="4914900" y="6134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117348</xdr:rowOff>
    </xdr:from>
    <xdr:to>
      <xdr:col>5</xdr:col>
      <xdr:colOff>600075</xdr:colOff>
      <xdr:row>37</xdr:row>
      <xdr:rowOff>47498</xdr:rowOff>
    </xdr:to>
    <xdr:sp macro="" textlink="">
      <xdr:nvSpPr>
        <xdr:cNvPr id="84" name="円/楕円 83"/>
        <xdr:cNvSpPr/>
      </xdr:nvSpPr>
      <xdr:spPr>
        <a:xfrm>
          <a:off x="3937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57675</xdr:rowOff>
    </xdr:from>
    <xdr:ext cx="736600" cy="259045"/>
    <xdr:sp macro="" textlink="">
      <xdr:nvSpPr>
        <xdr:cNvPr id="85" name="テキスト ボックス 84"/>
        <xdr:cNvSpPr txBox="1"/>
      </xdr:nvSpPr>
      <xdr:spPr>
        <a:xfrm>
          <a:off x="3606800" y="6058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149352</xdr:rowOff>
    </xdr:from>
    <xdr:to>
      <xdr:col>4</xdr:col>
      <xdr:colOff>396875</xdr:colOff>
      <xdr:row>37</xdr:row>
      <xdr:rowOff>79502</xdr:rowOff>
    </xdr:to>
    <xdr:sp macro="" textlink="">
      <xdr:nvSpPr>
        <xdr:cNvPr id="86" name="円/楕円 85"/>
        <xdr:cNvSpPr/>
      </xdr:nvSpPr>
      <xdr:spPr>
        <a:xfrm>
          <a:off x="3048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89679</xdr:rowOff>
    </xdr:from>
    <xdr:ext cx="762000" cy="259045"/>
    <xdr:sp macro="" textlink="">
      <xdr:nvSpPr>
        <xdr:cNvPr id="87" name="テキスト ボックス 86"/>
        <xdr:cNvSpPr txBox="1"/>
      </xdr:nvSpPr>
      <xdr:spPr>
        <a:xfrm>
          <a:off x="2717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67056</xdr:rowOff>
    </xdr:from>
    <xdr:to>
      <xdr:col>3</xdr:col>
      <xdr:colOff>193675</xdr:colOff>
      <xdr:row>36</xdr:row>
      <xdr:rowOff>168656</xdr:rowOff>
    </xdr:to>
    <xdr:sp macro="" textlink="">
      <xdr:nvSpPr>
        <xdr:cNvPr id="88" name="円/楕円 87"/>
        <xdr:cNvSpPr/>
      </xdr:nvSpPr>
      <xdr:spPr>
        <a:xfrm>
          <a:off x="2159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7383</xdr:rowOff>
    </xdr:from>
    <xdr:ext cx="762000" cy="259045"/>
    <xdr:sp macro="" textlink="">
      <xdr:nvSpPr>
        <xdr:cNvPr id="89" name="テキスト ボックス 88"/>
        <xdr:cNvSpPr txBox="1"/>
      </xdr:nvSpPr>
      <xdr:spPr>
        <a:xfrm>
          <a:off x="1828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90" name="円/楕円 89"/>
        <xdr:cNvSpPr/>
      </xdr:nvSpPr>
      <xdr:spPr>
        <a:xfrm>
          <a:off x="1270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91" name="テキスト ボックス 90"/>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b="0" i="0" baseline="0">
              <a:solidFill>
                <a:schemeClr val="dk1"/>
              </a:solidFill>
              <a:effectLst/>
              <a:latin typeface="+mn-lt"/>
              <a:ea typeface="+mn-ea"/>
              <a:cs typeface="+mn-cs"/>
            </a:rPr>
            <a:t>ここ５年間はいずれも類似団体平均</a:t>
          </a:r>
          <a:r>
            <a:rPr lang="ja-JP" altLang="en-US" sz="1400" b="0" i="0" baseline="0">
              <a:solidFill>
                <a:schemeClr val="dk1"/>
              </a:solidFill>
              <a:effectLst/>
              <a:latin typeface="+mn-lt"/>
              <a:ea typeface="+mn-ea"/>
              <a:cs typeface="+mn-cs"/>
            </a:rPr>
            <a:t>より高い水準であり</a:t>
          </a:r>
          <a:r>
            <a:rPr lang="ja-JP" altLang="ja-JP" sz="1400" b="0" i="0" baseline="0">
              <a:solidFill>
                <a:schemeClr val="dk1"/>
              </a:solidFill>
              <a:effectLst/>
              <a:latin typeface="+mn-lt"/>
              <a:ea typeface="+mn-ea"/>
              <a:cs typeface="+mn-cs"/>
            </a:rPr>
            <a:t>、原因として施設管理や保育所職員をはじめとした臨時職員等への賃金や電算関係、町営バスの運行委託料などが挙げられる。町財政の運営を見通す中で、指定管理者制度の一層の導入や、行財政改革において、行政としての適正なサービスの在り方について検討するなどコスト削減にむけた取組みを進めながら、</a:t>
          </a:r>
          <a:r>
            <a:rPr lang="ja-JP" altLang="en-US" sz="1400" b="0" i="0" baseline="0">
              <a:solidFill>
                <a:schemeClr val="dk1"/>
              </a:solidFill>
              <a:effectLst/>
              <a:latin typeface="+mn-lt"/>
              <a:ea typeface="+mn-ea"/>
              <a:cs typeface="+mn-cs"/>
            </a:rPr>
            <a:t>抑制に努めて</a:t>
          </a:r>
          <a:r>
            <a:rPr lang="ja-JP" altLang="ja-JP" sz="1400" b="0" i="0" baseline="0">
              <a:solidFill>
                <a:schemeClr val="dk1"/>
              </a:solidFill>
              <a:effectLst/>
              <a:latin typeface="+mn-lt"/>
              <a:ea typeface="+mn-ea"/>
              <a:cs typeface="+mn-cs"/>
            </a:rPr>
            <a:t>いく必要がある。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8890</xdr:rowOff>
    </xdr:from>
    <xdr:to>
      <xdr:col>24</xdr:col>
      <xdr:colOff>31750</xdr:colOff>
      <xdr:row>17</xdr:row>
      <xdr:rowOff>39370</xdr:rowOff>
    </xdr:to>
    <xdr:cxnSp macro="">
      <xdr:nvCxnSpPr>
        <xdr:cNvPr id="124" name="直線コネクタ 123"/>
        <xdr:cNvCxnSpPr/>
      </xdr:nvCxnSpPr>
      <xdr:spPr>
        <a:xfrm flipV="1">
          <a:off x="15671800" y="29235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5"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39370</xdr:rowOff>
    </xdr:from>
    <xdr:to>
      <xdr:col>22</xdr:col>
      <xdr:colOff>565150</xdr:colOff>
      <xdr:row>17</xdr:row>
      <xdr:rowOff>153670</xdr:rowOff>
    </xdr:to>
    <xdr:cxnSp macro="">
      <xdr:nvCxnSpPr>
        <xdr:cNvPr id="127" name="直線コネクタ 126"/>
        <xdr:cNvCxnSpPr/>
      </xdr:nvCxnSpPr>
      <xdr:spPr>
        <a:xfrm flipV="1">
          <a:off x="14782800" y="29540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111760</xdr:rowOff>
    </xdr:from>
    <xdr:to>
      <xdr:col>21</xdr:col>
      <xdr:colOff>361950</xdr:colOff>
      <xdr:row>17</xdr:row>
      <xdr:rowOff>153670</xdr:rowOff>
    </xdr:to>
    <xdr:cxnSp macro="">
      <xdr:nvCxnSpPr>
        <xdr:cNvPr id="130" name="直線コネクタ 129"/>
        <xdr:cNvCxnSpPr/>
      </xdr:nvCxnSpPr>
      <xdr:spPr>
        <a:xfrm>
          <a:off x="13893800" y="285496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96537</xdr:rowOff>
    </xdr:from>
    <xdr:ext cx="762000" cy="259045"/>
    <xdr:sp macro="" textlink="">
      <xdr:nvSpPr>
        <xdr:cNvPr id="132" name="テキスト ボックス 131"/>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111760</xdr:rowOff>
    </xdr:from>
    <xdr:to>
      <xdr:col>20</xdr:col>
      <xdr:colOff>158750</xdr:colOff>
      <xdr:row>17</xdr:row>
      <xdr:rowOff>92710</xdr:rowOff>
    </xdr:to>
    <xdr:cxnSp macro="">
      <xdr:nvCxnSpPr>
        <xdr:cNvPr id="133" name="直線コネクタ 132"/>
        <xdr:cNvCxnSpPr/>
      </xdr:nvCxnSpPr>
      <xdr:spPr>
        <a:xfrm flipV="1">
          <a:off x="13004800" y="285496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5" name="テキスト ボックス 134"/>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104157</xdr:rowOff>
    </xdr:from>
    <xdr:ext cx="762000" cy="259045"/>
    <xdr:sp macro="" textlink="">
      <xdr:nvSpPr>
        <xdr:cNvPr id="137" name="テキスト ボックス 136"/>
        <xdr:cNvSpPr txBox="1"/>
      </xdr:nvSpPr>
      <xdr:spPr>
        <a:xfrm>
          <a:off x="12623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129540</xdr:rowOff>
    </xdr:from>
    <xdr:to>
      <xdr:col>24</xdr:col>
      <xdr:colOff>82550</xdr:colOff>
      <xdr:row>17</xdr:row>
      <xdr:rowOff>59690</xdr:rowOff>
    </xdr:to>
    <xdr:sp macro="" textlink="">
      <xdr:nvSpPr>
        <xdr:cNvPr id="143" name="円/楕円 142"/>
        <xdr:cNvSpPr/>
      </xdr:nvSpPr>
      <xdr:spPr>
        <a:xfrm>
          <a:off x="164592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101617</xdr:rowOff>
    </xdr:from>
    <xdr:ext cx="762000" cy="259045"/>
    <xdr:sp macro="" textlink="">
      <xdr:nvSpPr>
        <xdr:cNvPr id="144" name="物件費該当値テキスト"/>
        <xdr:cNvSpPr txBox="1"/>
      </xdr:nvSpPr>
      <xdr:spPr>
        <a:xfrm>
          <a:off x="16598900" y="284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160020</xdr:rowOff>
    </xdr:from>
    <xdr:to>
      <xdr:col>22</xdr:col>
      <xdr:colOff>615950</xdr:colOff>
      <xdr:row>17</xdr:row>
      <xdr:rowOff>90170</xdr:rowOff>
    </xdr:to>
    <xdr:sp macro="" textlink="">
      <xdr:nvSpPr>
        <xdr:cNvPr id="145" name="円/楕円 144"/>
        <xdr:cNvSpPr/>
      </xdr:nvSpPr>
      <xdr:spPr>
        <a:xfrm>
          <a:off x="15621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74947</xdr:rowOff>
    </xdr:from>
    <xdr:ext cx="736600" cy="259045"/>
    <xdr:sp macro="" textlink="">
      <xdr:nvSpPr>
        <xdr:cNvPr id="146" name="テキスト ボックス 145"/>
        <xdr:cNvSpPr txBox="1"/>
      </xdr:nvSpPr>
      <xdr:spPr>
        <a:xfrm>
          <a:off x="15290800" y="298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102870</xdr:rowOff>
    </xdr:from>
    <xdr:to>
      <xdr:col>21</xdr:col>
      <xdr:colOff>412750</xdr:colOff>
      <xdr:row>18</xdr:row>
      <xdr:rowOff>33020</xdr:rowOff>
    </xdr:to>
    <xdr:sp macro="" textlink="">
      <xdr:nvSpPr>
        <xdr:cNvPr id="147" name="円/楕円 146"/>
        <xdr:cNvSpPr/>
      </xdr:nvSpPr>
      <xdr:spPr>
        <a:xfrm>
          <a:off x="14732000" y="301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17797</xdr:rowOff>
    </xdr:from>
    <xdr:ext cx="762000" cy="259045"/>
    <xdr:sp macro="" textlink="">
      <xdr:nvSpPr>
        <xdr:cNvPr id="148" name="テキスト ボックス 147"/>
        <xdr:cNvSpPr txBox="1"/>
      </xdr:nvSpPr>
      <xdr:spPr>
        <a:xfrm>
          <a:off x="14401800" y="310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60960</xdr:rowOff>
    </xdr:from>
    <xdr:to>
      <xdr:col>20</xdr:col>
      <xdr:colOff>209550</xdr:colOff>
      <xdr:row>16</xdr:row>
      <xdr:rowOff>162560</xdr:rowOff>
    </xdr:to>
    <xdr:sp macro="" textlink="">
      <xdr:nvSpPr>
        <xdr:cNvPr id="149" name="円/楕円 148"/>
        <xdr:cNvSpPr/>
      </xdr:nvSpPr>
      <xdr:spPr>
        <a:xfrm>
          <a:off x="13843000" y="280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147337</xdr:rowOff>
    </xdr:from>
    <xdr:ext cx="762000" cy="259045"/>
    <xdr:sp macro="" textlink="">
      <xdr:nvSpPr>
        <xdr:cNvPr id="150" name="テキスト ボックス 149"/>
        <xdr:cNvSpPr txBox="1"/>
      </xdr:nvSpPr>
      <xdr:spPr>
        <a:xfrm>
          <a:off x="13512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41910</xdr:rowOff>
    </xdr:from>
    <xdr:to>
      <xdr:col>19</xdr:col>
      <xdr:colOff>6350</xdr:colOff>
      <xdr:row>17</xdr:row>
      <xdr:rowOff>143510</xdr:rowOff>
    </xdr:to>
    <xdr:sp macro="" textlink="">
      <xdr:nvSpPr>
        <xdr:cNvPr id="151" name="円/楕円 150"/>
        <xdr:cNvSpPr/>
      </xdr:nvSpPr>
      <xdr:spPr>
        <a:xfrm>
          <a:off x="129540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128287</xdr:rowOff>
    </xdr:from>
    <xdr:ext cx="762000" cy="259045"/>
    <xdr:sp macro="" textlink="">
      <xdr:nvSpPr>
        <xdr:cNvPr id="152" name="テキスト ボックス 151"/>
        <xdr:cNvSpPr txBox="1"/>
      </xdr:nvSpPr>
      <xdr:spPr>
        <a:xfrm>
          <a:off x="12623800" y="304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b="0" i="0" baseline="0">
              <a:solidFill>
                <a:schemeClr val="dk1"/>
              </a:solidFill>
              <a:effectLst/>
              <a:latin typeface="+mn-lt"/>
              <a:ea typeface="+mn-ea"/>
              <a:cs typeface="+mn-cs"/>
            </a:rPr>
            <a:t>ここ５年間における扶助費は、類似団体平均と同程度の水準となっている。内容としては、児童福祉関係の扶助費に比べ、老人福祉関係の扶助費が高くなっている。将来的には町単独で実施している制度の見直しなどを検討し、扶助費の増加を抑制するための取組みを進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127000</xdr:rowOff>
    </xdr:from>
    <xdr:to>
      <xdr:col>7</xdr:col>
      <xdr:colOff>15875</xdr:colOff>
      <xdr:row>56</xdr:row>
      <xdr:rowOff>165100</xdr:rowOff>
    </xdr:to>
    <xdr:cxnSp macro="">
      <xdr:nvCxnSpPr>
        <xdr:cNvPr id="185" name="直線コネクタ 184"/>
        <xdr:cNvCxnSpPr/>
      </xdr:nvCxnSpPr>
      <xdr:spPr>
        <a:xfrm>
          <a:off x="3987800" y="9728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35577</xdr:rowOff>
    </xdr:from>
    <xdr:ext cx="762000" cy="259045"/>
    <xdr:sp macro="" textlink="">
      <xdr:nvSpPr>
        <xdr:cNvPr id="186" name="扶助費平均値テキスト"/>
        <xdr:cNvSpPr txBox="1"/>
      </xdr:nvSpPr>
      <xdr:spPr>
        <a:xfrm>
          <a:off x="4914900" y="9465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31750</xdr:rowOff>
    </xdr:from>
    <xdr:to>
      <xdr:col>5</xdr:col>
      <xdr:colOff>549275</xdr:colOff>
      <xdr:row>56</xdr:row>
      <xdr:rowOff>127000</xdr:rowOff>
    </xdr:to>
    <xdr:cxnSp macro="">
      <xdr:nvCxnSpPr>
        <xdr:cNvPr id="188" name="直線コネクタ 187"/>
        <xdr:cNvCxnSpPr/>
      </xdr:nvCxnSpPr>
      <xdr:spPr>
        <a:xfrm>
          <a:off x="3098800" y="96329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190" name="テキスト ボックス 189"/>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31750</xdr:rowOff>
    </xdr:to>
    <xdr:cxnSp macro="">
      <xdr:nvCxnSpPr>
        <xdr:cNvPr id="191" name="直線コネクタ 190"/>
        <xdr:cNvCxnSpPr/>
      </xdr:nvCxnSpPr>
      <xdr:spPr>
        <a:xfrm>
          <a:off x="2209800" y="96139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54627</xdr:rowOff>
    </xdr:from>
    <xdr:ext cx="762000" cy="259045"/>
    <xdr:sp macro="" textlink="">
      <xdr:nvSpPr>
        <xdr:cNvPr id="193" name="テキスト ボックス 192"/>
        <xdr:cNvSpPr txBox="1"/>
      </xdr:nvSpPr>
      <xdr:spPr>
        <a:xfrm>
          <a:off x="2717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146050</xdr:rowOff>
    </xdr:from>
    <xdr:to>
      <xdr:col>3</xdr:col>
      <xdr:colOff>142875</xdr:colOff>
      <xdr:row>56</xdr:row>
      <xdr:rowOff>12700</xdr:rowOff>
    </xdr:to>
    <xdr:cxnSp macro="">
      <xdr:nvCxnSpPr>
        <xdr:cNvPr id="194" name="直線コネクタ 193"/>
        <xdr:cNvCxnSpPr/>
      </xdr:nvCxnSpPr>
      <xdr:spPr>
        <a:xfrm>
          <a:off x="1320800" y="9575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16527</xdr:rowOff>
    </xdr:from>
    <xdr:ext cx="762000" cy="259045"/>
    <xdr:sp macro="" textlink="">
      <xdr:nvSpPr>
        <xdr:cNvPr id="196" name="テキスト ボックス 195"/>
        <xdr:cNvSpPr txBox="1"/>
      </xdr:nvSpPr>
      <xdr:spPr>
        <a:xfrm>
          <a:off x="1828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35577</xdr:rowOff>
    </xdr:from>
    <xdr:ext cx="762000" cy="259045"/>
    <xdr:sp macro="" textlink="">
      <xdr:nvSpPr>
        <xdr:cNvPr id="198" name="テキスト ボックス 197"/>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4" name="円/楕円 203"/>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05"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76200</xdr:rowOff>
    </xdr:from>
    <xdr:to>
      <xdr:col>5</xdr:col>
      <xdr:colOff>600075</xdr:colOff>
      <xdr:row>57</xdr:row>
      <xdr:rowOff>6350</xdr:rowOff>
    </xdr:to>
    <xdr:sp macro="" textlink="">
      <xdr:nvSpPr>
        <xdr:cNvPr id="206" name="円/楕円 205"/>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207" name="テキスト ボックス 206"/>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152400</xdr:rowOff>
    </xdr:from>
    <xdr:to>
      <xdr:col>4</xdr:col>
      <xdr:colOff>396875</xdr:colOff>
      <xdr:row>56</xdr:row>
      <xdr:rowOff>82550</xdr:rowOff>
    </xdr:to>
    <xdr:sp macro="" textlink="">
      <xdr:nvSpPr>
        <xdr:cNvPr id="208" name="円/楕円 207"/>
        <xdr:cNvSpPr/>
      </xdr:nvSpPr>
      <xdr:spPr>
        <a:xfrm>
          <a:off x="3048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67327</xdr:rowOff>
    </xdr:from>
    <xdr:ext cx="762000" cy="259045"/>
    <xdr:sp macro="" textlink="">
      <xdr:nvSpPr>
        <xdr:cNvPr id="209" name="テキスト ボックス 208"/>
        <xdr:cNvSpPr txBox="1"/>
      </xdr:nvSpPr>
      <xdr:spPr>
        <a:xfrm>
          <a:off x="2717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10" name="円/楕円 209"/>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11" name="テキスト ボックス 210"/>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212" name="円/楕円 211"/>
        <xdr:cNvSpPr/>
      </xdr:nvSpPr>
      <xdr:spPr>
        <a:xfrm>
          <a:off x="1270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13" name="テキスト ボックス 212"/>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b="0" i="0" baseline="0">
              <a:solidFill>
                <a:schemeClr val="dk1"/>
              </a:solidFill>
              <a:effectLst/>
              <a:latin typeface="+mn-lt"/>
              <a:ea typeface="+mn-ea"/>
              <a:cs typeface="+mn-cs"/>
            </a:rPr>
            <a:t>平成</a:t>
          </a:r>
          <a:r>
            <a:rPr lang="ja-JP" altLang="en-US" sz="1400" b="0" i="0" baseline="0">
              <a:solidFill>
                <a:schemeClr val="dk1"/>
              </a:solidFill>
              <a:effectLst/>
              <a:latin typeface="+mn-lt"/>
              <a:ea typeface="+mn-ea"/>
              <a:cs typeface="+mn-cs"/>
            </a:rPr>
            <a:t>２３</a:t>
          </a:r>
          <a:r>
            <a:rPr lang="ja-JP" altLang="ja-JP" sz="1400" b="0" i="0" baseline="0">
              <a:solidFill>
                <a:schemeClr val="dk1"/>
              </a:solidFill>
              <a:effectLst/>
              <a:latin typeface="+mn-lt"/>
              <a:ea typeface="+mn-ea"/>
              <a:cs typeface="+mn-cs"/>
            </a:rPr>
            <a:t>年度以外は類似団体平均</a:t>
          </a:r>
          <a:r>
            <a:rPr lang="ja-JP" altLang="en-US" sz="1400" b="0" i="0" baseline="0">
              <a:solidFill>
                <a:schemeClr val="dk1"/>
              </a:solidFill>
              <a:effectLst/>
              <a:latin typeface="+mn-lt"/>
              <a:ea typeface="+mn-ea"/>
              <a:cs typeface="+mn-cs"/>
            </a:rPr>
            <a:t>より低い水準で推移している。</a:t>
          </a:r>
          <a:r>
            <a:rPr lang="ja-JP" altLang="ja-JP" sz="1400" b="0" i="0" baseline="0">
              <a:solidFill>
                <a:schemeClr val="dk1"/>
              </a:solidFill>
              <a:effectLst/>
              <a:latin typeface="+mn-lt"/>
              <a:ea typeface="+mn-ea"/>
              <a:cs typeface="+mn-cs"/>
            </a:rPr>
            <a:t>引き続き他会計へ経費の削減を要望するなど、繰出金などの適正な支出に努めていく。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1270</xdr:rowOff>
    </xdr:from>
    <xdr:to>
      <xdr:col>24</xdr:col>
      <xdr:colOff>31750</xdr:colOff>
      <xdr:row>55</xdr:row>
      <xdr:rowOff>69850</xdr:rowOff>
    </xdr:to>
    <xdr:cxnSp macro="">
      <xdr:nvCxnSpPr>
        <xdr:cNvPr id="246" name="直線コネクタ 245"/>
        <xdr:cNvCxnSpPr/>
      </xdr:nvCxnSpPr>
      <xdr:spPr>
        <a:xfrm flipV="1">
          <a:off x="15671800" y="94310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63517</xdr:rowOff>
    </xdr:from>
    <xdr:ext cx="762000" cy="259045"/>
    <xdr:sp macro="" textlink="">
      <xdr:nvSpPr>
        <xdr:cNvPr id="247" name="その他平均値テキスト"/>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69850</xdr:rowOff>
    </xdr:from>
    <xdr:to>
      <xdr:col>22</xdr:col>
      <xdr:colOff>565150</xdr:colOff>
      <xdr:row>56</xdr:row>
      <xdr:rowOff>142240</xdr:rowOff>
    </xdr:to>
    <xdr:cxnSp macro="">
      <xdr:nvCxnSpPr>
        <xdr:cNvPr id="249" name="直線コネクタ 248"/>
        <xdr:cNvCxnSpPr/>
      </xdr:nvCxnSpPr>
      <xdr:spPr>
        <a:xfrm flipV="1">
          <a:off x="14782800" y="949960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51" name="テキスト ボックス 250"/>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161290</xdr:rowOff>
    </xdr:from>
    <xdr:to>
      <xdr:col>21</xdr:col>
      <xdr:colOff>361950</xdr:colOff>
      <xdr:row>56</xdr:row>
      <xdr:rowOff>142240</xdr:rowOff>
    </xdr:to>
    <xdr:cxnSp macro="">
      <xdr:nvCxnSpPr>
        <xdr:cNvPr id="252" name="直線コネクタ 251"/>
        <xdr:cNvCxnSpPr/>
      </xdr:nvCxnSpPr>
      <xdr:spPr>
        <a:xfrm>
          <a:off x="13893800" y="959104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54" name="テキスト ボックス 253"/>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149860</xdr:rowOff>
    </xdr:from>
    <xdr:to>
      <xdr:col>20</xdr:col>
      <xdr:colOff>158750</xdr:colOff>
      <xdr:row>55</xdr:row>
      <xdr:rowOff>161290</xdr:rowOff>
    </xdr:to>
    <xdr:cxnSp macro="">
      <xdr:nvCxnSpPr>
        <xdr:cNvPr id="255" name="直線コネクタ 254"/>
        <xdr:cNvCxnSpPr/>
      </xdr:nvCxnSpPr>
      <xdr:spPr>
        <a:xfrm>
          <a:off x="13004800" y="940816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9" name="テキスト ボックス 258"/>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121920</xdr:rowOff>
    </xdr:from>
    <xdr:to>
      <xdr:col>24</xdr:col>
      <xdr:colOff>82550</xdr:colOff>
      <xdr:row>55</xdr:row>
      <xdr:rowOff>52070</xdr:rowOff>
    </xdr:to>
    <xdr:sp macro="" textlink="">
      <xdr:nvSpPr>
        <xdr:cNvPr id="265" name="円/楕円 264"/>
        <xdr:cNvSpPr/>
      </xdr:nvSpPr>
      <xdr:spPr>
        <a:xfrm>
          <a:off x="164592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138447</xdr:rowOff>
    </xdr:from>
    <xdr:ext cx="762000" cy="259045"/>
    <xdr:sp macro="" textlink="">
      <xdr:nvSpPr>
        <xdr:cNvPr id="266" name="その他該当値テキスト"/>
        <xdr:cNvSpPr txBox="1"/>
      </xdr:nvSpPr>
      <xdr:spPr>
        <a:xfrm>
          <a:off x="165989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19050</xdr:rowOff>
    </xdr:from>
    <xdr:to>
      <xdr:col>22</xdr:col>
      <xdr:colOff>615950</xdr:colOff>
      <xdr:row>55</xdr:row>
      <xdr:rowOff>120650</xdr:rowOff>
    </xdr:to>
    <xdr:sp macro="" textlink="">
      <xdr:nvSpPr>
        <xdr:cNvPr id="267" name="円/楕円 266"/>
        <xdr:cNvSpPr/>
      </xdr:nvSpPr>
      <xdr:spPr>
        <a:xfrm>
          <a:off x="15621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130827</xdr:rowOff>
    </xdr:from>
    <xdr:ext cx="736600" cy="259045"/>
    <xdr:sp macro="" textlink="">
      <xdr:nvSpPr>
        <xdr:cNvPr id="268" name="テキスト ボックス 267"/>
        <xdr:cNvSpPr txBox="1"/>
      </xdr:nvSpPr>
      <xdr:spPr>
        <a:xfrm>
          <a:off x="15290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91440</xdr:rowOff>
    </xdr:from>
    <xdr:to>
      <xdr:col>21</xdr:col>
      <xdr:colOff>412750</xdr:colOff>
      <xdr:row>57</xdr:row>
      <xdr:rowOff>21590</xdr:rowOff>
    </xdr:to>
    <xdr:sp macro="" textlink="">
      <xdr:nvSpPr>
        <xdr:cNvPr id="269" name="円/楕円 268"/>
        <xdr:cNvSpPr/>
      </xdr:nvSpPr>
      <xdr:spPr>
        <a:xfrm>
          <a:off x="14732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6367</xdr:rowOff>
    </xdr:from>
    <xdr:ext cx="762000" cy="259045"/>
    <xdr:sp macro="" textlink="">
      <xdr:nvSpPr>
        <xdr:cNvPr id="270" name="テキスト ボックス 269"/>
        <xdr:cNvSpPr txBox="1"/>
      </xdr:nvSpPr>
      <xdr:spPr>
        <a:xfrm>
          <a:off x="14401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110490</xdr:rowOff>
    </xdr:from>
    <xdr:to>
      <xdr:col>20</xdr:col>
      <xdr:colOff>209550</xdr:colOff>
      <xdr:row>56</xdr:row>
      <xdr:rowOff>40640</xdr:rowOff>
    </xdr:to>
    <xdr:sp macro="" textlink="">
      <xdr:nvSpPr>
        <xdr:cNvPr id="271" name="円/楕円 270"/>
        <xdr:cNvSpPr/>
      </xdr:nvSpPr>
      <xdr:spPr>
        <a:xfrm>
          <a:off x="13843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50817</xdr:rowOff>
    </xdr:from>
    <xdr:ext cx="762000" cy="259045"/>
    <xdr:sp macro="" textlink="">
      <xdr:nvSpPr>
        <xdr:cNvPr id="272" name="テキスト ボックス 271"/>
        <xdr:cNvSpPr txBox="1"/>
      </xdr:nvSpPr>
      <xdr:spPr>
        <a:xfrm>
          <a:off x="13512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99060</xdr:rowOff>
    </xdr:from>
    <xdr:to>
      <xdr:col>19</xdr:col>
      <xdr:colOff>6350</xdr:colOff>
      <xdr:row>55</xdr:row>
      <xdr:rowOff>29210</xdr:rowOff>
    </xdr:to>
    <xdr:sp macro="" textlink="">
      <xdr:nvSpPr>
        <xdr:cNvPr id="273" name="円/楕円 272"/>
        <xdr:cNvSpPr/>
      </xdr:nvSpPr>
      <xdr:spPr>
        <a:xfrm>
          <a:off x="12954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39387</xdr:rowOff>
    </xdr:from>
    <xdr:ext cx="762000" cy="259045"/>
    <xdr:sp macro="" textlink="">
      <xdr:nvSpPr>
        <xdr:cNvPr id="274" name="テキスト ボックス 273"/>
        <xdr:cNvSpPr txBox="1"/>
      </xdr:nvSpPr>
      <xdr:spPr>
        <a:xfrm>
          <a:off x="12623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en-US" sz="1300" baseline="0">
              <a:latin typeface="ＭＳ Ｐゴシック"/>
            </a:rPr>
            <a:t> </a:t>
          </a:r>
          <a:r>
            <a:rPr lang="ja-JP" altLang="ja-JP" sz="1400" b="0" i="0" baseline="0">
              <a:solidFill>
                <a:schemeClr val="dk1"/>
              </a:solidFill>
              <a:effectLst/>
              <a:latin typeface="+mn-lt"/>
              <a:ea typeface="+mn-ea"/>
              <a:cs typeface="+mn-cs"/>
            </a:rPr>
            <a:t>ここ５年間はいずれも類似団体平均</a:t>
          </a:r>
          <a:r>
            <a:rPr lang="ja-JP" altLang="en-US" sz="1400" b="0" i="0" baseline="0">
              <a:solidFill>
                <a:schemeClr val="dk1"/>
              </a:solidFill>
              <a:effectLst/>
              <a:latin typeface="+mn-lt"/>
              <a:ea typeface="+mn-ea"/>
              <a:cs typeface="+mn-cs"/>
            </a:rPr>
            <a:t>より高い水準で推移している。</a:t>
          </a:r>
          <a:r>
            <a:rPr lang="ja-JP" altLang="ja-JP" sz="1400" b="0" i="0" baseline="0">
              <a:solidFill>
                <a:schemeClr val="dk1"/>
              </a:solidFill>
              <a:effectLst/>
              <a:latin typeface="+mn-lt"/>
              <a:ea typeface="+mn-ea"/>
              <a:cs typeface="+mn-cs"/>
            </a:rPr>
            <a:t>原因として広域で行っている消防、ごみ処理などに対する負担金が挙げられる。今後は経費削減に向けて広域への働きかけを進めるとともに、その他団体への補助金についても補助要件の見直し等を検討し、補助費等の削減に向けた取組みを進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76708</xdr:rowOff>
    </xdr:from>
    <xdr:to>
      <xdr:col>24</xdr:col>
      <xdr:colOff>31750</xdr:colOff>
      <xdr:row>38</xdr:row>
      <xdr:rowOff>99568</xdr:rowOff>
    </xdr:to>
    <xdr:cxnSp macro="">
      <xdr:nvCxnSpPr>
        <xdr:cNvPr id="304" name="直線コネクタ 303"/>
        <xdr:cNvCxnSpPr/>
      </xdr:nvCxnSpPr>
      <xdr:spPr>
        <a:xfrm>
          <a:off x="15671800" y="659180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05"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76708</xdr:rowOff>
    </xdr:from>
    <xdr:to>
      <xdr:col>22</xdr:col>
      <xdr:colOff>565150</xdr:colOff>
      <xdr:row>38</xdr:row>
      <xdr:rowOff>76708</xdr:rowOff>
    </xdr:to>
    <xdr:cxnSp macro="">
      <xdr:nvCxnSpPr>
        <xdr:cNvPr id="307" name="直線コネクタ 306"/>
        <xdr:cNvCxnSpPr/>
      </xdr:nvCxnSpPr>
      <xdr:spPr>
        <a:xfrm>
          <a:off x="14782800" y="65918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9" name="テキスト ボックス 308"/>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147574</xdr:rowOff>
    </xdr:from>
    <xdr:to>
      <xdr:col>21</xdr:col>
      <xdr:colOff>361950</xdr:colOff>
      <xdr:row>38</xdr:row>
      <xdr:rowOff>76708</xdr:rowOff>
    </xdr:to>
    <xdr:cxnSp macro="">
      <xdr:nvCxnSpPr>
        <xdr:cNvPr id="310" name="直線コネクタ 309"/>
        <xdr:cNvCxnSpPr/>
      </xdr:nvCxnSpPr>
      <xdr:spPr>
        <a:xfrm>
          <a:off x="13893800" y="649122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2" name="テキスト ボックス 311"/>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147574</xdr:rowOff>
    </xdr:from>
    <xdr:to>
      <xdr:col>20</xdr:col>
      <xdr:colOff>158750</xdr:colOff>
      <xdr:row>38</xdr:row>
      <xdr:rowOff>81280</xdr:rowOff>
    </xdr:to>
    <xdr:cxnSp macro="">
      <xdr:nvCxnSpPr>
        <xdr:cNvPr id="313" name="直線コネクタ 312"/>
        <xdr:cNvCxnSpPr/>
      </xdr:nvCxnSpPr>
      <xdr:spPr>
        <a:xfrm flipV="1">
          <a:off x="13004800" y="649122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5" name="テキスト ボックス 314"/>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94251</xdr:rowOff>
    </xdr:from>
    <xdr:ext cx="762000" cy="259045"/>
    <xdr:sp macro="" textlink="">
      <xdr:nvSpPr>
        <xdr:cNvPr id="317" name="テキスト ボックス 316"/>
        <xdr:cNvSpPr txBox="1"/>
      </xdr:nvSpPr>
      <xdr:spPr>
        <a:xfrm>
          <a:off x="12623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48768</xdr:rowOff>
    </xdr:from>
    <xdr:to>
      <xdr:col>24</xdr:col>
      <xdr:colOff>82550</xdr:colOff>
      <xdr:row>38</xdr:row>
      <xdr:rowOff>150368</xdr:rowOff>
    </xdr:to>
    <xdr:sp macro="" textlink="">
      <xdr:nvSpPr>
        <xdr:cNvPr id="323" name="円/楕円 322"/>
        <xdr:cNvSpPr/>
      </xdr:nvSpPr>
      <xdr:spPr>
        <a:xfrm>
          <a:off x="16459200" y="656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20845</xdr:rowOff>
    </xdr:from>
    <xdr:ext cx="762000" cy="259045"/>
    <xdr:sp macro="" textlink="">
      <xdr:nvSpPr>
        <xdr:cNvPr id="324" name="補助費等該当値テキスト"/>
        <xdr:cNvSpPr txBox="1"/>
      </xdr:nvSpPr>
      <xdr:spPr>
        <a:xfrm>
          <a:off x="165989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25908</xdr:rowOff>
    </xdr:from>
    <xdr:to>
      <xdr:col>22</xdr:col>
      <xdr:colOff>615950</xdr:colOff>
      <xdr:row>38</xdr:row>
      <xdr:rowOff>127508</xdr:rowOff>
    </xdr:to>
    <xdr:sp macro="" textlink="">
      <xdr:nvSpPr>
        <xdr:cNvPr id="325" name="円/楕円 324"/>
        <xdr:cNvSpPr/>
      </xdr:nvSpPr>
      <xdr:spPr>
        <a:xfrm>
          <a:off x="156210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112285</xdr:rowOff>
    </xdr:from>
    <xdr:ext cx="736600" cy="259045"/>
    <xdr:sp macro="" textlink="">
      <xdr:nvSpPr>
        <xdr:cNvPr id="326" name="テキスト ボックス 325"/>
        <xdr:cNvSpPr txBox="1"/>
      </xdr:nvSpPr>
      <xdr:spPr>
        <a:xfrm>
          <a:off x="15290800" y="6627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25908</xdr:rowOff>
    </xdr:from>
    <xdr:to>
      <xdr:col>21</xdr:col>
      <xdr:colOff>412750</xdr:colOff>
      <xdr:row>38</xdr:row>
      <xdr:rowOff>127508</xdr:rowOff>
    </xdr:to>
    <xdr:sp macro="" textlink="">
      <xdr:nvSpPr>
        <xdr:cNvPr id="327" name="円/楕円 326"/>
        <xdr:cNvSpPr/>
      </xdr:nvSpPr>
      <xdr:spPr>
        <a:xfrm>
          <a:off x="147320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112285</xdr:rowOff>
    </xdr:from>
    <xdr:ext cx="762000" cy="259045"/>
    <xdr:sp macro="" textlink="">
      <xdr:nvSpPr>
        <xdr:cNvPr id="328" name="テキスト ボックス 327"/>
        <xdr:cNvSpPr txBox="1"/>
      </xdr:nvSpPr>
      <xdr:spPr>
        <a:xfrm>
          <a:off x="14401800" y="6627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96774</xdr:rowOff>
    </xdr:from>
    <xdr:to>
      <xdr:col>20</xdr:col>
      <xdr:colOff>209550</xdr:colOff>
      <xdr:row>38</xdr:row>
      <xdr:rowOff>26924</xdr:rowOff>
    </xdr:to>
    <xdr:sp macro="" textlink="">
      <xdr:nvSpPr>
        <xdr:cNvPr id="329" name="円/楕円 328"/>
        <xdr:cNvSpPr/>
      </xdr:nvSpPr>
      <xdr:spPr>
        <a:xfrm>
          <a:off x="13843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11701</xdr:rowOff>
    </xdr:from>
    <xdr:ext cx="762000" cy="259045"/>
    <xdr:sp macro="" textlink="">
      <xdr:nvSpPr>
        <xdr:cNvPr id="330" name="テキスト ボックス 329"/>
        <xdr:cNvSpPr txBox="1"/>
      </xdr:nvSpPr>
      <xdr:spPr>
        <a:xfrm>
          <a:off x="13512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30480</xdr:rowOff>
    </xdr:from>
    <xdr:to>
      <xdr:col>19</xdr:col>
      <xdr:colOff>6350</xdr:colOff>
      <xdr:row>38</xdr:row>
      <xdr:rowOff>132080</xdr:rowOff>
    </xdr:to>
    <xdr:sp macro="" textlink="">
      <xdr:nvSpPr>
        <xdr:cNvPr id="331" name="円/楕円 330"/>
        <xdr:cNvSpPr/>
      </xdr:nvSpPr>
      <xdr:spPr>
        <a:xfrm>
          <a:off x="12954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116857</xdr:rowOff>
    </xdr:from>
    <xdr:ext cx="762000" cy="259045"/>
    <xdr:sp macro="" textlink="">
      <xdr:nvSpPr>
        <xdr:cNvPr id="332" name="テキスト ボックス 331"/>
        <xdr:cNvSpPr txBox="1"/>
      </xdr:nvSpPr>
      <xdr:spPr>
        <a:xfrm>
          <a:off x="12623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b="0" i="0" baseline="0">
              <a:solidFill>
                <a:schemeClr val="dk1"/>
              </a:solidFill>
              <a:effectLst/>
              <a:latin typeface="+mn-lt"/>
              <a:ea typeface="+mn-ea"/>
              <a:cs typeface="+mn-cs"/>
            </a:rPr>
            <a:t>ここ５年間における公債費は、類似団体平均</a:t>
          </a:r>
          <a:r>
            <a:rPr lang="ja-JP" altLang="en-US" sz="1400" b="0" i="0" baseline="0">
              <a:solidFill>
                <a:schemeClr val="dk1"/>
              </a:solidFill>
              <a:effectLst/>
              <a:latin typeface="+mn-lt"/>
              <a:ea typeface="+mn-ea"/>
              <a:cs typeface="+mn-cs"/>
            </a:rPr>
            <a:t>より若干低い</a:t>
          </a:r>
          <a:r>
            <a:rPr lang="ja-JP" altLang="ja-JP" sz="1400" b="0" i="0" baseline="0">
              <a:solidFill>
                <a:schemeClr val="dk1"/>
              </a:solidFill>
              <a:effectLst/>
              <a:latin typeface="+mn-lt"/>
              <a:ea typeface="+mn-ea"/>
              <a:cs typeface="+mn-cs"/>
            </a:rPr>
            <a:t>水準</a:t>
          </a:r>
          <a:r>
            <a:rPr lang="ja-JP" altLang="en-US" sz="1400" b="0" i="0" baseline="0">
              <a:solidFill>
                <a:schemeClr val="dk1"/>
              </a:solidFill>
              <a:effectLst/>
              <a:latin typeface="+mn-lt"/>
              <a:ea typeface="+mn-ea"/>
              <a:cs typeface="+mn-cs"/>
            </a:rPr>
            <a:t>で推移している</a:t>
          </a:r>
          <a:r>
            <a:rPr lang="ja-JP" altLang="ja-JP" sz="1400" b="0" i="0" baseline="0">
              <a:solidFill>
                <a:schemeClr val="dk1"/>
              </a:solidFill>
              <a:effectLst/>
              <a:latin typeface="+mn-lt"/>
              <a:ea typeface="+mn-ea"/>
              <a:cs typeface="+mn-cs"/>
            </a:rPr>
            <a:t>。今後、</a:t>
          </a:r>
          <a:r>
            <a:rPr lang="ja-JP" altLang="en-US" sz="1400" b="0" i="0" baseline="0">
              <a:solidFill>
                <a:schemeClr val="dk1"/>
              </a:solidFill>
              <a:effectLst/>
              <a:latin typeface="+mn-lt"/>
              <a:ea typeface="+mn-ea"/>
              <a:cs typeface="+mn-cs"/>
            </a:rPr>
            <a:t>防災無線デジタル化</a:t>
          </a:r>
          <a:r>
            <a:rPr lang="ja-JP" altLang="ja-JP" sz="1400" b="0" i="0" baseline="0">
              <a:solidFill>
                <a:schemeClr val="dk1"/>
              </a:solidFill>
              <a:effectLst/>
              <a:latin typeface="+mn-lt"/>
              <a:ea typeface="+mn-ea"/>
              <a:cs typeface="+mn-cs"/>
            </a:rPr>
            <a:t>に伴う起債などを予定しているが、交付税措置の厚い緊急防災・減災事業債などを利用することにより、実質的な負担を示す指標である実質公債費比率、将来負担比率を減らすよう努めていく。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124713</xdr:rowOff>
    </xdr:from>
    <xdr:to>
      <xdr:col>7</xdr:col>
      <xdr:colOff>15875</xdr:colOff>
      <xdr:row>77</xdr:row>
      <xdr:rowOff>129287</xdr:rowOff>
    </xdr:to>
    <xdr:cxnSp macro="">
      <xdr:nvCxnSpPr>
        <xdr:cNvPr id="362" name="直線コネクタ 361"/>
        <xdr:cNvCxnSpPr/>
      </xdr:nvCxnSpPr>
      <xdr:spPr>
        <a:xfrm flipV="1">
          <a:off x="3987800" y="13326363"/>
          <a:ext cx="8382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64279</xdr:rowOff>
    </xdr:from>
    <xdr:ext cx="762000" cy="259045"/>
    <xdr:sp macro="" textlink="">
      <xdr:nvSpPr>
        <xdr:cNvPr id="363" name="公債費平均値テキスト"/>
        <xdr:cNvSpPr txBox="1"/>
      </xdr:nvSpPr>
      <xdr:spPr>
        <a:xfrm>
          <a:off x="4914900" y="13265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110998</xdr:rowOff>
    </xdr:from>
    <xdr:to>
      <xdr:col>5</xdr:col>
      <xdr:colOff>549275</xdr:colOff>
      <xdr:row>77</xdr:row>
      <xdr:rowOff>129287</xdr:rowOff>
    </xdr:to>
    <xdr:cxnSp macro="">
      <xdr:nvCxnSpPr>
        <xdr:cNvPr id="365" name="直線コネクタ 364"/>
        <xdr:cNvCxnSpPr/>
      </xdr:nvCxnSpPr>
      <xdr:spPr>
        <a:xfrm>
          <a:off x="3098800" y="13312648"/>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34562</xdr:rowOff>
    </xdr:from>
    <xdr:ext cx="736600" cy="259045"/>
    <xdr:sp macro="" textlink="">
      <xdr:nvSpPr>
        <xdr:cNvPr id="367" name="テキスト ボックス 366"/>
        <xdr:cNvSpPr txBox="1"/>
      </xdr:nvSpPr>
      <xdr:spPr>
        <a:xfrm>
          <a:off x="3606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92711</xdr:rowOff>
    </xdr:from>
    <xdr:to>
      <xdr:col>4</xdr:col>
      <xdr:colOff>346075</xdr:colOff>
      <xdr:row>77</xdr:row>
      <xdr:rowOff>110998</xdr:rowOff>
    </xdr:to>
    <xdr:cxnSp macro="">
      <xdr:nvCxnSpPr>
        <xdr:cNvPr id="368" name="直線コネクタ 367"/>
        <xdr:cNvCxnSpPr/>
      </xdr:nvCxnSpPr>
      <xdr:spPr>
        <a:xfrm>
          <a:off x="2209800" y="1329436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70" name="テキスト ボックス 369"/>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92711</xdr:rowOff>
    </xdr:from>
    <xdr:to>
      <xdr:col>3</xdr:col>
      <xdr:colOff>142875</xdr:colOff>
      <xdr:row>77</xdr:row>
      <xdr:rowOff>124713</xdr:rowOff>
    </xdr:to>
    <xdr:cxnSp macro="">
      <xdr:nvCxnSpPr>
        <xdr:cNvPr id="371" name="直線コネクタ 370"/>
        <xdr:cNvCxnSpPr/>
      </xdr:nvCxnSpPr>
      <xdr:spPr>
        <a:xfrm flipV="1">
          <a:off x="1320800" y="13294361"/>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69342</xdr:rowOff>
    </xdr:from>
    <xdr:to>
      <xdr:col>3</xdr:col>
      <xdr:colOff>193675</xdr:colOff>
      <xdr:row>77</xdr:row>
      <xdr:rowOff>170942</xdr:rowOff>
    </xdr:to>
    <xdr:sp macro="" textlink="">
      <xdr:nvSpPr>
        <xdr:cNvPr id="372" name="フローチャート : 判断 371"/>
        <xdr:cNvSpPr/>
      </xdr:nvSpPr>
      <xdr:spPr>
        <a:xfrm>
          <a:off x="2159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155719</xdr:rowOff>
    </xdr:from>
    <xdr:ext cx="762000" cy="259045"/>
    <xdr:sp macro="" textlink="">
      <xdr:nvSpPr>
        <xdr:cNvPr id="373" name="テキスト ボックス 372"/>
        <xdr:cNvSpPr txBox="1"/>
      </xdr:nvSpPr>
      <xdr:spPr>
        <a:xfrm>
          <a:off x="1828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75" name="テキスト ボックス 374"/>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81" name="円/楕円 380"/>
        <xdr:cNvSpPr/>
      </xdr:nvSpPr>
      <xdr:spPr>
        <a:xfrm>
          <a:off x="47752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90440</xdr:rowOff>
    </xdr:from>
    <xdr:ext cx="762000" cy="259045"/>
    <xdr:sp macro="" textlink="">
      <xdr:nvSpPr>
        <xdr:cNvPr id="382" name="公債費該当値テキスト"/>
        <xdr:cNvSpPr txBox="1"/>
      </xdr:nvSpPr>
      <xdr:spPr>
        <a:xfrm>
          <a:off x="4914900" y="13120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78487</xdr:rowOff>
    </xdr:from>
    <xdr:to>
      <xdr:col>5</xdr:col>
      <xdr:colOff>600075</xdr:colOff>
      <xdr:row>78</xdr:row>
      <xdr:rowOff>8637</xdr:rowOff>
    </xdr:to>
    <xdr:sp macro="" textlink="">
      <xdr:nvSpPr>
        <xdr:cNvPr id="383" name="円/楕円 382"/>
        <xdr:cNvSpPr/>
      </xdr:nvSpPr>
      <xdr:spPr>
        <a:xfrm>
          <a:off x="3937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18814</xdr:rowOff>
    </xdr:from>
    <xdr:ext cx="736600" cy="259045"/>
    <xdr:sp macro="" textlink="">
      <xdr:nvSpPr>
        <xdr:cNvPr id="384" name="テキスト ボックス 383"/>
        <xdr:cNvSpPr txBox="1"/>
      </xdr:nvSpPr>
      <xdr:spPr>
        <a:xfrm>
          <a:off x="3606800" y="13049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60198</xdr:rowOff>
    </xdr:from>
    <xdr:to>
      <xdr:col>4</xdr:col>
      <xdr:colOff>396875</xdr:colOff>
      <xdr:row>77</xdr:row>
      <xdr:rowOff>161798</xdr:rowOff>
    </xdr:to>
    <xdr:sp macro="" textlink="">
      <xdr:nvSpPr>
        <xdr:cNvPr id="385" name="円/楕円 384"/>
        <xdr:cNvSpPr/>
      </xdr:nvSpPr>
      <xdr:spPr>
        <a:xfrm>
          <a:off x="3048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525</xdr:rowOff>
    </xdr:from>
    <xdr:ext cx="762000" cy="259045"/>
    <xdr:sp macro="" textlink="">
      <xdr:nvSpPr>
        <xdr:cNvPr id="386" name="テキスト ボックス 385"/>
        <xdr:cNvSpPr txBox="1"/>
      </xdr:nvSpPr>
      <xdr:spPr>
        <a:xfrm>
          <a:off x="2717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41911</xdr:rowOff>
    </xdr:from>
    <xdr:to>
      <xdr:col>3</xdr:col>
      <xdr:colOff>193675</xdr:colOff>
      <xdr:row>77</xdr:row>
      <xdr:rowOff>143511</xdr:rowOff>
    </xdr:to>
    <xdr:sp macro="" textlink="">
      <xdr:nvSpPr>
        <xdr:cNvPr id="387" name="円/楕円 386"/>
        <xdr:cNvSpPr/>
      </xdr:nvSpPr>
      <xdr:spPr>
        <a:xfrm>
          <a:off x="2159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153688</xdr:rowOff>
    </xdr:from>
    <xdr:ext cx="762000" cy="259045"/>
    <xdr:sp macro="" textlink="">
      <xdr:nvSpPr>
        <xdr:cNvPr id="388" name="テキスト ボックス 387"/>
        <xdr:cNvSpPr txBox="1"/>
      </xdr:nvSpPr>
      <xdr:spPr>
        <a:xfrm>
          <a:off x="1828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89" name="円/楕円 388"/>
        <xdr:cNvSpPr/>
      </xdr:nvSpPr>
      <xdr:spPr>
        <a:xfrm>
          <a:off x="1270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90" name="テキスト ボックス 389"/>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400" b="0" i="0" baseline="0">
              <a:solidFill>
                <a:schemeClr val="dk1"/>
              </a:solidFill>
              <a:effectLst/>
              <a:latin typeface="+mn-lt"/>
              <a:ea typeface="+mn-ea"/>
              <a:cs typeface="+mn-cs"/>
            </a:rPr>
            <a:t>ここ５年間の数値はいずれも類似団体平均</a:t>
          </a:r>
          <a:r>
            <a:rPr lang="ja-JP" altLang="en-US" sz="1400" b="0" i="0" baseline="0">
              <a:solidFill>
                <a:schemeClr val="dk1"/>
              </a:solidFill>
              <a:effectLst/>
              <a:latin typeface="+mn-lt"/>
              <a:ea typeface="+mn-ea"/>
              <a:cs typeface="+mn-cs"/>
            </a:rPr>
            <a:t>より高い水準となっており</a:t>
          </a:r>
          <a:r>
            <a:rPr lang="ja-JP" altLang="ja-JP" sz="1400" b="0" i="0" baseline="0">
              <a:solidFill>
                <a:schemeClr val="dk1"/>
              </a:solidFill>
              <a:effectLst/>
              <a:latin typeface="+mn-lt"/>
              <a:ea typeface="+mn-ea"/>
              <a:cs typeface="+mn-cs"/>
            </a:rPr>
            <a:t>、主な原因</a:t>
          </a:r>
          <a:r>
            <a:rPr lang="ja-JP" altLang="en-US" sz="1400" b="0" i="0" baseline="0">
              <a:solidFill>
                <a:schemeClr val="dk1"/>
              </a:solidFill>
              <a:effectLst/>
              <a:latin typeface="+mn-lt"/>
              <a:ea typeface="+mn-ea"/>
              <a:cs typeface="+mn-cs"/>
            </a:rPr>
            <a:t>として</a:t>
          </a:r>
          <a:r>
            <a:rPr lang="ja-JP" altLang="ja-JP" sz="1400" b="0" i="0" baseline="0">
              <a:solidFill>
                <a:schemeClr val="dk1"/>
              </a:solidFill>
              <a:effectLst/>
              <a:latin typeface="+mn-lt"/>
              <a:ea typeface="+mn-ea"/>
              <a:cs typeface="+mn-cs"/>
            </a:rPr>
            <a:t>物件費や補助費等</a:t>
          </a:r>
          <a:r>
            <a:rPr lang="ja-JP" altLang="en-US" sz="1400" b="0" i="0" baseline="0">
              <a:solidFill>
                <a:schemeClr val="dk1"/>
              </a:solidFill>
              <a:effectLst/>
              <a:latin typeface="+mn-lt"/>
              <a:ea typeface="+mn-ea"/>
              <a:cs typeface="+mn-cs"/>
            </a:rPr>
            <a:t>が考えられる。公債費以外にもこれらの費用が経常収支比率を押し上げている原因となっているので、これらの費用を抑制する取組みを進めていく。</a:t>
          </a:r>
          <a:endParaRPr lang="ja-JP" altLang="ja-JP" sz="1400">
            <a:solidFill>
              <a:srgbClr val="FF0000"/>
            </a:solidFill>
            <a:effectLst/>
          </a:endParaRPr>
        </a:p>
        <a:p>
          <a:endParaRPr kumimoji="1" lang="en-US" altLang="ja-JP" sz="14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153670</xdr:rowOff>
    </xdr:from>
    <xdr:to>
      <xdr:col>24</xdr:col>
      <xdr:colOff>31750</xdr:colOff>
      <xdr:row>78</xdr:row>
      <xdr:rowOff>5080</xdr:rowOff>
    </xdr:to>
    <xdr:cxnSp macro="">
      <xdr:nvCxnSpPr>
        <xdr:cNvPr id="423" name="直線コネクタ 422"/>
        <xdr:cNvCxnSpPr/>
      </xdr:nvCxnSpPr>
      <xdr:spPr>
        <a:xfrm flipV="1">
          <a:off x="15671800" y="133553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8907</xdr:rowOff>
    </xdr:from>
    <xdr:ext cx="762000" cy="259045"/>
    <xdr:sp macro="" textlink="">
      <xdr:nvSpPr>
        <xdr:cNvPr id="424" name="公債費以外平均値テキスト"/>
        <xdr:cNvSpPr txBox="1"/>
      </xdr:nvSpPr>
      <xdr:spPr>
        <a:xfrm>
          <a:off x="16598900" y="1303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5080</xdr:rowOff>
    </xdr:from>
    <xdr:to>
      <xdr:col>22</xdr:col>
      <xdr:colOff>565150</xdr:colOff>
      <xdr:row>79</xdr:row>
      <xdr:rowOff>20320</xdr:rowOff>
    </xdr:to>
    <xdr:cxnSp macro="">
      <xdr:nvCxnSpPr>
        <xdr:cNvPr id="426" name="直線コネクタ 425"/>
        <xdr:cNvCxnSpPr/>
      </xdr:nvCxnSpPr>
      <xdr:spPr>
        <a:xfrm flipV="1">
          <a:off x="14782800" y="13378180"/>
          <a:ext cx="889000" cy="186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123207</xdr:rowOff>
    </xdr:from>
    <xdr:ext cx="736600" cy="259045"/>
    <xdr:sp macro="" textlink="">
      <xdr:nvSpPr>
        <xdr:cNvPr id="428" name="テキスト ボックス 427"/>
        <xdr:cNvSpPr txBox="1"/>
      </xdr:nvSpPr>
      <xdr:spPr>
        <a:xfrm>
          <a:off x="15290800" y="1298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24130</xdr:rowOff>
    </xdr:from>
    <xdr:to>
      <xdr:col>21</xdr:col>
      <xdr:colOff>361950</xdr:colOff>
      <xdr:row>79</xdr:row>
      <xdr:rowOff>20320</xdr:rowOff>
    </xdr:to>
    <xdr:cxnSp macro="">
      <xdr:nvCxnSpPr>
        <xdr:cNvPr id="429" name="直線コネクタ 428"/>
        <xdr:cNvCxnSpPr/>
      </xdr:nvCxnSpPr>
      <xdr:spPr>
        <a:xfrm>
          <a:off x="13893800" y="13225780"/>
          <a:ext cx="889000" cy="339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31" name="テキスト ボックス 430"/>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24130</xdr:rowOff>
    </xdr:from>
    <xdr:to>
      <xdr:col>20</xdr:col>
      <xdr:colOff>158750</xdr:colOff>
      <xdr:row>78</xdr:row>
      <xdr:rowOff>20320</xdr:rowOff>
    </xdr:to>
    <xdr:cxnSp macro="">
      <xdr:nvCxnSpPr>
        <xdr:cNvPr id="432" name="直線コネクタ 431"/>
        <xdr:cNvCxnSpPr/>
      </xdr:nvCxnSpPr>
      <xdr:spPr>
        <a:xfrm flipV="1">
          <a:off x="13004800" y="1322578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16527</xdr:rowOff>
    </xdr:from>
    <xdr:ext cx="762000" cy="259045"/>
    <xdr:sp macro="" textlink="">
      <xdr:nvSpPr>
        <xdr:cNvPr id="434" name="テキスト ボックス 433"/>
        <xdr:cNvSpPr txBox="1"/>
      </xdr:nvSpPr>
      <xdr:spPr>
        <a:xfrm>
          <a:off x="13512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146066</xdr:rowOff>
    </xdr:from>
    <xdr:ext cx="762000" cy="259045"/>
    <xdr:sp macro="" textlink="">
      <xdr:nvSpPr>
        <xdr:cNvPr id="436" name="テキスト ボックス 435"/>
        <xdr:cNvSpPr txBox="1"/>
      </xdr:nvSpPr>
      <xdr:spPr>
        <a:xfrm>
          <a:off x="12623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102870</xdr:rowOff>
    </xdr:from>
    <xdr:to>
      <xdr:col>24</xdr:col>
      <xdr:colOff>82550</xdr:colOff>
      <xdr:row>78</xdr:row>
      <xdr:rowOff>33020</xdr:rowOff>
    </xdr:to>
    <xdr:sp macro="" textlink="">
      <xdr:nvSpPr>
        <xdr:cNvPr id="442" name="円/楕円 441"/>
        <xdr:cNvSpPr/>
      </xdr:nvSpPr>
      <xdr:spPr>
        <a:xfrm>
          <a:off x="164592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74947</xdr:rowOff>
    </xdr:from>
    <xdr:ext cx="762000" cy="259045"/>
    <xdr:sp macro="" textlink="">
      <xdr:nvSpPr>
        <xdr:cNvPr id="443" name="公債費以外該当値テキスト"/>
        <xdr:cNvSpPr txBox="1"/>
      </xdr:nvSpPr>
      <xdr:spPr>
        <a:xfrm>
          <a:off x="165989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125730</xdr:rowOff>
    </xdr:from>
    <xdr:to>
      <xdr:col>22</xdr:col>
      <xdr:colOff>615950</xdr:colOff>
      <xdr:row>78</xdr:row>
      <xdr:rowOff>55880</xdr:rowOff>
    </xdr:to>
    <xdr:sp macro="" textlink="">
      <xdr:nvSpPr>
        <xdr:cNvPr id="444" name="円/楕円 443"/>
        <xdr:cNvSpPr/>
      </xdr:nvSpPr>
      <xdr:spPr>
        <a:xfrm>
          <a:off x="15621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40657</xdr:rowOff>
    </xdr:from>
    <xdr:ext cx="736600" cy="259045"/>
    <xdr:sp macro="" textlink="">
      <xdr:nvSpPr>
        <xdr:cNvPr id="445" name="テキスト ボックス 444"/>
        <xdr:cNvSpPr txBox="1"/>
      </xdr:nvSpPr>
      <xdr:spPr>
        <a:xfrm>
          <a:off x="15290800" y="1341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140970</xdr:rowOff>
    </xdr:from>
    <xdr:to>
      <xdr:col>21</xdr:col>
      <xdr:colOff>412750</xdr:colOff>
      <xdr:row>79</xdr:row>
      <xdr:rowOff>71120</xdr:rowOff>
    </xdr:to>
    <xdr:sp macro="" textlink="">
      <xdr:nvSpPr>
        <xdr:cNvPr id="446" name="円/楕円 445"/>
        <xdr:cNvSpPr/>
      </xdr:nvSpPr>
      <xdr:spPr>
        <a:xfrm>
          <a:off x="14732000" y="135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55897</xdr:rowOff>
    </xdr:from>
    <xdr:ext cx="762000" cy="259045"/>
    <xdr:sp macro="" textlink="">
      <xdr:nvSpPr>
        <xdr:cNvPr id="447" name="テキスト ボックス 446"/>
        <xdr:cNvSpPr txBox="1"/>
      </xdr:nvSpPr>
      <xdr:spPr>
        <a:xfrm>
          <a:off x="14401800" y="1360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144780</xdr:rowOff>
    </xdr:from>
    <xdr:to>
      <xdr:col>20</xdr:col>
      <xdr:colOff>209550</xdr:colOff>
      <xdr:row>77</xdr:row>
      <xdr:rowOff>74930</xdr:rowOff>
    </xdr:to>
    <xdr:sp macro="" textlink="">
      <xdr:nvSpPr>
        <xdr:cNvPr id="448" name="円/楕円 447"/>
        <xdr:cNvSpPr/>
      </xdr:nvSpPr>
      <xdr:spPr>
        <a:xfrm>
          <a:off x="13843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59707</xdr:rowOff>
    </xdr:from>
    <xdr:ext cx="762000" cy="259045"/>
    <xdr:sp macro="" textlink="">
      <xdr:nvSpPr>
        <xdr:cNvPr id="449" name="テキスト ボックス 448"/>
        <xdr:cNvSpPr txBox="1"/>
      </xdr:nvSpPr>
      <xdr:spPr>
        <a:xfrm>
          <a:off x="13512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140970</xdr:rowOff>
    </xdr:from>
    <xdr:to>
      <xdr:col>19</xdr:col>
      <xdr:colOff>6350</xdr:colOff>
      <xdr:row>78</xdr:row>
      <xdr:rowOff>71120</xdr:rowOff>
    </xdr:to>
    <xdr:sp macro="" textlink="">
      <xdr:nvSpPr>
        <xdr:cNvPr id="450" name="円/楕円 449"/>
        <xdr:cNvSpPr/>
      </xdr:nvSpPr>
      <xdr:spPr>
        <a:xfrm>
          <a:off x="129540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55897</xdr:rowOff>
    </xdr:from>
    <xdr:ext cx="762000" cy="259045"/>
    <xdr:sp macro="" textlink="">
      <xdr:nvSpPr>
        <xdr:cNvPr id="451" name="テキスト ボックス 450"/>
        <xdr:cNvSpPr txBox="1"/>
      </xdr:nvSpPr>
      <xdr:spPr>
        <a:xfrm>
          <a:off x="12623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三重県紀宝町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165839</xdr:rowOff>
    </xdr:from>
    <xdr:to>
      <xdr:col>4</xdr:col>
      <xdr:colOff>1117600</xdr:colOff>
      <xdr:row>18</xdr:row>
      <xdr:rowOff>691</xdr:rowOff>
    </xdr:to>
    <xdr:cxnSp macro="">
      <xdr:nvCxnSpPr>
        <xdr:cNvPr id="50" name="直線コネクタ 49"/>
        <xdr:cNvCxnSpPr/>
      </xdr:nvCxnSpPr>
      <xdr:spPr bwMode="auto">
        <a:xfrm flipV="1">
          <a:off x="5003800" y="3128114"/>
          <a:ext cx="647700" cy="63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150616</xdr:rowOff>
    </xdr:from>
    <xdr:ext cx="762000" cy="259045"/>
    <xdr:sp macro="" textlink="">
      <xdr:nvSpPr>
        <xdr:cNvPr id="51" name="人口1人当たり決算額の推移平均値テキスト130"/>
        <xdr:cNvSpPr txBox="1"/>
      </xdr:nvSpPr>
      <xdr:spPr>
        <a:xfrm>
          <a:off x="5740400" y="3112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144495</xdr:rowOff>
    </xdr:from>
    <xdr:to>
      <xdr:col>4</xdr:col>
      <xdr:colOff>469900</xdr:colOff>
      <xdr:row>18</xdr:row>
      <xdr:rowOff>691</xdr:rowOff>
    </xdr:to>
    <xdr:cxnSp macro="">
      <xdr:nvCxnSpPr>
        <xdr:cNvPr id="53" name="直線コネクタ 52"/>
        <xdr:cNvCxnSpPr/>
      </xdr:nvCxnSpPr>
      <xdr:spPr bwMode="auto">
        <a:xfrm>
          <a:off x="4305300" y="3106770"/>
          <a:ext cx="698500" cy="276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48569</xdr:rowOff>
    </xdr:from>
    <xdr:ext cx="736600" cy="259045"/>
    <xdr:sp macro="" textlink="">
      <xdr:nvSpPr>
        <xdr:cNvPr id="55" name="テキスト ボックス 54"/>
        <xdr:cNvSpPr txBox="1"/>
      </xdr:nvSpPr>
      <xdr:spPr>
        <a:xfrm>
          <a:off x="4622800" y="2839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144495</xdr:rowOff>
    </xdr:from>
    <xdr:to>
      <xdr:col>3</xdr:col>
      <xdr:colOff>904875</xdr:colOff>
      <xdr:row>18</xdr:row>
      <xdr:rowOff>71084</xdr:rowOff>
    </xdr:to>
    <xdr:cxnSp macro="">
      <xdr:nvCxnSpPr>
        <xdr:cNvPr id="56" name="直線コネクタ 55"/>
        <xdr:cNvCxnSpPr/>
      </xdr:nvCxnSpPr>
      <xdr:spPr bwMode="auto">
        <a:xfrm flipV="1">
          <a:off x="3606800" y="3106770"/>
          <a:ext cx="698500" cy="98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30388</xdr:rowOff>
    </xdr:from>
    <xdr:ext cx="762000" cy="259045"/>
    <xdr:sp macro="" textlink="">
      <xdr:nvSpPr>
        <xdr:cNvPr id="58" name="テキスト ボックス 57"/>
        <xdr:cNvSpPr txBox="1"/>
      </xdr:nvSpPr>
      <xdr:spPr>
        <a:xfrm>
          <a:off x="39243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62885</xdr:rowOff>
    </xdr:from>
    <xdr:to>
      <xdr:col>3</xdr:col>
      <xdr:colOff>206375</xdr:colOff>
      <xdr:row>18</xdr:row>
      <xdr:rowOff>71084</xdr:rowOff>
    </xdr:to>
    <xdr:cxnSp macro="">
      <xdr:nvCxnSpPr>
        <xdr:cNvPr id="59" name="直線コネクタ 58"/>
        <xdr:cNvCxnSpPr/>
      </xdr:nvCxnSpPr>
      <xdr:spPr bwMode="auto">
        <a:xfrm>
          <a:off x="2908300" y="3196610"/>
          <a:ext cx="698500" cy="81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52638</xdr:rowOff>
    </xdr:from>
    <xdr:ext cx="762000" cy="259045"/>
    <xdr:sp macro="" textlink="">
      <xdr:nvSpPr>
        <xdr:cNvPr id="61" name="テキスト ボックス 60"/>
        <xdr:cNvSpPr txBox="1"/>
      </xdr:nvSpPr>
      <xdr:spPr>
        <a:xfrm>
          <a:off x="3225800" y="284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81297</xdr:rowOff>
    </xdr:from>
    <xdr:ext cx="762000" cy="259045"/>
    <xdr:sp macro="" textlink="">
      <xdr:nvSpPr>
        <xdr:cNvPr id="63" name="テキスト ボックス 62"/>
        <xdr:cNvSpPr txBox="1"/>
      </xdr:nvSpPr>
      <xdr:spPr>
        <a:xfrm>
          <a:off x="2527300" y="2872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115039</xdr:rowOff>
    </xdr:from>
    <xdr:to>
      <xdr:col>5</xdr:col>
      <xdr:colOff>34925</xdr:colOff>
      <xdr:row>18</xdr:row>
      <xdr:rowOff>45189</xdr:rowOff>
    </xdr:to>
    <xdr:sp macro="" textlink="">
      <xdr:nvSpPr>
        <xdr:cNvPr id="69" name="円/楕円 68"/>
        <xdr:cNvSpPr/>
      </xdr:nvSpPr>
      <xdr:spPr bwMode="auto">
        <a:xfrm>
          <a:off x="5600700" y="30773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131566</xdr:rowOff>
    </xdr:from>
    <xdr:ext cx="762000" cy="259045"/>
    <xdr:sp macro="" textlink="">
      <xdr:nvSpPr>
        <xdr:cNvPr id="70" name="人口1人当たり決算額の推移該当値テキスト130"/>
        <xdr:cNvSpPr txBox="1"/>
      </xdr:nvSpPr>
      <xdr:spPr>
        <a:xfrm>
          <a:off x="5740400" y="2922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106,153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121341</xdr:rowOff>
    </xdr:from>
    <xdr:to>
      <xdr:col>4</xdr:col>
      <xdr:colOff>520700</xdr:colOff>
      <xdr:row>18</xdr:row>
      <xdr:rowOff>51491</xdr:rowOff>
    </xdr:to>
    <xdr:sp macro="" textlink="">
      <xdr:nvSpPr>
        <xdr:cNvPr id="71" name="円/楕円 70"/>
        <xdr:cNvSpPr/>
      </xdr:nvSpPr>
      <xdr:spPr bwMode="auto">
        <a:xfrm>
          <a:off x="4953000" y="30836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36268</xdr:rowOff>
    </xdr:from>
    <xdr:ext cx="736600" cy="259045"/>
    <xdr:sp macro="" textlink="">
      <xdr:nvSpPr>
        <xdr:cNvPr id="72" name="テキスト ボックス 71"/>
        <xdr:cNvSpPr txBox="1"/>
      </xdr:nvSpPr>
      <xdr:spPr>
        <a:xfrm>
          <a:off x="4622800" y="316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105,326</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93695</xdr:rowOff>
    </xdr:from>
    <xdr:to>
      <xdr:col>3</xdr:col>
      <xdr:colOff>955675</xdr:colOff>
      <xdr:row>18</xdr:row>
      <xdr:rowOff>23845</xdr:rowOff>
    </xdr:to>
    <xdr:sp macro="" textlink="">
      <xdr:nvSpPr>
        <xdr:cNvPr id="73" name="円/楕円 72"/>
        <xdr:cNvSpPr/>
      </xdr:nvSpPr>
      <xdr:spPr bwMode="auto">
        <a:xfrm>
          <a:off x="4254500" y="30559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8622</xdr:rowOff>
    </xdr:from>
    <xdr:ext cx="762000" cy="259045"/>
    <xdr:sp macro="" textlink="">
      <xdr:nvSpPr>
        <xdr:cNvPr id="74" name="テキスト ボックス 73"/>
        <xdr:cNvSpPr txBox="1"/>
      </xdr:nvSpPr>
      <xdr:spPr>
        <a:xfrm>
          <a:off x="3924300" y="3142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108,954</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20284</xdr:rowOff>
    </xdr:from>
    <xdr:to>
      <xdr:col>3</xdr:col>
      <xdr:colOff>257175</xdr:colOff>
      <xdr:row>18</xdr:row>
      <xdr:rowOff>121884</xdr:rowOff>
    </xdr:to>
    <xdr:sp macro="" textlink="">
      <xdr:nvSpPr>
        <xdr:cNvPr id="75" name="円/楕円 74"/>
        <xdr:cNvSpPr/>
      </xdr:nvSpPr>
      <xdr:spPr bwMode="auto">
        <a:xfrm>
          <a:off x="3556000" y="3154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106661</xdr:rowOff>
    </xdr:from>
    <xdr:ext cx="762000" cy="259045"/>
    <xdr:sp macro="" textlink="">
      <xdr:nvSpPr>
        <xdr:cNvPr id="76" name="テキスト ボックス 75"/>
        <xdr:cNvSpPr txBox="1"/>
      </xdr:nvSpPr>
      <xdr:spPr>
        <a:xfrm>
          <a:off x="3225800" y="324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96,088</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12085</xdr:rowOff>
    </xdr:from>
    <xdr:to>
      <xdr:col>2</xdr:col>
      <xdr:colOff>692150</xdr:colOff>
      <xdr:row>18</xdr:row>
      <xdr:rowOff>113685</xdr:rowOff>
    </xdr:to>
    <xdr:sp macro="" textlink="">
      <xdr:nvSpPr>
        <xdr:cNvPr id="77" name="円/楕円 76"/>
        <xdr:cNvSpPr/>
      </xdr:nvSpPr>
      <xdr:spPr bwMode="auto">
        <a:xfrm>
          <a:off x="2857500" y="31458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98462</xdr:rowOff>
    </xdr:from>
    <xdr:ext cx="762000" cy="259045"/>
    <xdr:sp macro="" textlink="">
      <xdr:nvSpPr>
        <xdr:cNvPr id="78" name="テキスト ボックス 77"/>
        <xdr:cNvSpPr txBox="1"/>
      </xdr:nvSpPr>
      <xdr:spPr>
        <a:xfrm>
          <a:off x="2527300" y="323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97,164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170079</xdr:rowOff>
    </xdr:from>
    <xdr:to>
      <xdr:col>4</xdr:col>
      <xdr:colOff>1117600</xdr:colOff>
      <xdr:row>35</xdr:row>
      <xdr:rowOff>221018</xdr:rowOff>
    </xdr:to>
    <xdr:cxnSp macro="">
      <xdr:nvCxnSpPr>
        <xdr:cNvPr id="111" name="直線コネクタ 110"/>
        <xdr:cNvCxnSpPr/>
      </xdr:nvCxnSpPr>
      <xdr:spPr bwMode="auto">
        <a:xfrm flipV="1">
          <a:off x="5003800" y="6780429"/>
          <a:ext cx="647700" cy="509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159694</xdr:rowOff>
    </xdr:from>
    <xdr:ext cx="762000" cy="259045"/>
    <xdr:sp macro="" textlink="">
      <xdr:nvSpPr>
        <xdr:cNvPr id="112" name="人口1人当たり決算額の推移平均値テキスト445"/>
        <xdr:cNvSpPr txBox="1"/>
      </xdr:nvSpPr>
      <xdr:spPr>
        <a:xfrm>
          <a:off x="5740400" y="6770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184061</xdr:rowOff>
    </xdr:from>
    <xdr:to>
      <xdr:col>4</xdr:col>
      <xdr:colOff>469900</xdr:colOff>
      <xdr:row>35</xdr:row>
      <xdr:rowOff>221018</xdr:rowOff>
    </xdr:to>
    <xdr:cxnSp macro="">
      <xdr:nvCxnSpPr>
        <xdr:cNvPr id="114" name="直線コネクタ 113"/>
        <xdr:cNvCxnSpPr/>
      </xdr:nvCxnSpPr>
      <xdr:spPr bwMode="auto">
        <a:xfrm>
          <a:off x="4305300" y="6794411"/>
          <a:ext cx="698500" cy="369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279988</xdr:rowOff>
    </xdr:from>
    <xdr:ext cx="736600" cy="259045"/>
    <xdr:sp macro="" textlink="">
      <xdr:nvSpPr>
        <xdr:cNvPr id="116" name="テキスト ボックス 115"/>
        <xdr:cNvSpPr txBox="1"/>
      </xdr:nvSpPr>
      <xdr:spPr>
        <a:xfrm>
          <a:off x="4622800" y="6547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154889</xdr:rowOff>
    </xdr:from>
    <xdr:to>
      <xdr:col>3</xdr:col>
      <xdr:colOff>904875</xdr:colOff>
      <xdr:row>35</xdr:row>
      <xdr:rowOff>184061</xdr:rowOff>
    </xdr:to>
    <xdr:cxnSp macro="">
      <xdr:nvCxnSpPr>
        <xdr:cNvPr id="117" name="直線コネクタ 116"/>
        <xdr:cNvCxnSpPr/>
      </xdr:nvCxnSpPr>
      <xdr:spPr bwMode="auto">
        <a:xfrm>
          <a:off x="3606800" y="6765239"/>
          <a:ext cx="698500" cy="291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222178</xdr:rowOff>
    </xdr:from>
    <xdr:ext cx="762000" cy="259045"/>
    <xdr:sp macro="" textlink="">
      <xdr:nvSpPr>
        <xdr:cNvPr id="119" name="テキスト ボックス 118"/>
        <xdr:cNvSpPr txBox="1"/>
      </xdr:nvSpPr>
      <xdr:spPr>
        <a:xfrm>
          <a:off x="39243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154889</xdr:rowOff>
    </xdr:from>
    <xdr:to>
      <xdr:col>3</xdr:col>
      <xdr:colOff>206375</xdr:colOff>
      <xdr:row>35</xdr:row>
      <xdr:rowOff>230035</xdr:rowOff>
    </xdr:to>
    <xdr:cxnSp macro="">
      <xdr:nvCxnSpPr>
        <xdr:cNvPr id="120" name="直線コネクタ 119"/>
        <xdr:cNvCxnSpPr/>
      </xdr:nvCxnSpPr>
      <xdr:spPr bwMode="auto">
        <a:xfrm flipV="1">
          <a:off x="2908300" y="6765239"/>
          <a:ext cx="698500" cy="751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223270</xdr:rowOff>
    </xdr:from>
    <xdr:ext cx="762000" cy="259045"/>
    <xdr:sp macro="" textlink="">
      <xdr:nvSpPr>
        <xdr:cNvPr id="122" name="テキスト ボックス 121"/>
        <xdr:cNvSpPr txBox="1"/>
      </xdr:nvSpPr>
      <xdr:spPr>
        <a:xfrm>
          <a:off x="32258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231881</xdr:rowOff>
    </xdr:from>
    <xdr:ext cx="762000" cy="259045"/>
    <xdr:sp macro="" textlink="">
      <xdr:nvSpPr>
        <xdr:cNvPr id="124" name="テキスト ボックス 123"/>
        <xdr:cNvSpPr txBox="1"/>
      </xdr:nvSpPr>
      <xdr:spPr>
        <a:xfrm>
          <a:off x="2527300" y="6499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119279</xdr:rowOff>
    </xdr:from>
    <xdr:to>
      <xdr:col>5</xdr:col>
      <xdr:colOff>34925</xdr:colOff>
      <xdr:row>35</xdr:row>
      <xdr:rowOff>220879</xdr:rowOff>
    </xdr:to>
    <xdr:sp macro="" textlink="">
      <xdr:nvSpPr>
        <xdr:cNvPr id="130" name="円/楕円 129"/>
        <xdr:cNvSpPr/>
      </xdr:nvSpPr>
      <xdr:spPr bwMode="auto">
        <a:xfrm>
          <a:off x="5600700" y="6729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307256</xdr:rowOff>
    </xdr:from>
    <xdr:ext cx="762000" cy="259045"/>
    <xdr:sp macro="" textlink="">
      <xdr:nvSpPr>
        <xdr:cNvPr id="131" name="人口1人当たり決算額の推移該当値テキスト445"/>
        <xdr:cNvSpPr txBox="1"/>
      </xdr:nvSpPr>
      <xdr:spPr>
        <a:xfrm>
          <a:off x="5740400" y="6574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31,108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170218</xdr:rowOff>
    </xdr:from>
    <xdr:to>
      <xdr:col>4</xdr:col>
      <xdr:colOff>520700</xdr:colOff>
      <xdr:row>35</xdr:row>
      <xdr:rowOff>271818</xdr:rowOff>
    </xdr:to>
    <xdr:sp macro="" textlink="">
      <xdr:nvSpPr>
        <xdr:cNvPr id="132" name="円/楕円 131"/>
        <xdr:cNvSpPr/>
      </xdr:nvSpPr>
      <xdr:spPr bwMode="auto">
        <a:xfrm>
          <a:off x="4953000" y="67805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256595</xdr:rowOff>
    </xdr:from>
    <xdr:ext cx="736600" cy="259045"/>
    <xdr:sp macro="" textlink="">
      <xdr:nvSpPr>
        <xdr:cNvPr id="133" name="テキスト ボックス 132"/>
        <xdr:cNvSpPr txBox="1"/>
      </xdr:nvSpPr>
      <xdr:spPr>
        <a:xfrm>
          <a:off x="4622800" y="6866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27,097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133261</xdr:rowOff>
    </xdr:from>
    <xdr:to>
      <xdr:col>3</xdr:col>
      <xdr:colOff>955675</xdr:colOff>
      <xdr:row>35</xdr:row>
      <xdr:rowOff>234861</xdr:rowOff>
    </xdr:to>
    <xdr:sp macro="" textlink="">
      <xdr:nvSpPr>
        <xdr:cNvPr id="134" name="円/楕円 133"/>
        <xdr:cNvSpPr/>
      </xdr:nvSpPr>
      <xdr:spPr bwMode="auto">
        <a:xfrm>
          <a:off x="4254500" y="67436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245038</xdr:rowOff>
    </xdr:from>
    <xdr:ext cx="762000" cy="259045"/>
    <xdr:sp macro="" textlink="">
      <xdr:nvSpPr>
        <xdr:cNvPr id="135" name="テキスト ボックス 134"/>
        <xdr:cNvSpPr txBox="1"/>
      </xdr:nvSpPr>
      <xdr:spPr>
        <a:xfrm>
          <a:off x="3924300" y="6512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30,007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104089</xdr:rowOff>
    </xdr:from>
    <xdr:to>
      <xdr:col>3</xdr:col>
      <xdr:colOff>257175</xdr:colOff>
      <xdr:row>35</xdr:row>
      <xdr:rowOff>205689</xdr:rowOff>
    </xdr:to>
    <xdr:sp macro="" textlink="">
      <xdr:nvSpPr>
        <xdr:cNvPr id="136" name="円/楕円 135"/>
        <xdr:cNvSpPr/>
      </xdr:nvSpPr>
      <xdr:spPr bwMode="auto">
        <a:xfrm>
          <a:off x="3556000" y="6714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215866</xdr:rowOff>
    </xdr:from>
    <xdr:ext cx="762000" cy="259045"/>
    <xdr:sp macro="" textlink="">
      <xdr:nvSpPr>
        <xdr:cNvPr id="137" name="テキスト ボックス 136"/>
        <xdr:cNvSpPr txBox="1"/>
      </xdr:nvSpPr>
      <xdr:spPr>
        <a:xfrm>
          <a:off x="3225800" y="648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32,304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179235</xdr:rowOff>
    </xdr:from>
    <xdr:to>
      <xdr:col>2</xdr:col>
      <xdr:colOff>692150</xdr:colOff>
      <xdr:row>35</xdr:row>
      <xdr:rowOff>280835</xdr:rowOff>
    </xdr:to>
    <xdr:sp macro="" textlink="">
      <xdr:nvSpPr>
        <xdr:cNvPr id="138" name="円/楕円 137"/>
        <xdr:cNvSpPr/>
      </xdr:nvSpPr>
      <xdr:spPr bwMode="auto">
        <a:xfrm>
          <a:off x="2857500" y="67895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265612</xdr:rowOff>
    </xdr:from>
    <xdr:ext cx="762000" cy="259045"/>
    <xdr:sp macro="" textlink="">
      <xdr:nvSpPr>
        <xdr:cNvPr id="139" name="テキスト ボックス 138"/>
        <xdr:cNvSpPr txBox="1"/>
      </xdr:nvSpPr>
      <xdr:spPr>
        <a:xfrm>
          <a:off x="2527300" y="6875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26,387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近年は実質収支額が減額してきており、今後は歳出削減に努め、安定した金額を確保できるように取組みを進める。</a:t>
          </a:r>
          <a:endParaRPr kumimoji="1" lang="en-US" altLang="ja-JP" sz="1400">
            <a:latin typeface="ＭＳ ゴシック" pitchFamily="49" charset="-128"/>
            <a:ea typeface="ＭＳ ゴシック" pitchFamily="49" charset="-128"/>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dk1"/>
              </a:solidFill>
              <a:effectLst/>
              <a:latin typeface="ＭＳ ゴシック" pitchFamily="49" charset="-128"/>
              <a:ea typeface="ＭＳ ゴシック" pitchFamily="49" charset="-128"/>
              <a:cs typeface="+mn-cs"/>
            </a:rPr>
            <a:t>　</a:t>
          </a:r>
          <a:r>
            <a:rPr lang="ja-JP" altLang="ja-JP" sz="1400" b="0" i="0" baseline="0">
              <a:solidFill>
                <a:schemeClr val="dk1"/>
              </a:solidFill>
              <a:effectLst/>
              <a:latin typeface="+mn-lt"/>
              <a:ea typeface="+mn-ea"/>
              <a:cs typeface="+mn-cs"/>
            </a:rPr>
            <a:t>財政調整基金に関してはここ５年間で順調に積立してきており、これからも実質収支額と実質単年度収支を黒字化しつつ基金の積立もできるよう歳出抑制に努めていく。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lang="ja-JP" altLang="ja-JP" sz="1400" b="0" i="0" baseline="0">
              <a:solidFill>
                <a:schemeClr val="dk1"/>
              </a:solidFill>
              <a:effectLst/>
              <a:latin typeface="+mn-lt"/>
              <a:ea typeface="+mn-ea"/>
              <a:cs typeface="+mn-cs"/>
            </a:rPr>
            <a:t>ここ５年間で</a:t>
          </a:r>
          <a:r>
            <a:rPr lang="ja-JP" altLang="en-US" sz="1400" b="0" i="0" baseline="0">
              <a:solidFill>
                <a:schemeClr val="dk1"/>
              </a:solidFill>
              <a:effectLst/>
              <a:latin typeface="+mn-lt"/>
              <a:ea typeface="+mn-ea"/>
              <a:cs typeface="+mn-cs"/>
            </a:rPr>
            <a:t>全ての</a:t>
          </a:r>
          <a:r>
            <a:rPr lang="ja-JP" altLang="ja-JP" sz="1400" b="0" i="0" baseline="0">
              <a:solidFill>
                <a:schemeClr val="dk1"/>
              </a:solidFill>
              <a:effectLst/>
              <a:latin typeface="+mn-lt"/>
              <a:ea typeface="+mn-ea"/>
              <a:cs typeface="+mn-cs"/>
            </a:rPr>
            <a:t>会計</a:t>
          </a:r>
          <a:r>
            <a:rPr lang="ja-JP" altLang="en-US" sz="1400" b="0" i="0" baseline="0">
              <a:solidFill>
                <a:schemeClr val="dk1"/>
              </a:solidFill>
              <a:effectLst/>
              <a:latin typeface="+mn-lt"/>
              <a:ea typeface="+mn-ea"/>
              <a:cs typeface="+mn-cs"/>
            </a:rPr>
            <a:t>で実質黒字となっているため、連結実質赤字比率は生じていない。</a:t>
          </a:r>
          <a:r>
            <a:rPr lang="ja-JP" altLang="ja-JP" sz="1400" b="0" i="0" baseline="0">
              <a:solidFill>
                <a:schemeClr val="dk1"/>
              </a:solidFill>
              <a:effectLst/>
              <a:latin typeface="+mn-lt"/>
              <a:ea typeface="+mn-ea"/>
              <a:cs typeface="+mn-cs"/>
            </a:rPr>
            <a:t>平成</a:t>
          </a:r>
          <a:r>
            <a:rPr lang="ja-JP" altLang="en-US" sz="1400" b="0" i="0" baseline="0">
              <a:solidFill>
                <a:schemeClr val="dk1"/>
              </a:solidFill>
              <a:effectLst/>
              <a:latin typeface="+mn-lt"/>
              <a:ea typeface="+mn-ea"/>
              <a:cs typeface="+mn-cs"/>
            </a:rPr>
            <a:t>２５</a:t>
          </a:r>
          <a:r>
            <a:rPr lang="ja-JP" altLang="ja-JP" sz="1400" b="0" i="0" baseline="0">
              <a:solidFill>
                <a:schemeClr val="dk1"/>
              </a:solidFill>
              <a:effectLst/>
              <a:latin typeface="+mn-lt"/>
              <a:ea typeface="+mn-ea"/>
              <a:cs typeface="+mn-cs"/>
            </a:rPr>
            <a:t>年度では</a:t>
          </a:r>
          <a:r>
            <a:rPr lang="ja-JP" altLang="en-US" sz="1400" b="0" i="0" baseline="0">
              <a:solidFill>
                <a:schemeClr val="dk1"/>
              </a:solidFill>
              <a:effectLst/>
              <a:latin typeface="+mn-lt"/>
              <a:ea typeface="+mn-ea"/>
              <a:cs typeface="+mn-cs"/>
            </a:rPr>
            <a:t>国民健康保険</a:t>
          </a:r>
          <a:r>
            <a:rPr lang="ja-JP" altLang="ja-JP" sz="1400" b="0" i="0" baseline="0">
              <a:solidFill>
                <a:schemeClr val="dk1"/>
              </a:solidFill>
              <a:effectLst/>
              <a:latin typeface="+mn-lt"/>
              <a:ea typeface="+mn-ea"/>
              <a:cs typeface="+mn-cs"/>
            </a:rPr>
            <a:t>特別会計の黒字額が増えているが、これは</a:t>
          </a:r>
          <a:r>
            <a:rPr lang="ja-JP" altLang="en-US" sz="1400" b="0" i="0" baseline="0">
              <a:solidFill>
                <a:schemeClr val="dk1"/>
              </a:solidFill>
              <a:effectLst/>
              <a:latin typeface="+mn-lt"/>
              <a:ea typeface="+mn-ea"/>
              <a:cs typeface="+mn-cs"/>
            </a:rPr>
            <a:t>、医療費が見込みより減額したためである。</a:t>
          </a:r>
          <a:r>
            <a:rPr lang="ja-JP" altLang="ja-JP" sz="1400" b="0" i="0" baseline="0">
              <a:solidFill>
                <a:schemeClr val="dk1"/>
              </a:solidFill>
              <a:effectLst/>
              <a:latin typeface="+mn-lt"/>
              <a:ea typeface="+mn-ea"/>
              <a:cs typeface="+mn-cs"/>
            </a:rPr>
            <a:t>また</a:t>
          </a:r>
          <a:r>
            <a:rPr lang="ja-JP" altLang="en-US" sz="1400" b="0" i="0" baseline="0">
              <a:solidFill>
                <a:schemeClr val="dk1"/>
              </a:solidFill>
              <a:effectLst/>
              <a:latin typeface="+mn-lt"/>
              <a:ea typeface="+mn-ea"/>
              <a:cs typeface="+mn-cs"/>
            </a:rPr>
            <a:t>、水道事業特別会計は水道施設等の修繕料の増加等により、</a:t>
          </a:r>
          <a:r>
            <a:rPr lang="ja-JP" altLang="ja-JP" sz="1400" b="0" i="0" baseline="0">
              <a:solidFill>
                <a:schemeClr val="dk1"/>
              </a:solidFill>
              <a:effectLst/>
              <a:latin typeface="+mn-lt"/>
              <a:ea typeface="+mn-ea"/>
              <a:cs typeface="+mn-cs"/>
            </a:rPr>
            <a:t>黒字額が</a:t>
          </a:r>
          <a:r>
            <a:rPr lang="ja-JP" altLang="en-US" sz="1400" b="0" i="0" baseline="0">
              <a:solidFill>
                <a:schemeClr val="dk1"/>
              </a:solidFill>
              <a:effectLst/>
              <a:latin typeface="+mn-lt"/>
              <a:ea typeface="+mn-ea"/>
              <a:cs typeface="+mn-cs"/>
            </a:rPr>
            <a:t>減額してきている</a:t>
          </a:r>
          <a:r>
            <a:rPr lang="ja-JP" altLang="ja-JP" sz="1400" b="0" i="0" baseline="0">
              <a:solidFill>
                <a:schemeClr val="dk1"/>
              </a:solidFill>
              <a:effectLst/>
              <a:latin typeface="+mn-lt"/>
              <a:ea typeface="+mn-ea"/>
              <a:cs typeface="+mn-cs"/>
            </a:rPr>
            <a:t>。</a:t>
          </a:r>
          <a:r>
            <a:rPr lang="ja-JP" altLang="en-US" sz="1400" b="0" i="0" baseline="0">
              <a:solidFill>
                <a:schemeClr val="dk1"/>
              </a:solidFill>
              <a:effectLst/>
              <a:latin typeface="+mn-lt"/>
              <a:ea typeface="+mn-ea"/>
              <a:cs typeface="+mn-cs"/>
            </a:rPr>
            <a:t>今後も</a:t>
          </a:r>
          <a:r>
            <a:rPr lang="ja-JP" altLang="ja-JP" sz="1400" b="0" i="0" baseline="0">
              <a:solidFill>
                <a:schemeClr val="dk1"/>
              </a:solidFill>
              <a:effectLst/>
              <a:latin typeface="+mn-lt"/>
              <a:ea typeface="+mn-ea"/>
              <a:cs typeface="+mn-cs"/>
            </a:rPr>
            <a:t>全会計が黒字で継続していくよう引き続き歳出抑制に努めていく。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lang="ja-JP" altLang="ja-JP" sz="1400" b="0" i="0" baseline="0">
              <a:solidFill>
                <a:schemeClr val="dk1"/>
              </a:solidFill>
              <a:effectLst/>
              <a:latin typeface="+mn-lt"/>
              <a:ea typeface="+mn-ea"/>
              <a:cs typeface="+mn-cs"/>
            </a:rPr>
            <a:t>元利償還金はここ</a:t>
          </a:r>
          <a:r>
            <a:rPr lang="ja-JP" altLang="en-US" sz="1400" b="0" i="0" baseline="0">
              <a:solidFill>
                <a:schemeClr val="dk1"/>
              </a:solidFill>
              <a:effectLst/>
              <a:latin typeface="+mn-lt"/>
              <a:ea typeface="+mn-ea"/>
              <a:cs typeface="+mn-cs"/>
            </a:rPr>
            <a:t>４</a:t>
          </a:r>
          <a:r>
            <a:rPr lang="ja-JP" altLang="ja-JP" sz="1400" b="0" i="0" baseline="0">
              <a:solidFill>
                <a:schemeClr val="dk1"/>
              </a:solidFill>
              <a:effectLst/>
              <a:latin typeface="+mn-lt"/>
              <a:ea typeface="+mn-ea"/>
              <a:cs typeface="+mn-cs"/>
            </a:rPr>
            <a:t>年横ばい状態であるが、算入公債費等</a:t>
          </a:r>
          <a:r>
            <a:rPr lang="ja-JP" altLang="en-US" sz="1400" b="0" i="0" baseline="0">
              <a:solidFill>
                <a:schemeClr val="dk1"/>
              </a:solidFill>
              <a:effectLst/>
              <a:latin typeface="+mn-lt"/>
              <a:ea typeface="+mn-ea"/>
              <a:cs typeface="+mn-cs"/>
            </a:rPr>
            <a:t>は順調に増額</a:t>
          </a:r>
          <a:r>
            <a:rPr lang="ja-JP" altLang="ja-JP" sz="1400" b="0" i="0" baseline="0">
              <a:solidFill>
                <a:schemeClr val="dk1"/>
              </a:solidFill>
              <a:effectLst/>
              <a:latin typeface="+mn-lt"/>
              <a:ea typeface="+mn-ea"/>
              <a:cs typeface="+mn-cs"/>
            </a:rPr>
            <a:t>している</a:t>
          </a:r>
          <a:r>
            <a:rPr lang="ja-JP" altLang="en-US" sz="1400" b="0" i="0" baseline="0">
              <a:solidFill>
                <a:schemeClr val="dk1"/>
              </a:solidFill>
              <a:effectLst/>
              <a:latin typeface="+mn-lt"/>
              <a:ea typeface="+mn-ea"/>
              <a:cs typeface="+mn-cs"/>
            </a:rPr>
            <a:t>。平成２５年度は公営企業債の元利償還金に対する繰入金の増で</a:t>
          </a:r>
          <a:r>
            <a:rPr lang="ja-JP" altLang="ja-JP" sz="1400" b="0" i="0" baseline="0">
              <a:solidFill>
                <a:schemeClr val="dk1"/>
              </a:solidFill>
              <a:effectLst/>
              <a:latin typeface="+mn-lt"/>
              <a:ea typeface="+mn-ea"/>
              <a:cs typeface="+mn-cs"/>
            </a:rPr>
            <a:t>実質公債費比率の分子は</a:t>
          </a:r>
          <a:r>
            <a:rPr lang="ja-JP" altLang="en-US" sz="1400" b="0" i="0" baseline="0">
              <a:solidFill>
                <a:schemeClr val="dk1"/>
              </a:solidFill>
              <a:effectLst/>
              <a:latin typeface="+mn-lt"/>
              <a:ea typeface="+mn-ea"/>
              <a:cs typeface="+mn-cs"/>
            </a:rPr>
            <a:t>若干増額</a:t>
          </a:r>
          <a:r>
            <a:rPr lang="ja-JP" altLang="ja-JP" sz="1400" b="0" i="0" baseline="0">
              <a:solidFill>
                <a:schemeClr val="dk1"/>
              </a:solidFill>
              <a:effectLst/>
              <a:latin typeface="+mn-lt"/>
              <a:ea typeface="+mn-ea"/>
              <a:cs typeface="+mn-cs"/>
            </a:rPr>
            <a:t>している</a:t>
          </a:r>
          <a:r>
            <a:rPr lang="ja-JP" altLang="en-US" sz="1400" b="0" i="0" baseline="0">
              <a:solidFill>
                <a:schemeClr val="dk1"/>
              </a:solidFill>
              <a:effectLst/>
              <a:latin typeface="+mn-lt"/>
              <a:ea typeface="+mn-ea"/>
              <a:cs typeface="+mn-cs"/>
            </a:rPr>
            <a:t>が、</a:t>
          </a:r>
          <a:r>
            <a:rPr lang="ja-JP" altLang="ja-JP" sz="1400" b="0" i="0" baseline="0">
              <a:solidFill>
                <a:schemeClr val="dk1"/>
              </a:solidFill>
              <a:effectLst/>
              <a:latin typeface="+mn-lt"/>
              <a:ea typeface="+mn-ea"/>
              <a:cs typeface="+mn-cs"/>
            </a:rPr>
            <a:t>今後</a:t>
          </a:r>
          <a:r>
            <a:rPr lang="ja-JP" altLang="en-US" sz="1400" b="0" i="0" baseline="0">
              <a:solidFill>
                <a:schemeClr val="dk1"/>
              </a:solidFill>
              <a:effectLst/>
              <a:latin typeface="+mn-lt"/>
              <a:ea typeface="+mn-ea"/>
              <a:cs typeface="+mn-cs"/>
            </a:rPr>
            <a:t>は</a:t>
          </a:r>
          <a:r>
            <a:rPr lang="ja-JP" altLang="ja-JP" sz="1400" b="0" i="0" baseline="0">
              <a:solidFill>
                <a:schemeClr val="dk1"/>
              </a:solidFill>
              <a:effectLst/>
              <a:latin typeface="+mn-lt"/>
              <a:ea typeface="+mn-ea"/>
              <a:cs typeface="+mn-cs"/>
            </a:rPr>
            <a:t>実質公債費比率を</a:t>
          </a:r>
          <a:r>
            <a:rPr lang="ja-JP" altLang="en-US" sz="1400" b="0" i="0" baseline="0">
              <a:solidFill>
                <a:schemeClr val="dk1"/>
              </a:solidFill>
              <a:effectLst/>
              <a:latin typeface="+mn-lt"/>
              <a:ea typeface="+mn-ea"/>
              <a:cs typeface="+mn-cs"/>
            </a:rPr>
            <a:t>減少させるため</a:t>
          </a:r>
          <a:r>
            <a:rPr lang="ja-JP" altLang="ja-JP" sz="1400" b="0" i="0" baseline="0">
              <a:solidFill>
                <a:schemeClr val="dk1"/>
              </a:solidFill>
              <a:effectLst/>
              <a:latin typeface="+mn-lt"/>
              <a:ea typeface="+mn-ea"/>
              <a:cs typeface="+mn-cs"/>
            </a:rPr>
            <a:t>、</a:t>
          </a:r>
          <a:r>
            <a:rPr lang="ja-JP" altLang="en-US" sz="1400" b="0" i="0" baseline="0">
              <a:solidFill>
                <a:schemeClr val="dk1"/>
              </a:solidFill>
              <a:effectLst/>
              <a:latin typeface="+mn-lt"/>
              <a:ea typeface="+mn-ea"/>
              <a:cs typeface="+mn-cs"/>
            </a:rPr>
            <a:t>事業の選択と集中により、新規地方債の発行を抑制していく</a:t>
          </a:r>
          <a:r>
            <a:rPr lang="ja-JP" altLang="ja-JP" sz="1400" b="0" i="0" baseline="0">
              <a:solidFill>
                <a:schemeClr val="dk1"/>
              </a:solidFill>
              <a:effectLst/>
              <a:latin typeface="+mn-lt"/>
              <a:ea typeface="+mn-ea"/>
              <a:cs typeface="+mn-cs"/>
            </a:rPr>
            <a:t>。</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lang="ja-JP" altLang="ja-JP" sz="1400" b="0" i="0" baseline="0">
              <a:solidFill>
                <a:schemeClr val="dk1"/>
              </a:solidFill>
              <a:effectLst/>
              <a:latin typeface="+mn-lt"/>
              <a:ea typeface="+mn-ea"/>
              <a:cs typeface="+mn-cs"/>
            </a:rPr>
            <a:t>一般会計に係る地方債の現在高や公営企業債等繰入見込額はここ５年間増加傾向にあるが、財政調整基金の積立や交付税措置の厚い地方債を借入しているため、それ以上に充当可能財源等が増加し、将来負担比率の分子は減少している。今後も将来負担比率を増加させないよう交付税措置の厚い地方債を有効的に活用し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7218355</v>
      </c>
      <c r="BO4" s="349"/>
      <c r="BP4" s="349"/>
      <c r="BQ4" s="349"/>
      <c r="BR4" s="349"/>
      <c r="BS4" s="349"/>
      <c r="BT4" s="349"/>
      <c r="BU4" s="350"/>
      <c r="BV4" s="348">
        <v>7613010</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7.2</v>
      </c>
      <c r="CU4" s="355"/>
      <c r="CV4" s="355"/>
      <c r="CW4" s="355"/>
      <c r="CX4" s="355"/>
      <c r="CY4" s="355"/>
      <c r="CZ4" s="355"/>
      <c r="DA4" s="356"/>
      <c r="DB4" s="354">
        <v>11.4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6890159</v>
      </c>
      <c r="BO5" s="386"/>
      <c r="BP5" s="386"/>
      <c r="BQ5" s="386"/>
      <c r="BR5" s="386"/>
      <c r="BS5" s="386"/>
      <c r="BT5" s="386"/>
      <c r="BU5" s="387"/>
      <c r="BV5" s="385">
        <v>6996106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88.4</v>
      </c>
      <c r="CU5" s="383"/>
      <c r="CV5" s="383"/>
      <c r="CW5" s="383"/>
      <c r="CX5" s="383"/>
      <c r="CY5" s="383"/>
      <c r="CZ5" s="383"/>
      <c r="DA5" s="384"/>
      <c r="DB5" s="382">
        <v>89.1</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328196</v>
      </c>
      <c r="BO6" s="386"/>
      <c r="BP6" s="386"/>
      <c r="BQ6" s="386"/>
      <c r="BR6" s="386"/>
      <c r="BS6" s="386"/>
      <c r="BT6" s="386"/>
      <c r="BU6" s="387"/>
      <c r="BV6" s="385">
        <v>616904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v>
      </c>
      <c r="CU6" s="423"/>
      <c r="CV6" s="423"/>
      <c r="CW6" s="423"/>
      <c r="CX6" s="423"/>
      <c r="CY6" s="423"/>
      <c r="CZ6" s="423"/>
      <c r="DA6" s="424"/>
      <c r="DB6" s="422">
        <v>95.3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41463</v>
      </c>
      <c r="BO7" s="386"/>
      <c r="BP7" s="386"/>
      <c r="BQ7" s="386"/>
      <c r="BR7" s="386"/>
      <c r="BS7" s="386"/>
      <c r="BT7" s="386"/>
      <c r="BU7" s="387"/>
      <c r="BV7" s="385">
        <v>166099</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3991944</v>
      </c>
      <c r="CU7" s="386"/>
      <c r="CV7" s="386"/>
      <c r="CW7" s="386"/>
      <c r="CX7" s="386"/>
      <c r="CY7" s="386"/>
      <c r="CZ7" s="386"/>
      <c r="DA7" s="387"/>
      <c r="DB7" s="385">
        <v>3970378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286733</v>
      </c>
      <c r="BO8" s="386"/>
      <c r="BP8" s="386"/>
      <c r="BQ8" s="386"/>
      <c r="BR8" s="386"/>
      <c r="BS8" s="386"/>
      <c r="BT8" s="386"/>
      <c r="BU8" s="387"/>
      <c r="BV8" s="385">
        <v>450805</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0.34</v>
      </c>
      <c r="CU8" s="426"/>
      <c r="CV8" s="426"/>
      <c r="CW8" s="426"/>
      <c r="CX8" s="426"/>
      <c r="CY8" s="426"/>
      <c r="CZ8" s="426"/>
      <c r="DA8" s="427"/>
      <c r="DB8" s="425">
        <v>0.33</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11896</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-164072</v>
      </c>
      <c r="BO9" s="386"/>
      <c r="BP9" s="386"/>
      <c r="BQ9" s="386"/>
      <c r="BR9" s="386"/>
      <c r="BS9" s="386"/>
      <c r="BT9" s="386"/>
      <c r="BU9" s="387"/>
      <c r="BV9" s="385">
        <v>-115832</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13.1</v>
      </c>
      <c r="CU9" s="383"/>
      <c r="CV9" s="383"/>
      <c r="CW9" s="383"/>
      <c r="CX9" s="383"/>
      <c r="CY9" s="383"/>
      <c r="CZ9" s="383"/>
      <c r="DA9" s="384"/>
      <c r="DB9" s="382">
        <v>13.1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12648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1635</v>
      </c>
      <c r="BO10" s="386"/>
      <c r="BP10" s="386"/>
      <c r="BQ10" s="386"/>
      <c r="BR10" s="386"/>
      <c r="BS10" s="386"/>
      <c r="BT10" s="386"/>
      <c r="BU10" s="387"/>
      <c r="BV10" s="385">
        <v>1091</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11793</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11730</v>
      </c>
      <c r="S13" s="467"/>
      <c r="T13" s="467"/>
      <c r="U13" s="467"/>
      <c r="V13" s="468"/>
      <c r="W13" s="401" t="s">
        <v>123</v>
      </c>
      <c r="X13" s="402"/>
      <c r="Y13" s="402"/>
      <c r="Z13" s="402"/>
      <c r="AA13" s="402"/>
      <c r="AB13" s="392"/>
      <c r="AC13" s="436">
        <v>381</v>
      </c>
      <c r="AD13" s="437"/>
      <c r="AE13" s="437"/>
      <c r="AF13" s="437"/>
      <c r="AG13" s="476"/>
      <c r="AH13" s="436">
        <v>483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-162437</v>
      </c>
      <c r="BO13" s="386"/>
      <c r="BP13" s="386"/>
      <c r="BQ13" s="386"/>
      <c r="BR13" s="386"/>
      <c r="BS13" s="386"/>
      <c r="BT13" s="386"/>
      <c r="BU13" s="387"/>
      <c r="BV13" s="385">
        <v>-114741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10</v>
      </c>
      <c r="CU13" s="383"/>
      <c r="CV13" s="383"/>
      <c r="CW13" s="383"/>
      <c r="CX13" s="383"/>
      <c r="CY13" s="383"/>
      <c r="CZ13" s="383"/>
      <c r="DA13" s="384"/>
      <c r="DB13" s="382">
        <v>10.1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11851</v>
      </c>
      <c r="S14" s="467"/>
      <c r="T14" s="467"/>
      <c r="U14" s="467"/>
      <c r="V14" s="468"/>
      <c r="W14" s="375"/>
      <c r="X14" s="376"/>
      <c r="Y14" s="376"/>
      <c r="Z14" s="376"/>
      <c r="AA14" s="376"/>
      <c r="AB14" s="365"/>
      <c r="AC14" s="469">
        <v>7.6</v>
      </c>
      <c r="AD14" s="470"/>
      <c r="AE14" s="470"/>
      <c r="AF14" s="470"/>
      <c r="AG14" s="471"/>
      <c r="AH14" s="469">
        <v>8.6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56.8</v>
      </c>
      <c r="CU14" s="481"/>
      <c r="CV14" s="481"/>
      <c r="CW14" s="481"/>
      <c r="CX14" s="481"/>
      <c r="CY14" s="481"/>
      <c r="CZ14" s="481"/>
      <c r="DA14" s="482"/>
      <c r="DB14" s="480">
        <v>63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11782</v>
      </c>
      <c r="S15" s="467"/>
      <c r="T15" s="467"/>
      <c r="U15" s="467"/>
      <c r="V15" s="468"/>
      <c r="W15" s="401" t="s">
        <v>130</v>
      </c>
      <c r="X15" s="402"/>
      <c r="Y15" s="402"/>
      <c r="Z15" s="402"/>
      <c r="AA15" s="402"/>
      <c r="AB15" s="392"/>
      <c r="AC15" s="436">
        <v>1364</v>
      </c>
      <c r="AD15" s="437"/>
      <c r="AE15" s="437"/>
      <c r="AF15" s="437"/>
      <c r="AG15" s="476"/>
      <c r="AH15" s="436">
        <v>1620</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1023179</v>
      </c>
      <c r="BO15" s="349"/>
      <c r="BP15" s="349"/>
      <c r="BQ15" s="349"/>
      <c r="BR15" s="349"/>
      <c r="BS15" s="349"/>
      <c r="BT15" s="349"/>
      <c r="BU15" s="350"/>
      <c r="BV15" s="348">
        <v>986465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27.3</v>
      </c>
      <c r="AD16" s="470"/>
      <c r="AE16" s="470"/>
      <c r="AF16" s="470"/>
      <c r="AG16" s="471"/>
      <c r="AH16" s="469">
        <v>29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2960297</v>
      </c>
      <c r="BO16" s="386"/>
      <c r="BP16" s="386"/>
      <c r="BQ16" s="386"/>
      <c r="BR16" s="386"/>
      <c r="BS16" s="386"/>
      <c r="BT16" s="386"/>
      <c r="BU16" s="387"/>
      <c r="BV16" s="385">
        <v>2937733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3253</v>
      </c>
      <c r="AD17" s="437"/>
      <c r="AE17" s="437"/>
      <c r="AF17" s="437"/>
      <c r="AG17" s="476"/>
      <c r="AH17" s="436">
        <v>3476</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1310692</v>
      </c>
      <c r="BO17" s="386"/>
      <c r="BP17" s="386"/>
      <c r="BQ17" s="386"/>
      <c r="BR17" s="386"/>
      <c r="BS17" s="386"/>
      <c r="BT17" s="386"/>
      <c r="BU17" s="387"/>
      <c r="BV17" s="385">
        <v>1267985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79.66</v>
      </c>
      <c r="M18" s="498"/>
      <c r="N18" s="498"/>
      <c r="O18" s="498"/>
      <c r="P18" s="498"/>
      <c r="Q18" s="498"/>
      <c r="R18" s="499"/>
      <c r="S18" s="499"/>
      <c r="T18" s="499"/>
      <c r="U18" s="499"/>
      <c r="V18" s="500"/>
      <c r="W18" s="403"/>
      <c r="X18" s="404"/>
      <c r="Y18" s="404"/>
      <c r="Z18" s="404"/>
      <c r="AA18" s="404"/>
      <c r="AB18" s="395"/>
      <c r="AC18" s="501">
        <v>65.099999999999994</v>
      </c>
      <c r="AD18" s="502"/>
      <c r="AE18" s="502"/>
      <c r="AF18" s="502"/>
      <c r="AG18" s="503"/>
      <c r="AH18" s="501">
        <v>62.2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3581548</v>
      </c>
      <c r="BO18" s="386"/>
      <c r="BP18" s="386"/>
      <c r="BQ18" s="386"/>
      <c r="BR18" s="386"/>
      <c r="BS18" s="386"/>
      <c r="BT18" s="386"/>
      <c r="BU18" s="387"/>
      <c r="BV18" s="385">
        <v>3618759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149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5008837</v>
      </c>
      <c r="BO19" s="386"/>
      <c r="BP19" s="386"/>
      <c r="BQ19" s="386"/>
      <c r="BR19" s="386"/>
      <c r="BS19" s="386"/>
      <c r="BT19" s="386"/>
      <c r="BU19" s="387"/>
      <c r="BV19" s="385">
        <v>5046118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5123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8158572</v>
      </c>
      <c r="BO23" s="386"/>
      <c r="BP23" s="386"/>
      <c r="BQ23" s="386"/>
      <c r="BR23" s="386"/>
      <c r="BS23" s="386"/>
      <c r="BT23" s="386"/>
      <c r="BU23" s="387"/>
      <c r="BV23" s="385">
        <v>7962754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6660</v>
      </c>
      <c r="R24" s="437"/>
      <c r="S24" s="437"/>
      <c r="T24" s="437"/>
      <c r="U24" s="437"/>
      <c r="V24" s="476"/>
      <c r="W24" s="531"/>
      <c r="X24" s="519"/>
      <c r="Y24" s="520"/>
      <c r="Z24" s="435" t="s">
        <v>154</v>
      </c>
      <c r="AA24" s="415"/>
      <c r="AB24" s="415"/>
      <c r="AC24" s="415"/>
      <c r="AD24" s="415"/>
      <c r="AE24" s="415"/>
      <c r="AF24" s="415"/>
      <c r="AG24" s="416"/>
      <c r="AH24" s="436">
        <v>108</v>
      </c>
      <c r="AI24" s="437"/>
      <c r="AJ24" s="437"/>
      <c r="AK24" s="437"/>
      <c r="AL24" s="476"/>
      <c r="AM24" s="436">
        <v>343872</v>
      </c>
      <c r="AN24" s="437"/>
      <c r="AO24" s="437"/>
      <c r="AP24" s="437"/>
      <c r="AQ24" s="437"/>
      <c r="AR24" s="476"/>
      <c r="AS24" s="436">
        <v>3184</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2116054</v>
      </c>
      <c r="BO24" s="386"/>
      <c r="BP24" s="386"/>
      <c r="BQ24" s="386"/>
      <c r="BR24" s="386"/>
      <c r="BS24" s="386"/>
      <c r="BT24" s="386"/>
      <c r="BU24" s="387"/>
      <c r="BV24" s="385">
        <v>2159706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5355</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2218</v>
      </c>
      <c r="BO25" s="349"/>
      <c r="BP25" s="349"/>
      <c r="BQ25" s="349"/>
      <c r="BR25" s="349"/>
      <c r="BS25" s="349"/>
      <c r="BT25" s="349"/>
      <c r="BU25" s="350"/>
      <c r="BV25" s="348">
        <v>2219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5085</v>
      </c>
      <c r="R26" s="437"/>
      <c r="S26" s="437"/>
      <c r="T26" s="437"/>
      <c r="U26" s="437"/>
      <c r="V26" s="476"/>
      <c r="W26" s="531"/>
      <c r="X26" s="519"/>
      <c r="Y26" s="520"/>
      <c r="Z26" s="435" t="s">
        <v>160</v>
      </c>
      <c r="AA26" s="539"/>
      <c r="AB26" s="539"/>
      <c r="AC26" s="539"/>
      <c r="AD26" s="539"/>
      <c r="AE26" s="539"/>
      <c r="AF26" s="539"/>
      <c r="AG26" s="540"/>
      <c r="AH26" s="436">
        <v>9</v>
      </c>
      <c r="AI26" s="437"/>
      <c r="AJ26" s="437"/>
      <c r="AK26" s="437"/>
      <c r="AL26" s="476"/>
      <c r="AM26" s="436">
        <v>28602</v>
      </c>
      <c r="AN26" s="437"/>
      <c r="AO26" s="437"/>
      <c r="AP26" s="437"/>
      <c r="AQ26" s="437"/>
      <c r="AR26" s="476"/>
      <c r="AS26" s="436">
        <v>3178</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2550</v>
      </c>
      <c r="R27" s="437"/>
      <c r="S27" s="437"/>
      <c r="T27" s="437"/>
      <c r="U27" s="437"/>
      <c r="V27" s="476"/>
      <c r="W27" s="531"/>
      <c r="X27" s="519"/>
      <c r="Y27" s="520"/>
      <c r="Z27" s="435" t="s">
        <v>163</v>
      </c>
      <c r="AA27" s="415"/>
      <c r="AB27" s="415"/>
      <c r="AC27" s="415"/>
      <c r="AD27" s="415"/>
      <c r="AE27" s="415"/>
      <c r="AF27" s="415"/>
      <c r="AG27" s="416"/>
      <c r="AH27" s="436">
        <v>2</v>
      </c>
      <c r="AI27" s="437"/>
      <c r="AJ27" s="437"/>
      <c r="AK27" s="437"/>
      <c r="AL27" s="476"/>
      <c r="AM27" s="436">
        <v>7848</v>
      </c>
      <c r="AN27" s="437"/>
      <c r="AO27" s="437"/>
      <c r="AP27" s="437"/>
      <c r="AQ27" s="437"/>
      <c r="AR27" s="476"/>
      <c r="AS27" s="436">
        <v>3924</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191517</v>
      </c>
      <c r="BO27" s="553"/>
      <c r="BP27" s="553"/>
      <c r="BQ27" s="553"/>
      <c r="BR27" s="553"/>
      <c r="BS27" s="553"/>
      <c r="BT27" s="553"/>
      <c r="BU27" s="554"/>
      <c r="BV27" s="552">
        <v>117317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2050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1905285</v>
      </c>
      <c r="BO28" s="349"/>
      <c r="BP28" s="349"/>
      <c r="BQ28" s="349"/>
      <c r="BR28" s="349"/>
      <c r="BS28" s="349"/>
      <c r="BT28" s="349"/>
      <c r="BU28" s="350"/>
      <c r="BV28" s="348">
        <v>1653650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12</v>
      </c>
      <c r="M29" s="437"/>
      <c r="N29" s="437"/>
      <c r="O29" s="437"/>
      <c r="P29" s="476"/>
      <c r="Q29" s="436">
        <v>1950</v>
      </c>
      <c r="R29" s="437"/>
      <c r="S29" s="437"/>
      <c r="T29" s="437"/>
      <c r="U29" s="437"/>
      <c r="V29" s="476"/>
      <c r="W29" s="531"/>
      <c r="X29" s="519"/>
      <c r="Y29" s="520"/>
      <c r="Z29" s="435" t="s">
        <v>170</v>
      </c>
      <c r="AA29" s="415"/>
      <c r="AB29" s="415"/>
      <c r="AC29" s="415"/>
      <c r="AD29" s="415"/>
      <c r="AE29" s="415"/>
      <c r="AF29" s="415"/>
      <c r="AG29" s="416"/>
      <c r="AH29" s="436">
        <v>110</v>
      </c>
      <c r="AI29" s="437"/>
      <c r="AJ29" s="437"/>
      <c r="AK29" s="437"/>
      <c r="AL29" s="476"/>
      <c r="AM29" s="436">
        <v>351720</v>
      </c>
      <c r="AN29" s="437"/>
      <c r="AO29" s="437"/>
      <c r="AP29" s="437"/>
      <c r="AQ29" s="437"/>
      <c r="AR29" s="476"/>
      <c r="AS29" s="436">
        <v>3197</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4554</v>
      </c>
      <c r="BO29" s="386"/>
      <c r="BP29" s="386"/>
      <c r="BQ29" s="386"/>
      <c r="BR29" s="386"/>
      <c r="BS29" s="386"/>
      <c r="BT29" s="386"/>
      <c r="BU29" s="387"/>
      <c r="BV29" s="385">
        <v>4553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1231748</v>
      </c>
      <c r="BO30" s="553"/>
      <c r="BP30" s="553"/>
      <c r="BQ30" s="553"/>
      <c r="BR30" s="553"/>
      <c r="BS30" s="553"/>
      <c r="BT30" s="553"/>
      <c r="BU30" s="554"/>
      <c r="BV30" s="552">
        <v>1216689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IF('各会計、関係団体の財政状況及び健全化判断比率'!B30="","",'各会計、関係団体の財政状況及び健全化判断比率'!B30)</f>
        <v>水道事業特別会計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IF('各会計、関係団体の財政状況及び健全化判断比率'!B31="","",'各会計、関係団体の財政状況及び健全化判断比率'!B31)</f>
        <v>町営浄化槽整備推進事業特別会計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三重県市町総合事務組合　（一般会計）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診療所事業特別会計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IF('各会計、関係団体の財政状況及び健全化判断比率'!B32="","",'各会計、関係団体の財政状況及び健全化判断比率'!B32)</f>
        <v>井内地域開発事業特別会計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　〃　（退職手当特別会計）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t="str">
        <f t="shared" ref="U36:U43" si="4">IF(W36="","",U35+1)</f>
        <v/>
      </c>
      <c r="V36" s="564"/>
      <c r="W36" s="565"/>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　〃　（共有デジタル地図特別会計）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　〃　（物品特別会計）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　〃　（公平委員会特別会計）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　〃　（消防救急無線特別会計）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　〃　（共同研修特別会計）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三重地方税管理回収機構</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三重県後期高齢者医療広域連合　（一般会計）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　〃　（後期高齢者医療特別会計）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4"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67" t="s">
        <v>24</v>
      </c>
      <c r="C41" s="1168"/>
      <c r="D41" s="81"/>
      <c r="E41" s="1173" t="s">
        <v>25</v>
      </c>
      <c r="F41" s="1173"/>
      <c r="G41" s="1173"/>
      <c r="H41" s="1174"/>
      <c r="I41" s="82">
        <v>7103</v>
      </c>
      <c r="J41" s="83">
        <v>7398</v>
      </c>
      <c r="K41" s="83">
        <v>7779</v>
      </c>
      <c r="L41" s="83">
        <v>7963</v>
      </c>
      <c r="M41" s="84">
        <v>8159</v>
      </c>
    </row>
    <row r="42" spans="2:13" ht="27.75" customHeight="1">
      <c r="B42" s="1169"/>
      <c r="C42" s="1170"/>
      <c r="D42" s="85"/>
      <c r="E42" s="1175" t="s">
        <v>26</v>
      </c>
      <c r="F42" s="1175"/>
      <c r="G42" s="1175"/>
      <c r="H42" s="1176"/>
      <c r="I42" s="86" t="s">
        <v>477</v>
      </c>
      <c r="J42" s="87" t="s">
        <v>477</v>
      </c>
      <c r="K42" s="87" t="s">
        <v>477</v>
      </c>
      <c r="L42" s="87" t="s">
        <v>477</v>
      </c>
      <c r="M42" s="88" t="s">
        <v>477</v>
      </c>
    </row>
    <row r="43" spans="2:13" ht="27.75" customHeight="1">
      <c r="B43" s="1169"/>
      <c r="C43" s="1170"/>
      <c r="D43" s="85"/>
      <c r="E43" s="1175" t="s">
        <v>27</v>
      </c>
      <c r="F43" s="1175"/>
      <c r="G43" s="1175"/>
      <c r="H43" s="1176"/>
      <c r="I43" s="86">
        <v>250</v>
      </c>
      <c r="J43" s="87">
        <v>372</v>
      </c>
      <c r="K43" s="87">
        <v>503</v>
      </c>
      <c r="L43" s="87">
        <v>509</v>
      </c>
      <c r="M43" s="88">
        <v>691</v>
      </c>
    </row>
    <row r="44" spans="2:13" ht="27.75" customHeight="1">
      <c r="B44" s="1169"/>
      <c r="C44" s="1170"/>
      <c r="D44" s="85"/>
      <c r="E44" s="1175" t="s">
        <v>28</v>
      </c>
      <c r="F44" s="1175"/>
      <c r="G44" s="1175"/>
      <c r="H44" s="1176"/>
      <c r="I44" s="86">
        <v>1049</v>
      </c>
      <c r="J44" s="87">
        <v>963</v>
      </c>
      <c r="K44" s="87">
        <v>789</v>
      </c>
      <c r="L44" s="87">
        <v>759</v>
      </c>
      <c r="M44" s="88">
        <v>686</v>
      </c>
    </row>
    <row r="45" spans="2:13" ht="27.75" customHeight="1">
      <c r="B45" s="1169"/>
      <c r="C45" s="1170"/>
      <c r="D45" s="85"/>
      <c r="E45" s="1175" t="s">
        <v>29</v>
      </c>
      <c r="F45" s="1175"/>
      <c r="G45" s="1175"/>
      <c r="H45" s="1176"/>
      <c r="I45" s="86">
        <v>1240</v>
      </c>
      <c r="J45" s="87">
        <v>1352</v>
      </c>
      <c r="K45" s="87">
        <v>1169</v>
      </c>
      <c r="L45" s="87">
        <v>1152</v>
      </c>
      <c r="M45" s="88">
        <v>1150</v>
      </c>
    </row>
    <row r="46" spans="2:13" ht="27.75" customHeight="1">
      <c r="B46" s="1169"/>
      <c r="C46" s="1170"/>
      <c r="D46" s="85"/>
      <c r="E46" s="1175" t="s">
        <v>30</v>
      </c>
      <c r="F46" s="1175"/>
      <c r="G46" s="1175"/>
      <c r="H46" s="1176"/>
      <c r="I46" s="86" t="s">
        <v>477</v>
      </c>
      <c r="J46" s="87" t="s">
        <v>477</v>
      </c>
      <c r="K46" s="87" t="s">
        <v>477</v>
      </c>
      <c r="L46" s="87" t="s">
        <v>477</v>
      </c>
      <c r="M46" s="88" t="s">
        <v>477</v>
      </c>
    </row>
    <row r="47" spans="2:13" ht="27.75" customHeight="1">
      <c r="B47" s="1169"/>
      <c r="C47" s="1170"/>
      <c r="D47" s="85"/>
      <c r="E47" s="1175" t="s">
        <v>31</v>
      </c>
      <c r="F47" s="1175"/>
      <c r="G47" s="1175"/>
      <c r="H47" s="1176"/>
      <c r="I47" s="86" t="s">
        <v>477</v>
      </c>
      <c r="J47" s="87" t="s">
        <v>477</v>
      </c>
      <c r="K47" s="87" t="s">
        <v>477</v>
      </c>
      <c r="L47" s="87" t="s">
        <v>477</v>
      </c>
      <c r="M47" s="88" t="s">
        <v>477</v>
      </c>
    </row>
    <row r="48" spans="2:13" ht="27.75" customHeight="1">
      <c r="B48" s="1171"/>
      <c r="C48" s="1172"/>
      <c r="D48" s="85"/>
      <c r="E48" s="1175" t="s">
        <v>32</v>
      </c>
      <c r="F48" s="1175"/>
      <c r="G48" s="1175"/>
      <c r="H48" s="1176"/>
      <c r="I48" s="86" t="s">
        <v>477</v>
      </c>
      <c r="J48" s="87" t="s">
        <v>477</v>
      </c>
      <c r="K48" s="87" t="s">
        <v>477</v>
      </c>
      <c r="L48" s="87" t="s">
        <v>477</v>
      </c>
      <c r="M48" s="88" t="s">
        <v>477</v>
      </c>
    </row>
    <row r="49" spans="2:13" ht="27.75" customHeight="1">
      <c r="B49" s="1177" t="s">
        <v>33</v>
      </c>
      <c r="C49" s="1178"/>
      <c r="D49" s="89"/>
      <c r="E49" s="1175" t="s">
        <v>34</v>
      </c>
      <c r="F49" s="1175"/>
      <c r="G49" s="1175"/>
      <c r="H49" s="1176"/>
      <c r="I49" s="86">
        <v>1004</v>
      </c>
      <c r="J49" s="87">
        <v>1228</v>
      </c>
      <c r="K49" s="87">
        <v>1592</v>
      </c>
      <c r="L49" s="87">
        <v>1868</v>
      </c>
      <c r="M49" s="88">
        <v>2175</v>
      </c>
    </row>
    <row r="50" spans="2:13" ht="27.75" customHeight="1">
      <c r="B50" s="1169"/>
      <c r="C50" s="1170"/>
      <c r="D50" s="85"/>
      <c r="E50" s="1175" t="s">
        <v>35</v>
      </c>
      <c r="F50" s="1175"/>
      <c r="G50" s="1175"/>
      <c r="H50" s="1176"/>
      <c r="I50" s="86" t="s">
        <v>477</v>
      </c>
      <c r="J50" s="87" t="s">
        <v>477</v>
      </c>
      <c r="K50" s="87" t="s">
        <v>477</v>
      </c>
      <c r="L50" s="87" t="s">
        <v>477</v>
      </c>
      <c r="M50" s="88" t="s">
        <v>477</v>
      </c>
    </row>
    <row r="51" spans="2:13" ht="27.75" customHeight="1">
      <c r="B51" s="1171"/>
      <c r="C51" s="1172"/>
      <c r="D51" s="85"/>
      <c r="E51" s="1175" t="s">
        <v>36</v>
      </c>
      <c r="F51" s="1175"/>
      <c r="G51" s="1175"/>
      <c r="H51" s="1176"/>
      <c r="I51" s="86">
        <v>5486</v>
      </c>
      <c r="J51" s="87">
        <v>5877</v>
      </c>
      <c r="K51" s="87">
        <v>6140</v>
      </c>
      <c r="L51" s="87">
        <v>6327</v>
      </c>
      <c r="M51" s="88">
        <v>6540</v>
      </c>
    </row>
    <row r="52" spans="2:13" ht="27.75" customHeight="1" thickBot="1">
      <c r="B52" s="1179" t="s">
        <v>21</v>
      </c>
      <c r="C52" s="1180"/>
      <c r="D52" s="90"/>
      <c r="E52" s="1181" t="s">
        <v>37</v>
      </c>
      <c r="F52" s="1181"/>
      <c r="G52" s="1181"/>
      <c r="H52" s="1182"/>
      <c r="I52" s="91">
        <v>3151</v>
      </c>
      <c r="J52" s="92">
        <v>2981</v>
      </c>
      <c r="K52" s="92">
        <v>2508</v>
      </c>
      <c r="L52" s="92">
        <v>2187</v>
      </c>
      <c r="M52" s="93">
        <v>1972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81488</v>
      </c>
      <c r="E3" s="116"/>
      <c r="F3" s="117">
        <v>70254</v>
      </c>
      <c r="G3" s="118"/>
      <c r="H3" s="119"/>
    </row>
    <row r="4" spans="1:8">
      <c r="A4" s="120"/>
      <c r="B4" s="121"/>
      <c r="C4" s="122"/>
      <c r="D4" s="123">
        <v>40090</v>
      </c>
      <c r="E4" s="124"/>
      <c r="F4" s="125">
        <v>41764</v>
      </c>
      <c r="G4" s="126"/>
      <c r="H4" s="127"/>
    </row>
    <row r="5" spans="1:8">
      <c r="A5" s="108" t="s">
        <v>510</v>
      </c>
      <c r="B5" s="113"/>
      <c r="C5" s="114"/>
      <c r="D5" s="115">
        <v>75557</v>
      </c>
      <c r="E5" s="116"/>
      <c r="F5" s="117">
        <v>89245</v>
      </c>
      <c r="G5" s="118"/>
      <c r="H5" s="119"/>
    </row>
    <row r="6" spans="1:8">
      <c r="A6" s="120"/>
      <c r="B6" s="121"/>
      <c r="C6" s="122"/>
      <c r="D6" s="123">
        <v>48386</v>
      </c>
      <c r="E6" s="124"/>
      <c r="F6" s="125">
        <v>42966</v>
      </c>
      <c r="G6" s="126"/>
      <c r="H6" s="127"/>
    </row>
    <row r="7" spans="1:8">
      <c r="A7" s="108" t="s">
        <v>511</v>
      </c>
      <c r="B7" s="113"/>
      <c r="C7" s="114"/>
      <c r="D7" s="115">
        <v>70698</v>
      </c>
      <c r="E7" s="116"/>
      <c r="F7" s="117">
        <v>70897</v>
      </c>
      <c r="G7" s="118"/>
      <c r="H7" s="119"/>
    </row>
    <row r="8" spans="1:8">
      <c r="A8" s="120"/>
      <c r="B8" s="121"/>
      <c r="C8" s="122"/>
      <c r="D8" s="123">
        <v>28165</v>
      </c>
      <c r="E8" s="124"/>
      <c r="F8" s="125">
        <v>39878</v>
      </c>
      <c r="G8" s="126"/>
      <c r="H8" s="127"/>
    </row>
    <row r="9" spans="1:8">
      <c r="A9" s="108" t="s">
        <v>512</v>
      </c>
      <c r="B9" s="113"/>
      <c r="C9" s="114"/>
      <c r="D9" s="115">
        <v>70667</v>
      </c>
      <c r="E9" s="116"/>
      <c r="F9" s="117">
        <v>66496</v>
      </c>
      <c r="G9" s="118"/>
      <c r="H9" s="119"/>
    </row>
    <row r="10" spans="1:8">
      <c r="A10" s="120"/>
      <c r="B10" s="121"/>
      <c r="C10" s="122"/>
      <c r="D10" s="123">
        <v>19201</v>
      </c>
      <c r="E10" s="124"/>
      <c r="F10" s="125">
        <v>36530</v>
      </c>
      <c r="G10" s="126"/>
      <c r="H10" s="127"/>
    </row>
    <row r="11" spans="1:8">
      <c r="A11" s="108" t="s">
        <v>513</v>
      </c>
      <c r="B11" s="113"/>
      <c r="C11" s="114"/>
      <c r="D11" s="115">
        <v>146330</v>
      </c>
      <c r="E11" s="116"/>
      <c r="F11" s="117">
        <v>82748</v>
      </c>
      <c r="G11" s="118"/>
      <c r="H11" s="119"/>
    </row>
    <row r="12" spans="1:8">
      <c r="A12" s="120"/>
      <c r="B12" s="121"/>
      <c r="C12" s="128"/>
      <c r="D12" s="123">
        <v>42409</v>
      </c>
      <c r="E12" s="124"/>
      <c r="F12" s="125">
        <v>44732</v>
      </c>
      <c r="G12" s="126"/>
      <c r="H12" s="127"/>
    </row>
    <row r="13" spans="1:8">
      <c r="A13" s="108"/>
      <c r="B13" s="113"/>
      <c r="C13" s="129"/>
      <c r="D13" s="130">
        <v>88948</v>
      </c>
      <c r="E13" s="131"/>
      <c r="F13" s="132">
        <v>75928</v>
      </c>
      <c r="G13" s="133"/>
      <c r="H13" s="119"/>
    </row>
    <row r="14" spans="1:8">
      <c r="A14" s="120"/>
      <c r="B14" s="121"/>
      <c r="C14" s="122"/>
      <c r="D14" s="123">
        <v>35650</v>
      </c>
      <c r="E14" s="124"/>
      <c r="F14" s="125">
        <v>41174</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9.25</v>
      </c>
      <c r="C19" s="134">
        <f>ROUND(VALUE(SUBSTITUTE(実質収支比率等に係る経年分析!G$48,"▲","-")),2)</f>
        <v>14.6</v>
      </c>
      <c r="D19" s="134">
        <f>ROUND(VALUE(SUBSTITUTE(実質収支比率等に係る経年分析!H$48,"▲","-")),2)</f>
        <v>14.15</v>
      </c>
      <c r="E19" s="134">
        <f>ROUND(VALUE(SUBSTITUTE(実質収支比率等に係る経年分析!I$48,"▲","-")),2)</f>
        <v>11.35</v>
      </c>
      <c r="F19" s="134">
        <f>ROUND(VALUE(SUBSTITUTE(実質収支比率等に係る経年分析!J$48,"▲","-")),2)</f>
        <v>7.18</v>
      </c>
    </row>
    <row r="20" spans="1:11">
      <c r="A20" s="134" t="s">
        <v>42</v>
      </c>
      <c r="B20" s="134">
        <f>ROUND(VALUE(SUBSTITUTE(実質収支比率等に係る経年分析!F$47,"▲","-")),2)</f>
        <v>22.03</v>
      </c>
      <c r="C20" s="134">
        <f>ROUND(VALUE(SUBSTITUTE(実質収支比率等に係る経年分析!G$47,"▲","-")),2)</f>
        <v>26.03</v>
      </c>
      <c r="D20" s="134">
        <f>ROUND(VALUE(SUBSTITUTE(実質収支比率等に係る経年分析!H$47,"▲","-")),2)</f>
        <v>33.78</v>
      </c>
      <c r="E20" s="134">
        <f>ROUND(VALUE(SUBSTITUTE(実質収支比率等に係る経年分析!I$47,"▲","-")),2)</f>
        <v>41.65</v>
      </c>
      <c r="F20" s="134">
        <f>ROUND(VALUE(SUBSTITUTE(実質収支比率等に係る経年分析!J$47,"▲","-")),2)</f>
        <v>47.73</v>
      </c>
    </row>
    <row r="21" spans="1:11">
      <c r="A21" s="134" t="s">
        <v>43</v>
      </c>
      <c r="B21" s="134">
        <f>IF(ISNUMBER(VALUE(SUBSTITUTE(実質収支比率等に係る経年分析!F$49,"▲","-"))),ROUND(VALUE(SUBSTITUTE(実質収支比率等に係る経年分析!F$49,"▲","-")),2),NA())</f>
        <v>-0.88</v>
      </c>
      <c r="C21" s="134">
        <f>IF(ISNUMBER(VALUE(SUBSTITUTE(実質収支比率等に係る経年分析!G$49,"▲","-"))),ROUND(VALUE(SUBSTITUTE(実質収支比率等に係る経年分析!G$49,"▲","-")),2),NA())</f>
        <v>5.83</v>
      </c>
      <c r="D21" s="134">
        <f>IF(ISNUMBER(VALUE(SUBSTITUTE(実質収支比率等に係る経年分析!H$49,"▲","-"))),ROUND(VALUE(SUBSTITUTE(実質収支比率等に係る経年分析!H$49,"▲","-")),2),NA())</f>
        <v>-0.53</v>
      </c>
      <c r="E21" s="134">
        <f>IF(ISNUMBER(VALUE(SUBSTITUTE(実質収支比率等に係る経年分析!I$49,"▲","-"))),ROUND(VALUE(SUBSTITUTE(実質収支比率等に係る経年分析!I$49,"▲","-")),2),NA())</f>
        <v>-2.89</v>
      </c>
      <c r="F21" s="134">
        <f>IF(ISNUMBER(VALUE(SUBSTITUTE(実質収支比率等に係る経年分析!J$49,"▲","-"))),ROUND(VALUE(SUBSTITUTE(実質収支比率等に係る経年分析!J$49,"▲","-")),2),NA())</f>
        <v>-4.07</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町営浄化槽整備推進事業特別会計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7.0000000000000007E-2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診療所事業特別会計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0.56000000000000005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0.51</v>
      </c>
    </row>
    <row r="33" spans="1:16">
      <c r="A33" s="135" t="str">
        <f>IF(連結実質赤字比率に係る赤字・黒字の構成分析!C$37="",NA(),連結実質赤字比率に係る赤字・黒字の構成分析!C$37)</f>
        <v>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3.62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3.24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3.21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2.3199999999999998</v>
      </c>
    </row>
    <row r="34" spans="1:16">
      <c r="A34" s="135" t="str">
        <f>IF(連結実質赤字比率に係る赤字・黒字の構成分析!C$36="",NA(),連結実質赤字比率に係る赤字・黒字の構成分析!C$36)</f>
        <v>井内地域開発事業特別会計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1.44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2.75</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1.1599999999999999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0.23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8.69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14.17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13.65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10.77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6.68</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452</v>
      </c>
      <c r="E42" s="136"/>
      <c r="F42" s="136"/>
      <c r="G42" s="136">
        <f>'実質公債費比率（分子）の構造'!L$52</f>
        <v>450</v>
      </c>
      <c r="H42" s="136"/>
      <c r="I42" s="136"/>
      <c r="J42" s="136">
        <f>'実質公債費比率（分子）の構造'!M$52</f>
        <v>471</v>
      </c>
      <c r="K42" s="136"/>
      <c r="L42" s="136"/>
      <c r="M42" s="136">
        <f>'実質公債費比率（分子）の構造'!N$52</f>
        <v>499</v>
      </c>
      <c r="N42" s="136"/>
      <c r="O42" s="136"/>
      <c r="P42" s="136">
        <f>'実質公債費比率（分子）の構造'!O$52</f>
        <v>522</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140</v>
      </c>
      <c r="C45" s="136"/>
      <c r="D45" s="136"/>
      <c r="E45" s="136">
        <f>'実質公債費比率（分子）の構造'!L$49</f>
        <v>147</v>
      </c>
      <c r="F45" s="136"/>
      <c r="G45" s="136"/>
      <c r="H45" s="136">
        <f>'実質公債費比率（分子）の構造'!M$49</f>
        <v>135</v>
      </c>
      <c r="I45" s="136"/>
      <c r="J45" s="136"/>
      <c r="K45" s="136">
        <f>'実質公債費比率（分子）の構造'!N$49</f>
        <v>136</v>
      </c>
      <c r="L45" s="136"/>
      <c r="M45" s="136"/>
      <c r="N45" s="136">
        <f>'実質公債費比率（分子）の構造'!O$49</f>
        <v>138</v>
      </c>
      <c r="O45" s="136"/>
      <c r="P45" s="136"/>
    </row>
    <row r="46" spans="1:16">
      <c r="A46" s="136" t="s">
        <v>54</v>
      </c>
      <c r="B46" s="136">
        <f>'実質公債費比率（分子）の構造'!K$48</f>
        <v>18</v>
      </c>
      <c r="C46" s="136"/>
      <c r="D46" s="136"/>
      <c r="E46" s="136">
        <f>'実質公債費比率（分子）の構造'!L$48</f>
        <v>39</v>
      </c>
      <c r="F46" s="136"/>
      <c r="G46" s="136"/>
      <c r="H46" s="136">
        <f>'実質公債費比率（分子）の構造'!M$48</f>
        <v>44</v>
      </c>
      <c r="I46" s="136"/>
      <c r="J46" s="136"/>
      <c r="K46" s="136">
        <f>'実質公債費比率（分子）の構造'!N$48</f>
        <v>22</v>
      </c>
      <c r="L46" s="136"/>
      <c r="M46" s="136"/>
      <c r="N46" s="136">
        <f>'実質公債費比率（分子）の構造'!O$48</f>
        <v>94</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619</v>
      </c>
      <c r="C49" s="136"/>
      <c r="D49" s="136"/>
      <c r="E49" s="136">
        <f>'実質公債費比率（分子）の構造'!L$45</f>
        <v>656</v>
      </c>
      <c r="F49" s="136"/>
      <c r="G49" s="136"/>
      <c r="H49" s="136">
        <f>'実質公債費比率（分子）の構造'!M$45</f>
        <v>652</v>
      </c>
      <c r="I49" s="136"/>
      <c r="J49" s="136"/>
      <c r="K49" s="136">
        <f>'実質公債費比率（分子）の構造'!N$45</f>
        <v>663</v>
      </c>
      <c r="L49" s="136"/>
      <c r="M49" s="136"/>
      <c r="N49" s="136">
        <f>'実質公債費比率（分子）の構造'!O$45</f>
        <v>657</v>
      </c>
      <c r="O49" s="136"/>
      <c r="P49" s="136"/>
    </row>
    <row r="50" spans="1:16">
      <c r="A50" s="136" t="s">
        <v>58</v>
      </c>
      <c r="B50" s="136" t="e">
        <f>NA()</f>
        <v>#N/A</v>
      </c>
      <c r="C50" s="136">
        <f>IF(ISNUMBER('実質公債費比率（分子）の構造'!K$53),'実質公債費比率（分子）の構造'!K$53,NA())</f>
        <v>325</v>
      </c>
      <c r="D50" s="136" t="e">
        <f>NA()</f>
        <v>#N/A</v>
      </c>
      <c r="E50" s="136" t="e">
        <f>NA()</f>
        <v>#N/A</v>
      </c>
      <c r="F50" s="136">
        <f>IF(ISNUMBER('実質公債費比率（分子）の構造'!L$53),'実質公債費比率（分子）の構造'!L$53,NA())</f>
        <v>392</v>
      </c>
      <c r="G50" s="136" t="e">
        <f>NA()</f>
        <v>#N/A</v>
      </c>
      <c r="H50" s="136" t="e">
        <f>NA()</f>
        <v>#N/A</v>
      </c>
      <c r="I50" s="136">
        <f>IF(ISNUMBER('実質公債費比率（分子）の構造'!M$53),'実質公債費比率（分子）の構造'!M$53,NA())</f>
        <v>360</v>
      </c>
      <c r="J50" s="136" t="e">
        <f>NA()</f>
        <v>#N/A</v>
      </c>
      <c r="K50" s="136" t="e">
        <f>NA()</f>
        <v>#N/A</v>
      </c>
      <c r="L50" s="136">
        <f>IF(ISNUMBER('実質公債費比率（分子）の構造'!N$53),'実質公債費比率（分子）の構造'!N$53,NA())</f>
        <v>322</v>
      </c>
      <c r="M50" s="136" t="e">
        <f>NA()</f>
        <v>#N/A</v>
      </c>
      <c r="N50" s="136" t="e">
        <f>NA()</f>
        <v>#N/A</v>
      </c>
      <c r="O50" s="136">
        <f>IF(ISNUMBER('実質公債費比率（分子）の構造'!O$53),'実質公債費比率（分子）の構造'!O$53,NA())</f>
        <v>367</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5486</v>
      </c>
      <c r="E56" s="135"/>
      <c r="F56" s="135"/>
      <c r="G56" s="135">
        <f>'将来負担比率（分子）の構造'!J$51</f>
        <v>5877</v>
      </c>
      <c r="H56" s="135"/>
      <c r="I56" s="135"/>
      <c r="J56" s="135">
        <f>'将来負担比率（分子）の構造'!K$51</f>
        <v>6140</v>
      </c>
      <c r="K56" s="135"/>
      <c r="L56" s="135"/>
      <c r="M56" s="135">
        <f>'将来負担比率（分子）の構造'!L$51</f>
        <v>6327</v>
      </c>
      <c r="N56" s="135"/>
      <c r="O56" s="135"/>
      <c r="P56" s="135">
        <f>'将来負担比率（分子）の構造'!M$51</f>
        <v>6540</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1004</v>
      </c>
      <c r="E58" s="135"/>
      <c r="F58" s="135"/>
      <c r="G58" s="135">
        <f>'将来負担比率（分子）の構造'!J$49</f>
        <v>1228</v>
      </c>
      <c r="H58" s="135"/>
      <c r="I58" s="135"/>
      <c r="J58" s="135">
        <f>'将来負担比率（分子）の構造'!K$49</f>
        <v>1592</v>
      </c>
      <c r="K58" s="135"/>
      <c r="L58" s="135"/>
      <c r="M58" s="135">
        <f>'将来負担比率（分子）の構造'!L$49</f>
        <v>1868</v>
      </c>
      <c r="N58" s="135"/>
      <c r="O58" s="135"/>
      <c r="P58" s="135">
        <f>'将来負担比率（分子）の構造'!M$49</f>
        <v>2175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1240</v>
      </c>
      <c r="C62" s="135"/>
      <c r="D62" s="135"/>
      <c r="E62" s="135">
        <f>'将来負担比率（分子）の構造'!J$45</f>
        <v>1352</v>
      </c>
      <c r="F62" s="135"/>
      <c r="G62" s="135"/>
      <c r="H62" s="135">
        <f>'将来負担比率（分子）の構造'!K$45</f>
        <v>1169</v>
      </c>
      <c r="I62" s="135"/>
      <c r="J62" s="135"/>
      <c r="K62" s="135">
        <f>'将来負担比率（分子）の構造'!L$45</f>
        <v>1152</v>
      </c>
      <c r="L62" s="135"/>
      <c r="M62" s="135"/>
      <c r="N62" s="135">
        <f>'将来負担比率（分子）の構造'!M$45</f>
        <v>1150</v>
      </c>
      <c r="O62" s="135"/>
      <c r="P62" s="135"/>
    </row>
    <row r="63" spans="1:16">
      <c r="A63" s="135" t="s">
        <v>28</v>
      </c>
      <c r="B63" s="135">
        <f>'将来負担比率（分子）の構造'!I$44</f>
        <v>1049</v>
      </c>
      <c r="C63" s="135"/>
      <c r="D63" s="135"/>
      <c r="E63" s="135">
        <f>'将来負担比率（分子）の構造'!J$44</f>
        <v>963</v>
      </c>
      <c r="F63" s="135"/>
      <c r="G63" s="135"/>
      <c r="H63" s="135">
        <f>'将来負担比率（分子）の構造'!K$44</f>
        <v>789</v>
      </c>
      <c r="I63" s="135"/>
      <c r="J63" s="135"/>
      <c r="K63" s="135">
        <f>'将来負担比率（分子）の構造'!L$44</f>
        <v>759</v>
      </c>
      <c r="L63" s="135"/>
      <c r="M63" s="135"/>
      <c r="N63" s="135">
        <f>'将来負担比率（分子）の構造'!M$44</f>
        <v>686</v>
      </c>
      <c r="O63" s="135"/>
      <c r="P63" s="135"/>
    </row>
    <row r="64" spans="1:16">
      <c r="A64" s="135" t="s">
        <v>27</v>
      </c>
      <c r="B64" s="135">
        <f>'将来負担比率（分子）の構造'!I$43</f>
        <v>250</v>
      </c>
      <c r="C64" s="135"/>
      <c r="D64" s="135"/>
      <c r="E64" s="135">
        <f>'将来負担比率（分子）の構造'!J$43</f>
        <v>372</v>
      </c>
      <c r="F64" s="135"/>
      <c r="G64" s="135"/>
      <c r="H64" s="135">
        <f>'将来負担比率（分子）の構造'!K$43</f>
        <v>503</v>
      </c>
      <c r="I64" s="135"/>
      <c r="J64" s="135"/>
      <c r="K64" s="135">
        <f>'将来負担比率（分子）の構造'!L$43</f>
        <v>509</v>
      </c>
      <c r="L64" s="135"/>
      <c r="M64" s="135"/>
      <c r="N64" s="135">
        <f>'将来負担比率（分子）の構造'!M$43</f>
        <v>691</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7103</v>
      </c>
      <c r="C66" s="135"/>
      <c r="D66" s="135"/>
      <c r="E66" s="135">
        <f>'将来負担比率（分子）の構造'!J$41</f>
        <v>7398</v>
      </c>
      <c r="F66" s="135"/>
      <c r="G66" s="135"/>
      <c r="H66" s="135">
        <f>'将来負担比率（分子）の構造'!K$41</f>
        <v>7779</v>
      </c>
      <c r="I66" s="135"/>
      <c r="J66" s="135"/>
      <c r="K66" s="135">
        <f>'将来負担比率（分子）の構造'!L$41</f>
        <v>7963</v>
      </c>
      <c r="L66" s="135"/>
      <c r="M66" s="135"/>
      <c r="N66" s="135">
        <f>'将来負担比率（分子）の構造'!M$41</f>
        <v>8159</v>
      </c>
      <c r="O66" s="135"/>
      <c r="P66" s="135"/>
    </row>
    <row r="67" spans="1:16">
      <c r="A67" s="135" t="s">
        <v>62</v>
      </c>
      <c r="B67" s="135" t="e">
        <f>NA()</f>
        <v>#N/A</v>
      </c>
      <c r="C67" s="135">
        <f>IF(ISNUMBER('将来負担比率（分子）の構造'!I$52), IF('将来負担比率（分子）の構造'!I$52 &lt; 0, 0, '将来負担比率（分子）の構造'!I$52), NA())</f>
        <v>3151</v>
      </c>
      <c r="D67" s="135" t="e">
        <f>NA()</f>
        <v>#N/A</v>
      </c>
      <c r="E67" s="135" t="e">
        <f>NA()</f>
        <v>#N/A</v>
      </c>
      <c r="F67" s="135">
        <f>IF(ISNUMBER('将来負担比率（分子）の構造'!J$52), IF('将来負担比率（分子）の構造'!J$52 &lt; 0, 0, '将来負担比率（分子）の構造'!J$52), NA())</f>
        <v>2981</v>
      </c>
      <c r="G67" s="135" t="e">
        <f>NA()</f>
        <v>#N/A</v>
      </c>
      <c r="H67" s="135" t="e">
        <f>NA()</f>
        <v>#N/A</v>
      </c>
      <c r="I67" s="135">
        <f>IF(ISNUMBER('将来負担比率（分子）の構造'!K$52), IF('将来負担比率（分子）の構造'!K$52 &lt; 0, 0, '将来負担比率（分子）の構造'!K$52), NA())</f>
        <v>2508</v>
      </c>
      <c r="J67" s="135" t="e">
        <f>NA()</f>
        <v>#N/A</v>
      </c>
      <c r="K67" s="135" t="e">
        <f>NA()</f>
        <v>#N/A</v>
      </c>
      <c r="L67" s="135">
        <f>IF(ISNUMBER('将来負担比率（分子）の構造'!L$52), IF('将来負担比率（分子）の構造'!L$52 &lt; 0, 0, '将来負担比率（分子）の構造'!L$52), NA())</f>
        <v>2187</v>
      </c>
      <c r="M67" s="135" t="e">
        <f>NA()</f>
        <v>#N/A</v>
      </c>
      <c r="N67" s="135" t="e">
        <f>NA()</f>
        <v>#N/A</v>
      </c>
      <c r="O67" s="135">
        <f>IF(ISNUMBER('将来負担比率（分子）の構造'!M$52), IF('将来負担比率（分子）の構造'!M$52 &lt; 0, 0, '将来負担比率（分子）の構造'!M$52), NA())</f>
        <v>1972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1077218</v>
      </c>
      <c r="S5" s="581"/>
      <c r="T5" s="581"/>
      <c r="U5" s="581"/>
      <c r="V5" s="581"/>
      <c r="W5" s="581"/>
      <c r="X5" s="581"/>
      <c r="Y5" s="582"/>
      <c r="Z5" s="583">
        <v>14.9</v>
      </c>
      <c r="AA5" s="583"/>
      <c r="AB5" s="583"/>
      <c r="AC5" s="583"/>
      <c r="AD5" s="584">
        <v>1077218</v>
      </c>
      <c r="AE5" s="584"/>
      <c r="AF5" s="584"/>
      <c r="AG5" s="584"/>
      <c r="AH5" s="584"/>
      <c r="AI5" s="584"/>
      <c r="AJ5" s="584"/>
      <c r="AK5" s="584"/>
      <c r="AL5" s="585">
        <v>28.3</v>
      </c>
      <c r="AM5" s="586"/>
      <c r="AN5" s="586"/>
      <c r="AO5" s="587"/>
      <c r="AP5" s="577" t="s">
        <v>208</v>
      </c>
      <c r="AQ5" s="578"/>
      <c r="AR5" s="578"/>
      <c r="AS5" s="578"/>
      <c r="AT5" s="578"/>
      <c r="AU5" s="578"/>
      <c r="AV5" s="578"/>
      <c r="AW5" s="578"/>
      <c r="AX5" s="578"/>
      <c r="AY5" s="578"/>
      <c r="AZ5" s="578"/>
      <c r="BA5" s="578"/>
      <c r="BB5" s="578"/>
      <c r="BC5" s="578"/>
      <c r="BD5" s="578"/>
      <c r="BE5" s="578"/>
      <c r="BF5" s="579"/>
      <c r="BG5" s="591">
        <v>1077218</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55429</v>
      </c>
      <c r="S6" s="592"/>
      <c r="T6" s="592"/>
      <c r="U6" s="592"/>
      <c r="V6" s="592"/>
      <c r="W6" s="592"/>
      <c r="X6" s="592"/>
      <c r="Y6" s="593"/>
      <c r="Z6" s="594">
        <v>0.8</v>
      </c>
      <c r="AA6" s="594"/>
      <c r="AB6" s="594"/>
      <c r="AC6" s="594"/>
      <c r="AD6" s="595">
        <v>55429</v>
      </c>
      <c r="AE6" s="595"/>
      <c r="AF6" s="595"/>
      <c r="AG6" s="595"/>
      <c r="AH6" s="595"/>
      <c r="AI6" s="595"/>
      <c r="AJ6" s="595"/>
      <c r="AK6" s="595"/>
      <c r="AL6" s="596">
        <v>1.5</v>
      </c>
      <c r="AM6" s="597"/>
      <c r="AN6" s="597"/>
      <c r="AO6" s="598"/>
      <c r="AP6" s="588" t="s">
        <v>214</v>
      </c>
      <c r="AQ6" s="589"/>
      <c r="AR6" s="589"/>
      <c r="AS6" s="589"/>
      <c r="AT6" s="589"/>
      <c r="AU6" s="589"/>
      <c r="AV6" s="589"/>
      <c r="AW6" s="589"/>
      <c r="AX6" s="589"/>
      <c r="AY6" s="589"/>
      <c r="AZ6" s="589"/>
      <c r="BA6" s="589"/>
      <c r="BB6" s="589"/>
      <c r="BC6" s="589"/>
      <c r="BD6" s="589"/>
      <c r="BE6" s="589"/>
      <c r="BF6" s="590"/>
      <c r="BG6" s="591">
        <v>1077218</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81375</v>
      </c>
      <c r="CS6" s="592"/>
      <c r="CT6" s="592"/>
      <c r="CU6" s="592"/>
      <c r="CV6" s="592"/>
      <c r="CW6" s="592"/>
      <c r="CX6" s="592"/>
      <c r="CY6" s="593"/>
      <c r="CZ6" s="594">
        <v>1.2</v>
      </c>
      <c r="DA6" s="594"/>
      <c r="DB6" s="594"/>
      <c r="DC6" s="594"/>
      <c r="DD6" s="600" t="s">
        <v>209</v>
      </c>
      <c r="DE6" s="592"/>
      <c r="DF6" s="592"/>
      <c r="DG6" s="592"/>
      <c r="DH6" s="592"/>
      <c r="DI6" s="592"/>
      <c r="DJ6" s="592"/>
      <c r="DK6" s="592"/>
      <c r="DL6" s="592"/>
      <c r="DM6" s="592"/>
      <c r="DN6" s="592"/>
      <c r="DO6" s="592"/>
      <c r="DP6" s="593"/>
      <c r="DQ6" s="600">
        <v>81375</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2906</v>
      </c>
      <c r="S7" s="592"/>
      <c r="T7" s="592"/>
      <c r="U7" s="592"/>
      <c r="V7" s="592"/>
      <c r="W7" s="592"/>
      <c r="X7" s="592"/>
      <c r="Y7" s="593"/>
      <c r="Z7" s="594">
        <v>0</v>
      </c>
      <c r="AA7" s="594"/>
      <c r="AB7" s="594"/>
      <c r="AC7" s="594"/>
      <c r="AD7" s="595">
        <v>2906</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419376</v>
      </c>
      <c r="BH7" s="592"/>
      <c r="BI7" s="592"/>
      <c r="BJ7" s="592"/>
      <c r="BK7" s="592"/>
      <c r="BL7" s="592"/>
      <c r="BM7" s="592"/>
      <c r="BN7" s="593"/>
      <c r="BO7" s="594">
        <v>38.9</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770922</v>
      </c>
      <c r="CS7" s="592"/>
      <c r="CT7" s="592"/>
      <c r="CU7" s="592"/>
      <c r="CV7" s="592"/>
      <c r="CW7" s="592"/>
      <c r="CX7" s="592"/>
      <c r="CY7" s="593"/>
      <c r="CZ7" s="594">
        <v>11.2</v>
      </c>
      <c r="DA7" s="594"/>
      <c r="DB7" s="594"/>
      <c r="DC7" s="594"/>
      <c r="DD7" s="600">
        <v>24324</v>
      </c>
      <c r="DE7" s="592"/>
      <c r="DF7" s="592"/>
      <c r="DG7" s="592"/>
      <c r="DH7" s="592"/>
      <c r="DI7" s="592"/>
      <c r="DJ7" s="592"/>
      <c r="DK7" s="592"/>
      <c r="DL7" s="592"/>
      <c r="DM7" s="592"/>
      <c r="DN7" s="592"/>
      <c r="DO7" s="592"/>
      <c r="DP7" s="593"/>
      <c r="DQ7" s="600">
        <v>663134</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4362</v>
      </c>
      <c r="S8" s="592"/>
      <c r="T8" s="592"/>
      <c r="U8" s="592"/>
      <c r="V8" s="592"/>
      <c r="W8" s="592"/>
      <c r="X8" s="592"/>
      <c r="Y8" s="593"/>
      <c r="Z8" s="594">
        <v>0.1</v>
      </c>
      <c r="AA8" s="594"/>
      <c r="AB8" s="594"/>
      <c r="AC8" s="594"/>
      <c r="AD8" s="595">
        <v>4362</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13568</v>
      </c>
      <c r="BH8" s="592"/>
      <c r="BI8" s="592"/>
      <c r="BJ8" s="592"/>
      <c r="BK8" s="592"/>
      <c r="BL8" s="592"/>
      <c r="BM8" s="592"/>
      <c r="BN8" s="593"/>
      <c r="BO8" s="594">
        <v>1.3</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1597097</v>
      </c>
      <c r="CS8" s="592"/>
      <c r="CT8" s="592"/>
      <c r="CU8" s="592"/>
      <c r="CV8" s="592"/>
      <c r="CW8" s="592"/>
      <c r="CX8" s="592"/>
      <c r="CY8" s="593"/>
      <c r="CZ8" s="594">
        <v>23.2</v>
      </c>
      <c r="DA8" s="594"/>
      <c r="DB8" s="594"/>
      <c r="DC8" s="594"/>
      <c r="DD8" s="600">
        <v>15439</v>
      </c>
      <c r="DE8" s="592"/>
      <c r="DF8" s="592"/>
      <c r="DG8" s="592"/>
      <c r="DH8" s="592"/>
      <c r="DI8" s="592"/>
      <c r="DJ8" s="592"/>
      <c r="DK8" s="592"/>
      <c r="DL8" s="592"/>
      <c r="DM8" s="592"/>
      <c r="DN8" s="592"/>
      <c r="DO8" s="592"/>
      <c r="DP8" s="593"/>
      <c r="DQ8" s="600">
        <v>1035191</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7302</v>
      </c>
      <c r="S9" s="592"/>
      <c r="T9" s="592"/>
      <c r="U9" s="592"/>
      <c r="V9" s="592"/>
      <c r="W9" s="592"/>
      <c r="X9" s="592"/>
      <c r="Y9" s="593"/>
      <c r="Z9" s="594">
        <v>0.1</v>
      </c>
      <c r="AA9" s="594"/>
      <c r="AB9" s="594"/>
      <c r="AC9" s="594"/>
      <c r="AD9" s="595">
        <v>7302</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351284</v>
      </c>
      <c r="BH9" s="592"/>
      <c r="BI9" s="592"/>
      <c r="BJ9" s="592"/>
      <c r="BK9" s="592"/>
      <c r="BL9" s="592"/>
      <c r="BM9" s="592"/>
      <c r="BN9" s="593"/>
      <c r="BO9" s="594">
        <v>32.6</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841682</v>
      </c>
      <c r="CS9" s="592"/>
      <c r="CT9" s="592"/>
      <c r="CU9" s="592"/>
      <c r="CV9" s="592"/>
      <c r="CW9" s="592"/>
      <c r="CX9" s="592"/>
      <c r="CY9" s="593"/>
      <c r="CZ9" s="594">
        <v>12.2</v>
      </c>
      <c r="DA9" s="594"/>
      <c r="DB9" s="594"/>
      <c r="DC9" s="594"/>
      <c r="DD9" s="600">
        <v>27106</v>
      </c>
      <c r="DE9" s="592"/>
      <c r="DF9" s="592"/>
      <c r="DG9" s="592"/>
      <c r="DH9" s="592"/>
      <c r="DI9" s="592"/>
      <c r="DJ9" s="592"/>
      <c r="DK9" s="592"/>
      <c r="DL9" s="592"/>
      <c r="DM9" s="592"/>
      <c r="DN9" s="592"/>
      <c r="DO9" s="592"/>
      <c r="DP9" s="593"/>
      <c r="DQ9" s="600">
        <v>795915</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93678</v>
      </c>
      <c r="S10" s="592"/>
      <c r="T10" s="592"/>
      <c r="U10" s="592"/>
      <c r="V10" s="592"/>
      <c r="W10" s="592"/>
      <c r="X10" s="592"/>
      <c r="Y10" s="593"/>
      <c r="Z10" s="594">
        <v>1.3</v>
      </c>
      <c r="AA10" s="594"/>
      <c r="AB10" s="594"/>
      <c r="AC10" s="594"/>
      <c r="AD10" s="595">
        <v>93678</v>
      </c>
      <c r="AE10" s="595"/>
      <c r="AF10" s="595"/>
      <c r="AG10" s="595"/>
      <c r="AH10" s="595"/>
      <c r="AI10" s="595"/>
      <c r="AJ10" s="595"/>
      <c r="AK10" s="595"/>
      <c r="AL10" s="596">
        <v>2.5</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12448</v>
      </c>
      <c r="BH10" s="592"/>
      <c r="BI10" s="592"/>
      <c r="BJ10" s="592"/>
      <c r="BK10" s="592"/>
      <c r="BL10" s="592"/>
      <c r="BM10" s="592"/>
      <c r="BN10" s="593"/>
      <c r="BO10" s="594">
        <v>1.2</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t="s">
        <v>111</v>
      </c>
      <c r="CS10" s="592"/>
      <c r="CT10" s="592"/>
      <c r="CU10" s="592"/>
      <c r="CV10" s="592"/>
      <c r="CW10" s="592"/>
      <c r="CX10" s="592"/>
      <c r="CY10" s="593"/>
      <c r="CZ10" s="594" t="s">
        <v>111</v>
      </c>
      <c r="DA10" s="594"/>
      <c r="DB10" s="594"/>
      <c r="DC10" s="594"/>
      <c r="DD10" s="600" t="s">
        <v>111</v>
      </c>
      <c r="DE10" s="592"/>
      <c r="DF10" s="592"/>
      <c r="DG10" s="592"/>
      <c r="DH10" s="592"/>
      <c r="DI10" s="592"/>
      <c r="DJ10" s="592"/>
      <c r="DK10" s="592"/>
      <c r="DL10" s="592"/>
      <c r="DM10" s="592"/>
      <c r="DN10" s="592"/>
      <c r="DO10" s="592"/>
      <c r="DP10" s="593"/>
      <c r="DQ10" s="600" t="s">
        <v>111</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42076</v>
      </c>
      <c r="BH11" s="592"/>
      <c r="BI11" s="592"/>
      <c r="BJ11" s="592"/>
      <c r="BK11" s="592"/>
      <c r="BL11" s="592"/>
      <c r="BM11" s="592"/>
      <c r="BN11" s="593"/>
      <c r="BO11" s="594">
        <v>3.9</v>
      </c>
      <c r="BP11" s="594"/>
      <c r="BQ11" s="594"/>
      <c r="BR11" s="594"/>
      <c r="BS11" s="600" t="s">
        <v>111</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281771</v>
      </c>
      <c r="CS11" s="592"/>
      <c r="CT11" s="592"/>
      <c r="CU11" s="592"/>
      <c r="CV11" s="592"/>
      <c r="CW11" s="592"/>
      <c r="CX11" s="592"/>
      <c r="CY11" s="593"/>
      <c r="CZ11" s="594">
        <v>4.0999999999999996</v>
      </c>
      <c r="DA11" s="594"/>
      <c r="DB11" s="594"/>
      <c r="DC11" s="594"/>
      <c r="DD11" s="600">
        <v>173758</v>
      </c>
      <c r="DE11" s="592"/>
      <c r="DF11" s="592"/>
      <c r="DG11" s="592"/>
      <c r="DH11" s="592"/>
      <c r="DI11" s="592"/>
      <c r="DJ11" s="592"/>
      <c r="DK11" s="592"/>
      <c r="DL11" s="592"/>
      <c r="DM11" s="592"/>
      <c r="DN11" s="592"/>
      <c r="DO11" s="592"/>
      <c r="DP11" s="593"/>
      <c r="DQ11" s="600">
        <v>173276</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568886</v>
      </c>
      <c r="BH12" s="592"/>
      <c r="BI12" s="592"/>
      <c r="BJ12" s="592"/>
      <c r="BK12" s="592"/>
      <c r="BL12" s="592"/>
      <c r="BM12" s="592"/>
      <c r="BN12" s="593"/>
      <c r="BO12" s="594">
        <v>52.8</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15482</v>
      </c>
      <c r="CS12" s="592"/>
      <c r="CT12" s="592"/>
      <c r="CU12" s="592"/>
      <c r="CV12" s="592"/>
      <c r="CW12" s="592"/>
      <c r="CX12" s="592"/>
      <c r="CY12" s="593"/>
      <c r="CZ12" s="594">
        <v>0.2</v>
      </c>
      <c r="DA12" s="594"/>
      <c r="DB12" s="594"/>
      <c r="DC12" s="594"/>
      <c r="DD12" s="600" t="s">
        <v>111</v>
      </c>
      <c r="DE12" s="592"/>
      <c r="DF12" s="592"/>
      <c r="DG12" s="592"/>
      <c r="DH12" s="592"/>
      <c r="DI12" s="592"/>
      <c r="DJ12" s="592"/>
      <c r="DK12" s="592"/>
      <c r="DL12" s="592"/>
      <c r="DM12" s="592"/>
      <c r="DN12" s="592"/>
      <c r="DO12" s="592"/>
      <c r="DP12" s="593"/>
      <c r="DQ12" s="600">
        <v>14182</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22456</v>
      </c>
      <c r="S13" s="592"/>
      <c r="T13" s="592"/>
      <c r="U13" s="592"/>
      <c r="V13" s="592"/>
      <c r="W13" s="592"/>
      <c r="X13" s="592"/>
      <c r="Y13" s="593"/>
      <c r="Z13" s="594">
        <v>0.3</v>
      </c>
      <c r="AA13" s="594"/>
      <c r="AB13" s="594"/>
      <c r="AC13" s="594"/>
      <c r="AD13" s="595">
        <v>22456</v>
      </c>
      <c r="AE13" s="595"/>
      <c r="AF13" s="595"/>
      <c r="AG13" s="595"/>
      <c r="AH13" s="595"/>
      <c r="AI13" s="595"/>
      <c r="AJ13" s="595"/>
      <c r="AK13" s="595"/>
      <c r="AL13" s="596">
        <v>0.6</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568818</v>
      </c>
      <c r="BH13" s="592"/>
      <c r="BI13" s="592"/>
      <c r="BJ13" s="592"/>
      <c r="BK13" s="592"/>
      <c r="BL13" s="592"/>
      <c r="BM13" s="592"/>
      <c r="BN13" s="593"/>
      <c r="BO13" s="594">
        <v>52.8</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804260</v>
      </c>
      <c r="CS13" s="592"/>
      <c r="CT13" s="592"/>
      <c r="CU13" s="592"/>
      <c r="CV13" s="592"/>
      <c r="CW13" s="592"/>
      <c r="CX13" s="592"/>
      <c r="CY13" s="593"/>
      <c r="CZ13" s="594">
        <v>11.7</v>
      </c>
      <c r="DA13" s="594"/>
      <c r="DB13" s="594"/>
      <c r="DC13" s="594"/>
      <c r="DD13" s="600">
        <v>611019</v>
      </c>
      <c r="DE13" s="592"/>
      <c r="DF13" s="592"/>
      <c r="DG13" s="592"/>
      <c r="DH13" s="592"/>
      <c r="DI13" s="592"/>
      <c r="DJ13" s="592"/>
      <c r="DK13" s="592"/>
      <c r="DL13" s="592"/>
      <c r="DM13" s="592"/>
      <c r="DN13" s="592"/>
      <c r="DO13" s="592"/>
      <c r="DP13" s="593"/>
      <c r="DQ13" s="600">
        <v>375482</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32188</v>
      </c>
      <c r="BH14" s="592"/>
      <c r="BI14" s="592"/>
      <c r="BJ14" s="592"/>
      <c r="BK14" s="592"/>
      <c r="BL14" s="592"/>
      <c r="BM14" s="592"/>
      <c r="BN14" s="593"/>
      <c r="BO14" s="594">
        <v>3</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1131972</v>
      </c>
      <c r="CS14" s="592"/>
      <c r="CT14" s="592"/>
      <c r="CU14" s="592"/>
      <c r="CV14" s="592"/>
      <c r="CW14" s="592"/>
      <c r="CX14" s="592"/>
      <c r="CY14" s="593"/>
      <c r="CZ14" s="594">
        <v>16.399999999999999</v>
      </c>
      <c r="DA14" s="594"/>
      <c r="DB14" s="594"/>
      <c r="DC14" s="594"/>
      <c r="DD14" s="600">
        <v>834491</v>
      </c>
      <c r="DE14" s="592"/>
      <c r="DF14" s="592"/>
      <c r="DG14" s="592"/>
      <c r="DH14" s="592"/>
      <c r="DI14" s="592"/>
      <c r="DJ14" s="592"/>
      <c r="DK14" s="592"/>
      <c r="DL14" s="592"/>
      <c r="DM14" s="592"/>
      <c r="DN14" s="592"/>
      <c r="DO14" s="592"/>
      <c r="DP14" s="593"/>
      <c r="DQ14" s="600">
        <v>470608</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4672</v>
      </c>
      <c r="S15" s="592"/>
      <c r="T15" s="592"/>
      <c r="U15" s="592"/>
      <c r="V15" s="592"/>
      <c r="W15" s="592"/>
      <c r="X15" s="592"/>
      <c r="Y15" s="593"/>
      <c r="Z15" s="594">
        <v>0.1</v>
      </c>
      <c r="AA15" s="594"/>
      <c r="AB15" s="594"/>
      <c r="AC15" s="594"/>
      <c r="AD15" s="595">
        <v>4672</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56768</v>
      </c>
      <c r="BH15" s="592"/>
      <c r="BI15" s="592"/>
      <c r="BJ15" s="592"/>
      <c r="BK15" s="592"/>
      <c r="BL15" s="592"/>
      <c r="BM15" s="592"/>
      <c r="BN15" s="593"/>
      <c r="BO15" s="594">
        <v>5.3</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469335</v>
      </c>
      <c r="CS15" s="592"/>
      <c r="CT15" s="592"/>
      <c r="CU15" s="592"/>
      <c r="CV15" s="592"/>
      <c r="CW15" s="592"/>
      <c r="CX15" s="592"/>
      <c r="CY15" s="593"/>
      <c r="CZ15" s="594">
        <v>6.8</v>
      </c>
      <c r="DA15" s="594"/>
      <c r="DB15" s="594"/>
      <c r="DC15" s="594"/>
      <c r="DD15" s="600">
        <v>39530</v>
      </c>
      <c r="DE15" s="592"/>
      <c r="DF15" s="592"/>
      <c r="DG15" s="592"/>
      <c r="DH15" s="592"/>
      <c r="DI15" s="592"/>
      <c r="DJ15" s="592"/>
      <c r="DK15" s="592"/>
      <c r="DL15" s="592"/>
      <c r="DM15" s="592"/>
      <c r="DN15" s="592"/>
      <c r="DO15" s="592"/>
      <c r="DP15" s="593"/>
      <c r="DQ15" s="600">
        <v>396419</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2753130</v>
      </c>
      <c r="S16" s="592"/>
      <c r="T16" s="592"/>
      <c r="U16" s="592"/>
      <c r="V16" s="592"/>
      <c r="W16" s="592"/>
      <c r="X16" s="592"/>
      <c r="Y16" s="593"/>
      <c r="Z16" s="594">
        <v>38.1</v>
      </c>
      <c r="AA16" s="594"/>
      <c r="AB16" s="594"/>
      <c r="AC16" s="594"/>
      <c r="AD16" s="595">
        <v>2438245</v>
      </c>
      <c r="AE16" s="595"/>
      <c r="AF16" s="595"/>
      <c r="AG16" s="595"/>
      <c r="AH16" s="595"/>
      <c r="AI16" s="595"/>
      <c r="AJ16" s="595"/>
      <c r="AK16" s="595"/>
      <c r="AL16" s="596">
        <v>64</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238944</v>
      </c>
      <c r="CS16" s="592"/>
      <c r="CT16" s="592"/>
      <c r="CU16" s="592"/>
      <c r="CV16" s="592"/>
      <c r="CW16" s="592"/>
      <c r="CX16" s="592"/>
      <c r="CY16" s="593"/>
      <c r="CZ16" s="594">
        <v>3.5</v>
      </c>
      <c r="DA16" s="594"/>
      <c r="DB16" s="594"/>
      <c r="DC16" s="594"/>
      <c r="DD16" s="600" t="s">
        <v>111</v>
      </c>
      <c r="DE16" s="592"/>
      <c r="DF16" s="592"/>
      <c r="DG16" s="592"/>
      <c r="DH16" s="592"/>
      <c r="DI16" s="592"/>
      <c r="DJ16" s="592"/>
      <c r="DK16" s="592"/>
      <c r="DL16" s="592"/>
      <c r="DM16" s="592"/>
      <c r="DN16" s="592"/>
      <c r="DO16" s="592"/>
      <c r="DP16" s="593"/>
      <c r="DQ16" s="600">
        <v>17740</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2438245</v>
      </c>
      <c r="S17" s="592"/>
      <c r="T17" s="592"/>
      <c r="U17" s="592"/>
      <c r="V17" s="592"/>
      <c r="W17" s="592"/>
      <c r="X17" s="592"/>
      <c r="Y17" s="593"/>
      <c r="Z17" s="594">
        <v>33.799999999999997</v>
      </c>
      <c r="AA17" s="594"/>
      <c r="AB17" s="594"/>
      <c r="AC17" s="594"/>
      <c r="AD17" s="595">
        <v>2438245</v>
      </c>
      <c r="AE17" s="595"/>
      <c r="AF17" s="595"/>
      <c r="AG17" s="595"/>
      <c r="AH17" s="595"/>
      <c r="AI17" s="595"/>
      <c r="AJ17" s="595"/>
      <c r="AK17" s="595"/>
      <c r="AL17" s="596">
        <v>64</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657319</v>
      </c>
      <c r="CS17" s="592"/>
      <c r="CT17" s="592"/>
      <c r="CU17" s="592"/>
      <c r="CV17" s="592"/>
      <c r="CW17" s="592"/>
      <c r="CX17" s="592"/>
      <c r="CY17" s="593"/>
      <c r="CZ17" s="594">
        <v>9.5</v>
      </c>
      <c r="DA17" s="594"/>
      <c r="DB17" s="594"/>
      <c r="DC17" s="594"/>
      <c r="DD17" s="600" t="s">
        <v>111</v>
      </c>
      <c r="DE17" s="592"/>
      <c r="DF17" s="592"/>
      <c r="DG17" s="592"/>
      <c r="DH17" s="592"/>
      <c r="DI17" s="592"/>
      <c r="DJ17" s="592"/>
      <c r="DK17" s="592"/>
      <c r="DL17" s="592"/>
      <c r="DM17" s="592"/>
      <c r="DN17" s="592"/>
      <c r="DO17" s="592"/>
      <c r="DP17" s="593"/>
      <c r="DQ17" s="600">
        <v>657319</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314880</v>
      </c>
      <c r="S18" s="592"/>
      <c r="T18" s="592"/>
      <c r="U18" s="592"/>
      <c r="V18" s="592"/>
      <c r="W18" s="592"/>
      <c r="X18" s="592"/>
      <c r="Y18" s="593"/>
      <c r="Z18" s="594">
        <v>4.4000000000000004</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5</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111</v>
      </c>
      <c r="BH19" s="592"/>
      <c r="BI19" s="592"/>
      <c r="BJ19" s="592"/>
      <c r="BK19" s="592"/>
      <c r="BL19" s="592"/>
      <c r="BM19" s="592"/>
      <c r="BN19" s="593"/>
      <c r="BO19" s="594" t="s">
        <v>111</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4021153</v>
      </c>
      <c r="S20" s="592"/>
      <c r="T20" s="592"/>
      <c r="U20" s="592"/>
      <c r="V20" s="592"/>
      <c r="W20" s="592"/>
      <c r="X20" s="592"/>
      <c r="Y20" s="593"/>
      <c r="Z20" s="594">
        <v>55.7</v>
      </c>
      <c r="AA20" s="594"/>
      <c r="AB20" s="594"/>
      <c r="AC20" s="594"/>
      <c r="AD20" s="595">
        <v>3706268</v>
      </c>
      <c r="AE20" s="595"/>
      <c r="AF20" s="595"/>
      <c r="AG20" s="595"/>
      <c r="AH20" s="595"/>
      <c r="AI20" s="595"/>
      <c r="AJ20" s="595"/>
      <c r="AK20" s="595"/>
      <c r="AL20" s="596">
        <v>97.3</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111</v>
      </c>
      <c r="BH20" s="592"/>
      <c r="BI20" s="592"/>
      <c r="BJ20" s="592"/>
      <c r="BK20" s="592"/>
      <c r="BL20" s="592"/>
      <c r="BM20" s="592"/>
      <c r="BN20" s="593"/>
      <c r="BO20" s="594" t="s">
        <v>111</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6890159</v>
      </c>
      <c r="CS20" s="592"/>
      <c r="CT20" s="592"/>
      <c r="CU20" s="592"/>
      <c r="CV20" s="592"/>
      <c r="CW20" s="592"/>
      <c r="CX20" s="592"/>
      <c r="CY20" s="593"/>
      <c r="CZ20" s="594">
        <v>100</v>
      </c>
      <c r="DA20" s="594"/>
      <c r="DB20" s="594"/>
      <c r="DC20" s="594"/>
      <c r="DD20" s="600">
        <v>1725667</v>
      </c>
      <c r="DE20" s="592"/>
      <c r="DF20" s="592"/>
      <c r="DG20" s="592"/>
      <c r="DH20" s="592"/>
      <c r="DI20" s="592"/>
      <c r="DJ20" s="592"/>
      <c r="DK20" s="592"/>
      <c r="DL20" s="592"/>
      <c r="DM20" s="592"/>
      <c r="DN20" s="592"/>
      <c r="DO20" s="592"/>
      <c r="DP20" s="593"/>
      <c r="DQ20" s="600">
        <v>4680641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1285</v>
      </c>
      <c r="S21" s="592"/>
      <c r="T21" s="592"/>
      <c r="U21" s="592"/>
      <c r="V21" s="592"/>
      <c r="W21" s="592"/>
      <c r="X21" s="592"/>
      <c r="Y21" s="593"/>
      <c r="Z21" s="594">
        <v>0</v>
      </c>
      <c r="AA21" s="594"/>
      <c r="AB21" s="594"/>
      <c r="AC21" s="594"/>
      <c r="AD21" s="595">
        <v>1285</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19188</v>
      </c>
      <c r="S22" s="592"/>
      <c r="T22" s="592"/>
      <c r="U22" s="592"/>
      <c r="V22" s="592"/>
      <c r="W22" s="592"/>
      <c r="X22" s="592"/>
      <c r="Y22" s="593"/>
      <c r="Z22" s="594">
        <v>0.3</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168342</v>
      </c>
      <c r="S23" s="592"/>
      <c r="T23" s="592"/>
      <c r="U23" s="592"/>
      <c r="V23" s="592"/>
      <c r="W23" s="592"/>
      <c r="X23" s="592"/>
      <c r="Y23" s="593"/>
      <c r="Z23" s="594">
        <v>2.2999999999999998</v>
      </c>
      <c r="AA23" s="594"/>
      <c r="AB23" s="594"/>
      <c r="AC23" s="594"/>
      <c r="AD23" s="595">
        <v>97362</v>
      </c>
      <c r="AE23" s="595"/>
      <c r="AF23" s="595"/>
      <c r="AG23" s="595"/>
      <c r="AH23" s="595"/>
      <c r="AI23" s="595"/>
      <c r="AJ23" s="595"/>
      <c r="AK23" s="595"/>
      <c r="AL23" s="596">
        <v>2.6</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6" t="s">
        <v>268</v>
      </c>
      <c r="DM23" s="617"/>
      <c r="DN23" s="617"/>
      <c r="DO23" s="617"/>
      <c r="DP23" s="617"/>
      <c r="DQ23" s="617"/>
      <c r="DR23" s="617"/>
      <c r="DS23" s="617"/>
      <c r="DT23" s="617"/>
      <c r="DU23" s="617"/>
      <c r="DV23" s="618"/>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6011</v>
      </c>
      <c r="S24" s="592"/>
      <c r="T24" s="592"/>
      <c r="U24" s="592"/>
      <c r="V24" s="592"/>
      <c r="W24" s="592"/>
      <c r="X24" s="592"/>
      <c r="Y24" s="593"/>
      <c r="Z24" s="594">
        <v>0.1</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2341505</v>
      </c>
      <c r="CS24" s="581"/>
      <c r="CT24" s="581"/>
      <c r="CU24" s="581"/>
      <c r="CV24" s="581"/>
      <c r="CW24" s="581"/>
      <c r="CX24" s="581"/>
      <c r="CY24" s="582"/>
      <c r="CZ24" s="620">
        <v>34</v>
      </c>
      <c r="DA24" s="621"/>
      <c r="DB24" s="621"/>
      <c r="DC24" s="622"/>
      <c r="DD24" s="619">
        <v>1854933</v>
      </c>
      <c r="DE24" s="581"/>
      <c r="DF24" s="581"/>
      <c r="DG24" s="581"/>
      <c r="DH24" s="581"/>
      <c r="DI24" s="581"/>
      <c r="DJ24" s="581"/>
      <c r="DK24" s="582"/>
      <c r="DL24" s="619">
        <v>1833268</v>
      </c>
      <c r="DM24" s="581"/>
      <c r="DN24" s="581"/>
      <c r="DO24" s="581"/>
      <c r="DP24" s="581"/>
      <c r="DQ24" s="581"/>
      <c r="DR24" s="581"/>
      <c r="DS24" s="581"/>
      <c r="DT24" s="581"/>
      <c r="DU24" s="581"/>
      <c r="DV24" s="582"/>
      <c r="DW24" s="585">
        <v>45.2</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825532</v>
      </c>
      <c r="S25" s="592"/>
      <c r="T25" s="592"/>
      <c r="U25" s="592"/>
      <c r="V25" s="592"/>
      <c r="W25" s="592"/>
      <c r="X25" s="592"/>
      <c r="Y25" s="593"/>
      <c r="Z25" s="594">
        <v>11.4</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1059251</v>
      </c>
      <c r="CS25" s="611"/>
      <c r="CT25" s="611"/>
      <c r="CU25" s="611"/>
      <c r="CV25" s="611"/>
      <c r="CW25" s="611"/>
      <c r="CX25" s="611"/>
      <c r="CY25" s="612"/>
      <c r="CZ25" s="625">
        <v>15.4</v>
      </c>
      <c r="DA25" s="626"/>
      <c r="DB25" s="626"/>
      <c r="DC25" s="627"/>
      <c r="DD25" s="600">
        <v>965066</v>
      </c>
      <c r="DE25" s="611"/>
      <c r="DF25" s="611"/>
      <c r="DG25" s="611"/>
      <c r="DH25" s="611"/>
      <c r="DI25" s="611"/>
      <c r="DJ25" s="611"/>
      <c r="DK25" s="612"/>
      <c r="DL25" s="600">
        <v>949232</v>
      </c>
      <c r="DM25" s="611"/>
      <c r="DN25" s="611"/>
      <c r="DO25" s="611"/>
      <c r="DP25" s="611"/>
      <c r="DQ25" s="611"/>
      <c r="DR25" s="611"/>
      <c r="DS25" s="611"/>
      <c r="DT25" s="611"/>
      <c r="DU25" s="611"/>
      <c r="DV25" s="612"/>
      <c r="DW25" s="596">
        <v>23.4</v>
      </c>
      <c r="DX25" s="623"/>
      <c r="DY25" s="623"/>
      <c r="DZ25" s="623"/>
      <c r="EA25" s="623"/>
      <c r="EB25" s="623"/>
      <c r="EC25" s="624"/>
    </row>
    <row r="26" spans="2:133" ht="11.25" customHeight="1">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647667</v>
      </c>
      <c r="CS26" s="592"/>
      <c r="CT26" s="592"/>
      <c r="CU26" s="592"/>
      <c r="CV26" s="592"/>
      <c r="CW26" s="592"/>
      <c r="CX26" s="592"/>
      <c r="CY26" s="593"/>
      <c r="CZ26" s="625">
        <v>9.4</v>
      </c>
      <c r="DA26" s="626"/>
      <c r="DB26" s="626"/>
      <c r="DC26" s="627"/>
      <c r="DD26" s="600">
        <v>578385</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3"/>
      <c r="DY26" s="623"/>
      <c r="DZ26" s="623"/>
      <c r="EA26" s="623"/>
      <c r="EB26" s="623"/>
      <c r="EC26" s="624"/>
    </row>
    <row r="27" spans="2:133" ht="11.25" customHeight="1">
      <c r="B27" s="588" t="s">
        <v>279</v>
      </c>
      <c r="C27" s="589"/>
      <c r="D27" s="589"/>
      <c r="E27" s="589"/>
      <c r="F27" s="589"/>
      <c r="G27" s="589"/>
      <c r="H27" s="589"/>
      <c r="I27" s="589"/>
      <c r="J27" s="589"/>
      <c r="K27" s="589"/>
      <c r="L27" s="589"/>
      <c r="M27" s="589"/>
      <c r="N27" s="589"/>
      <c r="O27" s="589"/>
      <c r="P27" s="589"/>
      <c r="Q27" s="590"/>
      <c r="R27" s="591">
        <v>789290</v>
      </c>
      <c r="S27" s="592"/>
      <c r="T27" s="592"/>
      <c r="U27" s="592"/>
      <c r="V27" s="592"/>
      <c r="W27" s="592"/>
      <c r="X27" s="592"/>
      <c r="Y27" s="593"/>
      <c r="Z27" s="594">
        <v>10.9</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1077218</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624935</v>
      </c>
      <c r="CS27" s="611"/>
      <c r="CT27" s="611"/>
      <c r="CU27" s="611"/>
      <c r="CV27" s="611"/>
      <c r="CW27" s="611"/>
      <c r="CX27" s="611"/>
      <c r="CY27" s="612"/>
      <c r="CZ27" s="625">
        <v>9.1</v>
      </c>
      <c r="DA27" s="626"/>
      <c r="DB27" s="626"/>
      <c r="DC27" s="627"/>
      <c r="DD27" s="600">
        <v>232548</v>
      </c>
      <c r="DE27" s="611"/>
      <c r="DF27" s="611"/>
      <c r="DG27" s="611"/>
      <c r="DH27" s="611"/>
      <c r="DI27" s="611"/>
      <c r="DJ27" s="611"/>
      <c r="DK27" s="612"/>
      <c r="DL27" s="600">
        <v>226717</v>
      </c>
      <c r="DM27" s="611"/>
      <c r="DN27" s="611"/>
      <c r="DO27" s="611"/>
      <c r="DP27" s="611"/>
      <c r="DQ27" s="611"/>
      <c r="DR27" s="611"/>
      <c r="DS27" s="611"/>
      <c r="DT27" s="611"/>
      <c r="DU27" s="611"/>
      <c r="DV27" s="612"/>
      <c r="DW27" s="596">
        <v>5.6</v>
      </c>
      <c r="DX27" s="623"/>
      <c r="DY27" s="623"/>
      <c r="DZ27" s="623"/>
      <c r="EA27" s="623"/>
      <c r="EB27" s="623"/>
      <c r="EC27" s="624"/>
    </row>
    <row r="28" spans="2:133" ht="11.25" customHeight="1">
      <c r="B28" s="588" t="s">
        <v>282</v>
      </c>
      <c r="C28" s="589"/>
      <c r="D28" s="589"/>
      <c r="E28" s="589"/>
      <c r="F28" s="589"/>
      <c r="G28" s="589"/>
      <c r="H28" s="589"/>
      <c r="I28" s="589"/>
      <c r="J28" s="589"/>
      <c r="K28" s="589"/>
      <c r="L28" s="589"/>
      <c r="M28" s="589"/>
      <c r="N28" s="589"/>
      <c r="O28" s="589"/>
      <c r="P28" s="589"/>
      <c r="Q28" s="590"/>
      <c r="R28" s="591">
        <v>20600</v>
      </c>
      <c r="S28" s="592"/>
      <c r="T28" s="592"/>
      <c r="U28" s="592"/>
      <c r="V28" s="592"/>
      <c r="W28" s="592"/>
      <c r="X28" s="592"/>
      <c r="Y28" s="593"/>
      <c r="Z28" s="594">
        <v>0.3</v>
      </c>
      <c r="AA28" s="594"/>
      <c r="AB28" s="594"/>
      <c r="AC28" s="594"/>
      <c r="AD28" s="595">
        <v>3342</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657319</v>
      </c>
      <c r="CS28" s="592"/>
      <c r="CT28" s="592"/>
      <c r="CU28" s="592"/>
      <c r="CV28" s="592"/>
      <c r="CW28" s="592"/>
      <c r="CX28" s="592"/>
      <c r="CY28" s="593"/>
      <c r="CZ28" s="625">
        <v>9.5</v>
      </c>
      <c r="DA28" s="626"/>
      <c r="DB28" s="626"/>
      <c r="DC28" s="627"/>
      <c r="DD28" s="600">
        <v>657319</v>
      </c>
      <c r="DE28" s="592"/>
      <c r="DF28" s="592"/>
      <c r="DG28" s="592"/>
      <c r="DH28" s="592"/>
      <c r="DI28" s="592"/>
      <c r="DJ28" s="592"/>
      <c r="DK28" s="593"/>
      <c r="DL28" s="600">
        <v>657319</v>
      </c>
      <c r="DM28" s="592"/>
      <c r="DN28" s="592"/>
      <c r="DO28" s="592"/>
      <c r="DP28" s="592"/>
      <c r="DQ28" s="592"/>
      <c r="DR28" s="592"/>
      <c r="DS28" s="592"/>
      <c r="DT28" s="592"/>
      <c r="DU28" s="592"/>
      <c r="DV28" s="593"/>
      <c r="DW28" s="596">
        <v>16.2</v>
      </c>
      <c r="DX28" s="623"/>
      <c r="DY28" s="623"/>
      <c r="DZ28" s="623"/>
      <c r="EA28" s="623"/>
      <c r="EB28" s="623"/>
      <c r="EC28" s="624"/>
    </row>
    <row r="29" spans="2:133" ht="11.25" customHeight="1">
      <c r="B29" s="588" t="s">
        <v>284</v>
      </c>
      <c r="C29" s="589"/>
      <c r="D29" s="589"/>
      <c r="E29" s="589"/>
      <c r="F29" s="589"/>
      <c r="G29" s="589"/>
      <c r="H29" s="589"/>
      <c r="I29" s="589"/>
      <c r="J29" s="589"/>
      <c r="K29" s="589"/>
      <c r="L29" s="589"/>
      <c r="M29" s="589"/>
      <c r="N29" s="589"/>
      <c r="O29" s="589"/>
      <c r="P29" s="589"/>
      <c r="Q29" s="590"/>
      <c r="R29" s="591">
        <v>1290</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657319</v>
      </c>
      <c r="CS29" s="611"/>
      <c r="CT29" s="611"/>
      <c r="CU29" s="611"/>
      <c r="CV29" s="611"/>
      <c r="CW29" s="611"/>
      <c r="CX29" s="611"/>
      <c r="CY29" s="612"/>
      <c r="CZ29" s="625">
        <v>9.5</v>
      </c>
      <c r="DA29" s="626"/>
      <c r="DB29" s="626"/>
      <c r="DC29" s="627"/>
      <c r="DD29" s="600">
        <v>657319</v>
      </c>
      <c r="DE29" s="611"/>
      <c r="DF29" s="611"/>
      <c r="DG29" s="611"/>
      <c r="DH29" s="611"/>
      <c r="DI29" s="611"/>
      <c r="DJ29" s="611"/>
      <c r="DK29" s="612"/>
      <c r="DL29" s="600">
        <v>657319</v>
      </c>
      <c r="DM29" s="611"/>
      <c r="DN29" s="611"/>
      <c r="DO29" s="611"/>
      <c r="DP29" s="611"/>
      <c r="DQ29" s="611"/>
      <c r="DR29" s="611"/>
      <c r="DS29" s="611"/>
      <c r="DT29" s="611"/>
      <c r="DU29" s="611"/>
      <c r="DV29" s="612"/>
      <c r="DW29" s="596">
        <v>16.2</v>
      </c>
      <c r="DX29" s="623"/>
      <c r="DY29" s="623"/>
      <c r="DZ29" s="623"/>
      <c r="EA29" s="623"/>
      <c r="EB29" s="623"/>
      <c r="EC29" s="624"/>
    </row>
    <row r="30" spans="2:133" ht="11.25" customHeight="1">
      <c r="B30" s="588" t="s">
        <v>289</v>
      </c>
      <c r="C30" s="589"/>
      <c r="D30" s="589"/>
      <c r="E30" s="589"/>
      <c r="F30" s="589"/>
      <c r="G30" s="589"/>
      <c r="H30" s="589"/>
      <c r="I30" s="589"/>
      <c r="J30" s="589"/>
      <c r="K30" s="589"/>
      <c r="L30" s="589"/>
      <c r="M30" s="589"/>
      <c r="N30" s="589"/>
      <c r="O30" s="589"/>
      <c r="P30" s="589"/>
      <c r="Q30" s="590"/>
      <c r="R30" s="591">
        <v>89004</v>
      </c>
      <c r="S30" s="592"/>
      <c r="T30" s="592"/>
      <c r="U30" s="592"/>
      <c r="V30" s="592"/>
      <c r="W30" s="592"/>
      <c r="X30" s="592"/>
      <c r="Y30" s="593"/>
      <c r="Z30" s="594">
        <v>1.2</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97.7</v>
      </c>
      <c r="BH30" s="650"/>
      <c r="BI30" s="650"/>
      <c r="BJ30" s="650"/>
      <c r="BK30" s="650"/>
      <c r="BL30" s="650"/>
      <c r="BM30" s="586">
        <v>91.4</v>
      </c>
      <c r="BN30" s="650"/>
      <c r="BO30" s="650"/>
      <c r="BP30" s="650"/>
      <c r="BQ30" s="651"/>
      <c r="BR30" s="649">
        <v>97.9</v>
      </c>
      <c r="BS30" s="650"/>
      <c r="BT30" s="650"/>
      <c r="BU30" s="650"/>
      <c r="BV30" s="650"/>
      <c r="BW30" s="650"/>
      <c r="BX30" s="586">
        <v>91.7</v>
      </c>
      <c r="BY30" s="650"/>
      <c r="BZ30" s="650"/>
      <c r="CA30" s="650"/>
      <c r="CB30" s="651"/>
      <c r="CD30" s="654"/>
      <c r="CE30" s="655"/>
      <c r="CF30" s="605" t="s">
        <v>292</v>
      </c>
      <c r="CG30" s="606"/>
      <c r="CH30" s="606"/>
      <c r="CI30" s="606"/>
      <c r="CJ30" s="606"/>
      <c r="CK30" s="606"/>
      <c r="CL30" s="606"/>
      <c r="CM30" s="606"/>
      <c r="CN30" s="606"/>
      <c r="CO30" s="606"/>
      <c r="CP30" s="606"/>
      <c r="CQ30" s="607"/>
      <c r="CR30" s="591">
        <v>562589</v>
      </c>
      <c r="CS30" s="592"/>
      <c r="CT30" s="592"/>
      <c r="CU30" s="592"/>
      <c r="CV30" s="592"/>
      <c r="CW30" s="592"/>
      <c r="CX30" s="592"/>
      <c r="CY30" s="593"/>
      <c r="CZ30" s="625">
        <v>8.1999999999999993</v>
      </c>
      <c r="DA30" s="626"/>
      <c r="DB30" s="626"/>
      <c r="DC30" s="627"/>
      <c r="DD30" s="600">
        <v>562589</v>
      </c>
      <c r="DE30" s="592"/>
      <c r="DF30" s="592"/>
      <c r="DG30" s="592"/>
      <c r="DH30" s="592"/>
      <c r="DI30" s="592"/>
      <c r="DJ30" s="592"/>
      <c r="DK30" s="593"/>
      <c r="DL30" s="600">
        <v>562589</v>
      </c>
      <c r="DM30" s="592"/>
      <c r="DN30" s="592"/>
      <c r="DO30" s="592"/>
      <c r="DP30" s="592"/>
      <c r="DQ30" s="592"/>
      <c r="DR30" s="592"/>
      <c r="DS30" s="592"/>
      <c r="DT30" s="592"/>
      <c r="DU30" s="592"/>
      <c r="DV30" s="593"/>
      <c r="DW30" s="596">
        <v>13.9</v>
      </c>
      <c r="DX30" s="623"/>
      <c r="DY30" s="623"/>
      <c r="DZ30" s="623"/>
      <c r="EA30" s="623"/>
      <c r="EB30" s="623"/>
      <c r="EC30" s="624"/>
    </row>
    <row r="31" spans="2:133" ht="11.25" customHeight="1">
      <c r="B31" s="588" t="s">
        <v>293</v>
      </c>
      <c r="C31" s="589"/>
      <c r="D31" s="589"/>
      <c r="E31" s="589"/>
      <c r="F31" s="589"/>
      <c r="G31" s="589"/>
      <c r="H31" s="589"/>
      <c r="I31" s="589"/>
      <c r="J31" s="589"/>
      <c r="K31" s="589"/>
      <c r="L31" s="589"/>
      <c r="M31" s="589"/>
      <c r="N31" s="589"/>
      <c r="O31" s="589"/>
      <c r="P31" s="589"/>
      <c r="Q31" s="590"/>
      <c r="R31" s="591">
        <v>366904</v>
      </c>
      <c r="S31" s="592"/>
      <c r="T31" s="592"/>
      <c r="U31" s="592"/>
      <c r="V31" s="592"/>
      <c r="W31" s="592"/>
      <c r="X31" s="592"/>
      <c r="Y31" s="593"/>
      <c r="Z31" s="594">
        <v>5.0999999999999996</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97.6</v>
      </c>
      <c r="BH31" s="611"/>
      <c r="BI31" s="611"/>
      <c r="BJ31" s="611"/>
      <c r="BK31" s="611"/>
      <c r="BL31" s="611"/>
      <c r="BM31" s="597">
        <v>91.5</v>
      </c>
      <c r="BN31" s="647"/>
      <c r="BO31" s="647"/>
      <c r="BP31" s="647"/>
      <c r="BQ31" s="648"/>
      <c r="BR31" s="646">
        <v>97.9</v>
      </c>
      <c r="BS31" s="611"/>
      <c r="BT31" s="611"/>
      <c r="BU31" s="611"/>
      <c r="BV31" s="611"/>
      <c r="BW31" s="611"/>
      <c r="BX31" s="597">
        <v>91.4</v>
      </c>
      <c r="BY31" s="647"/>
      <c r="BZ31" s="647"/>
      <c r="CA31" s="647"/>
      <c r="CB31" s="648"/>
      <c r="CD31" s="654"/>
      <c r="CE31" s="655"/>
      <c r="CF31" s="605" t="s">
        <v>296</v>
      </c>
      <c r="CG31" s="606"/>
      <c r="CH31" s="606"/>
      <c r="CI31" s="606"/>
      <c r="CJ31" s="606"/>
      <c r="CK31" s="606"/>
      <c r="CL31" s="606"/>
      <c r="CM31" s="606"/>
      <c r="CN31" s="606"/>
      <c r="CO31" s="606"/>
      <c r="CP31" s="606"/>
      <c r="CQ31" s="607"/>
      <c r="CR31" s="591">
        <v>94730</v>
      </c>
      <c r="CS31" s="611"/>
      <c r="CT31" s="611"/>
      <c r="CU31" s="611"/>
      <c r="CV31" s="611"/>
      <c r="CW31" s="611"/>
      <c r="CX31" s="611"/>
      <c r="CY31" s="612"/>
      <c r="CZ31" s="625">
        <v>1.4</v>
      </c>
      <c r="DA31" s="626"/>
      <c r="DB31" s="626"/>
      <c r="DC31" s="627"/>
      <c r="DD31" s="600">
        <v>94730</v>
      </c>
      <c r="DE31" s="611"/>
      <c r="DF31" s="611"/>
      <c r="DG31" s="611"/>
      <c r="DH31" s="611"/>
      <c r="DI31" s="611"/>
      <c r="DJ31" s="611"/>
      <c r="DK31" s="612"/>
      <c r="DL31" s="600">
        <v>94730</v>
      </c>
      <c r="DM31" s="611"/>
      <c r="DN31" s="611"/>
      <c r="DO31" s="611"/>
      <c r="DP31" s="611"/>
      <c r="DQ31" s="611"/>
      <c r="DR31" s="611"/>
      <c r="DS31" s="611"/>
      <c r="DT31" s="611"/>
      <c r="DU31" s="611"/>
      <c r="DV31" s="612"/>
      <c r="DW31" s="596">
        <v>2.2999999999999998</v>
      </c>
      <c r="DX31" s="623"/>
      <c r="DY31" s="623"/>
      <c r="DZ31" s="623"/>
      <c r="EA31" s="623"/>
      <c r="EB31" s="623"/>
      <c r="EC31" s="624"/>
    </row>
    <row r="32" spans="2:133" ht="11.25" customHeight="1">
      <c r="B32" s="588" t="s">
        <v>297</v>
      </c>
      <c r="C32" s="589"/>
      <c r="D32" s="589"/>
      <c r="E32" s="589"/>
      <c r="F32" s="589"/>
      <c r="G32" s="589"/>
      <c r="H32" s="589"/>
      <c r="I32" s="589"/>
      <c r="J32" s="589"/>
      <c r="K32" s="589"/>
      <c r="L32" s="589"/>
      <c r="M32" s="589"/>
      <c r="N32" s="589"/>
      <c r="O32" s="589"/>
      <c r="P32" s="589"/>
      <c r="Q32" s="590"/>
      <c r="R32" s="591">
        <v>151349</v>
      </c>
      <c r="S32" s="592"/>
      <c r="T32" s="592"/>
      <c r="U32" s="592"/>
      <c r="V32" s="592"/>
      <c r="W32" s="592"/>
      <c r="X32" s="592"/>
      <c r="Y32" s="593"/>
      <c r="Z32" s="594">
        <v>2.1</v>
      </c>
      <c r="AA32" s="594"/>
      <c r="AB32" s="594"/>
      <c r="AC32" s="594"/>
      <c r="AD32" s="595">
        <v>404</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97.7</v>
      </c>
      <c r="BH32" s="659"/>
      <c r="BI32" s="659"/>
      <c r="BJ32" s="659"/>
      <c r="BK32" s="659"/>
      <c r="BL32" s="659"/>
      <c r="BM32" s="660">
        <v>90.8</v>
      </c>
      <c r="BN32" s="659"/>
      <c r="BO32" s="659"/>
      <c r="BP32" s="659"/>
      <c r="BQ32" s="661"/>
      <c r="BR32" s="658">
        <v>97.7</v>
      </c>
      <c r="BS32" s="659"/>
      <c r="BT32" s="659"/>
      <c r="BU32" s="659"/>
      <c r="BV32" s="659"/>
      <c r="BW32" s="659"/>
      <c r="BX32" s="660">
        <v>91.5</v>
      </c>
      <c r="BY32" s="659"/>
      <c r="BZ32" s="659"/>
      <c r="CA32" s="659"/>
      <c r="CB32" s="661"/>
      <c r="CD32" s="656"/>
      <c r="CE32" s="657"/>
      <c r="CF32" s="605" t="s">
        <v>299</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23"/>
      <c r="DY32" s="623"/>
      <c r="DZ32" s="623"/>
      <c r="EA32" s="623"/>
      <c r="EB32" s="623"/>
      <c r="EC32" s="624"/>
    </row>
    <row r="33" spans="2:133" ht="11.25" customHeight="1">
      <c r="B33" s="588" t="s">
        <v>300</v>
      </c>
      <c r="C33" s="589"/>
      <c r="D33" s="589"/>
      <c r="E33" s="589"/>
      <c r="F33" s="589"/>
      <c r="G33" s="589"/>
      <c r="H33" s="589"/>
      <c r="I33" s="589"/>
      <c r="J33" s="589"/>
      <c r="K33" s="589"/>
      <c r="L33" s="589"/>
      <c r="M33" s="589"/>
      <c r="N33" s="589"/>
      <c r="O33" s="589"/>
      <c r="P33" s="589"/>
      <c r="Q33" s="590"/>
      <c r="R33" s="591">
        <v>758407</v>
      </c>
      <c r="S33" s="592"/>
      <c r="T33" s="592"/>
      <c r="U33" s="592"/>
      <c r="V33" s="592"/>
      <c r="W33" s="592"/>
      <c r="X33" s="592"/>
      <c r="Y33" s="593"/>
      <c r="Z33" s="594">
        <v>10.5</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2584043</v>
      </c>
      <c r="CS33" s="611"/>
      <c r="CT33" s="611"/>
      <c r="CU33" s="611"/>
      <c r="CV33" s="611"/>
      <c r="CW33" s="611"/>
      <c r="CX33" s="611"/>
      <c r="CY33" s="612"/>
      <c r="CZ33" s="625">
        <v>37.5</v>
      </c>
      <c r="DA33" s="626"/>
      <c r="DB33" s="626"/>
      <c r="DC33" s="627"/>
      <c r="DD33" s="600">
        <v>2283109</v>
      </c>
      <c r="DE33" s="611"/>
      <c r="DF33" s="611"/>
      <c r="DG33" s="611"/>
      <c r="DH33" s="611"/>
      <c r="DI33" s="611"/>
      <c r="DJ33" s="611"/>
      <c r="DK33" s="612"/>
      <c r="DL33" s="600">
        <v>1748280</v>
      </c>
      <c r="DM33" s="611"/>
      <c r="DN33" s="611"/>
      <c r="DO33" s="611"/>
      <c r="DP33" s="611"/>
      <c r="DQ33" s="611"/>
      <c r="DR33" s="611"/>
      <c r="DS33" s="611"/>
      <c r="DT33" s="611"/>
      <c r="DU33" s="611"/>
      <c r="DV33" s="612"/>
      <c r="DW33" s="596">
        <v>43.1</v>
      </c>
      <c r="DX33" s="623"/>
      <c r="DY33" s="623"/>
      <c r="DZ33" s="623"/>
      <c r="EA33" s="623"/>
      <c r="EB33" s="623"/>
      <c r="EC33" s="624"/>
    </row>
    <row r="34" spans="2:133" ht="11.25" customHeight="1">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888696</v>
      </c>
      <c r="CS34" s="592"/>
      <c r="CT34" s="592"/>
      <c r="CU34" s="592"/>
      <c r="CV34" s="592"/>
      <c r="CW34" s="592"/>
      <c r="CX34" s="592"/>
      <c r="CY34" s="593"/>
      <c r="CZ34" s="625">
        <v>12.9</v>
      </c>
      <c r="DA34" s="626"/>
      <c r="DB34" s="626"/>
      <c r="DC34" s="627"/>
      <c r="DD34" s="600">
        <v>724364</v>
      </c>
      <c r="DE34" s="592"/>
      <c r="DF34" s="592"/>
      <c r="DG34" s="592"/>
      <c r="DH34" s="592"/>
      <c r="DI34" s="592"/>
      <c r="DJ34" s="592"/>
      <c r="DK34" s="593"/>
      <c r="DL34" s="600">
        <v>573463</v>
      </c>
      <c r="DM34" s="592"/>
      <c r="DN34" s="592"/>
      <c r="DO34" s="592"/>
      <c r="DP34" s="592"/>
      <c r="DQ34" s="592"/>
      <c r="DR34" s="592"/>
      <c r="DS34" s="592"/>
      <c r="DT34" s="592"/>
      <c r="DU34" s="592"/>
      <c r="DV34" s="593"/>
      <c r="DW34" s="596">
        <v>14.2</v>
      </c>
      <c r="DX34" s="623"/>
      <c r="DY34" s="623"/>
      <c r="DZ34" s="623"/>
      <c r="EA34" s="623"/>
      <c r="EB34" s="623"/>
      <c r="EC34" s="624"/>
    </row>
    <row r="35" spans="2:133" ht="11.25" customHeight="1">
      <c r="B35" s="588" t="s">
        <v>306</v>
      </c>
      <c r="C35" s="589"/>
      <c r="D35" s="589"/>
      <c r="E35" s="589"/>
      <c r="F35" s="589"/>
      <c r="G35" s="589"/>
      <c r="H35" s="589"/>
      <c r="I35" s="589"/>
      <c r="J35" s="589"/>
      <c r="K35" s="589"/>
      <c r="L35" s="589"/>
      <c r="M35" s="589"/>
      <c r="N35" s="589"/>
      <c r="O35" s="589"/>
      <c r="P35" s="589"/>
      <c r="Q35" s="590"/>
      <c r="R35" s="591">
        <v>243007</v>
      </c>
      <c r="S35" s="592"/>
      <c r="T35" s="592"/>
      <c r="U35" s="592"/>
      <c r="V35" s="592"/>
      <c r="W35" s="592"/>
      <c r="X35" s="592"/>
      <c r="Y35" s="593"/>
      <c r="Z35" s="594">
        <v>3.4</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872562</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116232</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52691</v>
      </c>
      <c r="CS35" s="611"/>
      <c r="CT35" s="611"/>
      <c r="CU35" s="611"/>
      <c r="CV35" s="611"/>
      <c r="CW35" s="611"/>
      <c r="CX35" s="611"/>
      <c r="CY35" s="612"/>
      <c r="CZ35" s="625">
        <v>0.8</v>
      </c>
      <c r="DA35" s="626"/>
      <c r="DB35" s="626"/>
      <c r="DC35" s="627"/>
      <c r="DD35" s="600">
        <v>47752</v>
      </c>
      <c r="DE35" s="611"/>
      <c r="DF35" s="611"/>
      <c r="DG35" s="611"/>
      <c r="DH35" s="611"/>
      <c r="DI35" s="611"/>
      <c r="DJ35" s="611"/>
      <c r="DK35" s="612"/>
      <c r="DL35" s="600">
        <v>47078</v>
      </c>
      <c r="DM35" s="611"/>
      <c r="DN35" s="611"/>
      <c r="DO35" s="611"/>
      <c r="DP35" s="611"/>
      <c r="DQ35" s="611"/>
      <c r="DR35" s="611"/>
      <c r="DS35" s="611"/>
      <c r="DT35" s="611"/>
      <c r="DU35" s="611"/>
      <c r="DV35" s="612"/>
      <c r="DW35" s="596">
        <v>1.2</v>
      </c>
      <c r="DX35" s="623"/>
      <c r="DY35" s="623"/>
      <c r="DZ35" s="623"/>
      <c r="EA35" s="623"/>
      <c r="EB35" s="623"/>
      <c r="EC35" s="624"/>
    </row>
    <row r="36" spans="2:133" ht="11.25" customHeight="1">
      <c r="B36" s="634" t="s">
        <v>310</v>
      </c>
      <c r="C36" s="635"/>
      <c r="D36" s="635"/>
      <c r="E36" s="635"/>
      <c r="F36" s="635"/>
      <c r="G36" s="635"/>
      <c r="H36" s="635"/>
      <c r="I36" s="635"/>
      <c r="J36" s="635"/>
      <c r="K36" s="635"/>
      <c r="L36" s="635"/>
      <c r="M36" s="635"/>
      <c r="N36" s="635"/>
      <c r="O36" s="635"/>
      <c r="P36" s="635"/>
      <c r="Q36" s="636"/>
      <c r="R36" s="663">
        <v>7218355</v>
      </c>
      <c r="S36" s="664"/>
      <c r="T36" s="664"/>
      <c r="U36" s="664"/>
      <c r="V36" s="664"/>
      <c r="W36" s="664"/>
      <c r="X36" s="664"/>
      <c r="Y36" s="665"/>
      <c r="Z36" s="666">
        <v>100</v>
      </c>
      <c r="AA36" s="666"/>
      <c r="AB36" s="666"/>
      <c r="AC36" s="666"/>
      <c r="AD36" s="667">
        <v>3808661</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117436</v>
      </c>
      <c r="BA36" s="592"/>
      <c r="BB36" s="592"/>
      <c r="BC36" s="592"/>
      <c r="BD36" s="611"/>
      <c r="BE36" s="611"/>
      <c r="BF36" s="648"/>
      <c r="BG36" s="605" t="s">
        <v>312</v>
      </c>
      <c r="BH36" s="606"/>
      <c r="BI36" s="606"/>
      <c r="BJ36" s="606"/>
      <c r="BK36" s="606"/>
      <c r="BL36" s="606"/>
      <c r="BM36" s="606"/>
      <c r="BN36" s="606"/>
      <c r="BO36" s="606"/>
      <c r="BP36" s="606"/>
      <c r="BQ36" s="606"/>
      <c r="BR36" s="606"/>
      <c r="BS36" s="606"/>
      <c r="BT36" s="606"/>
      <c r="BU36" s="607"/>
      <c r="BV36" s="591">
        <v>96109</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969379</v>
      </c>
      <c r="CS36" s="592"/>
      <c r="CT36" s="592"/>
      <c r="CU36" s="592"/>
      <c r="CV36" s="592"/>
      <c r="CW36" s="592"/>
      <c r="CX36" s="592"/>
      <c r="CY36" s="593"/>
      <c r="CZ36" s="625">
        <v>14.1</v>
      </c>
      <c r="DA36" s="626"/>
      <c r="DB36" s="626"/>
      <c r="DC36" s="627"/>
      <c r="DD36" s="600">
        <v>919587</v>
      </c>
      <c r="DE36" s="592"/>
      <c r="DF36" s="592"/>
      <c r="DG36" s="592"/>
      <c r="DH36" s="592"/>
      <c r="DI36" s="592"/>
      <c r="DJ36" s="592"/>
      <c r="DK36" s="593"/>
      <c r="DL36" s="600">
        <v>787001</v>
      </c>
      <c r="DM36" s="592"/>
      <c r="DN36" s="592"/>
      <c r="DO36" s="592"/>
      <c r="DP36" s="592"/>
      <c r="DQ36" s="592"/>
      <c r="DR36" s="592"/>
      <c r="DS36" s="592"/>
      <c r="DT36" s="592"/>
      <c r="DU36" s="592"/>
      <c r="DV36" s="593"/>
      <c r="DW36" s="596">
        <v>19.399999999999999</v>
      </c>
      <c r="DX36" s="623"/>
      <c r="DY36" s="623"/>
      <c r="DZ36" s="623"/>
      <c r="EA36" s="623"/>
      <c r="EB36" s="623"/>
      <c r="EC36" s="624"/>
    </row>
    <row r="37" spans="2:133" ht="11.25" customHeight="1">
      <c r="AQ37" s="670" t="s">
        <v>314</v>
      </c>
      <c r="AR37" s="671"/>
      <c r="AS37" s="671"/>
      <c r="AT37" s="671"/>
      <c r="AU37" s="671"/>
      <c r="AV37" s="671"/>
      <c r="AW37" s="671"/>
      <c r="AX37" s="671"/>
      <c r="AY37" s="672"/>
      <c r="AZ37" s="591">
        <v>84988</v>
      </c>
      <c r="BA37" s="592"/>
      <c r="BB37" s="592"/>
      <c r="BC37" s="592"/>
      <c r="BD37" s="611"/>
      <c r="BE37" s="611"/>
      <c r="BF37" s="648"/>
      <c r="BG37" s="605" t="s">
        <v>315</v>
      </c>
      <c r="BH37" s="606"/>
      <c r="BI37" s="606"/>
      <c r="BJ37" s="606"/>
      <c r="BK37" s="606"/>
      <c r="BL37" s="606"/>
      <c r="BM37" s="606"/>
      <c r="BN37" s="606"/>
      <c r="BO37" s="606"/>
      <c r="BP37" s="606"/>
      <c r="BQ37" s="606"/>
      <c r="BR37" s="606"/>
      <c r="BS37" s="606"/>
      <c r="BT37" s="606"/>
      <c r="BU37" s="607"/>
      <c r="BV37" s="591">
        <v>2224</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294915</v>
      </c>
      <c r="CS37" s="611"/>
      <c r="CT37" s="611"/>
      <c r="CU37" s="611"/>
      <c r="CV37" s="611"/>
      <c r="CW37" s="611"/>
      <c r="CX37" s="611"/>
      <c r="CY37" s="612"/>
      <c r="CZ37" s="625">
        <v>4.3</v>
      </c>
      <c r="DA37" s="626"/>
      <c r="DB37" s="626"/>
      <c r="DC37" s="627"/>
      <c r="DD37" s="600">
        <v>294915</v>
      </c>
      <c r="DE37" s="611"/>
      <c r="DF37" s="611"/>
      <c r="DG37" s="611"/>
      <c r="DH37" s="611"/>
      <c r="DI37" s="611"/>
      <c r="DJ37" s="611"/>
      <c r="DK37" s="612"/>
      <c r="DL37" s="600">
        <v>293669</v>
      </c>
      <c r="DM37" s="611"/>
      <c r="DN37" s="611"/>
      <c r="DO37" s="611"/>
      <c r="DP37" s="611"/>
      <c r="DQ37" s="611"/>
      <c r="DR37" s="611"/>
      <c r="DS37" s="611"/>
      <c r="DT37" s="611"/>
      <c r="DU37" s="611"/>
      <c r="DV37" s="612"/>
      <c r="DW37" s="596">
        <v>7.2</v>
      </c>
      <c r="DX37" s="623"/>
      <c r="DY37" s="623"/>
      <c r="DZ37" s="623"/>
      <c r="EA37" s="623"/>
      <c r="EB37" s="623"/>
      <c r="EC37" s="624"/>
    </row>
    <row r="38" spans="2:133" ht="11.25" customHeight="1">
      <c r="AQ38" s="670" t="s">
        <v>317</v>
      </c>
      <c r="AR38" s="671"/>
      <c r="AS38" s="671"/>
      <c r="AT38" s="671"/>
      <c r="AU38" s="671"/>
      <c r="AV38" s="671"/>
      <c r="AW38" s="671"/>
      <c r="AX38" s="671"/>
      <c r="AY38" s="672"/>
      <c r="AZ38" s="591">
        <v>24094</v>
      </c>
      <c r="BA38" s="592"/>
      <c r="BB38" s="592"/>
      <c r="BC38" s="592"/>
      <c r="BD38" s="611"/>
      <c r="BE38" s="611"/>
      <c r="BF38" s="648"/>
      <c r="BG38" s="605" t="s">
        <v>318</v>
      </c>
      <c r="BH38" s="606"/>
      <c r="BI38" s="606"/>
      <c r="BJ38" s="606"/>
      <c r="BK38" s="606"/>
      <c r="BL38" s="606"/>
      <c r="BM38" s="606"/>
      <c r="BN38" s="606"/>
      <c r="BO38" s="606"/>
      <c r="BP38" s="606"/>
      <c r="BQ38" s="606"/>
      <c r="BR38" s="606"/>
      <c r="BS38" s="606"/>
      <c r="BT38" s="606"/>
      <c r="BU38" s="607"/>
      <c r="BV38" s="591">
        <v>3740</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653582</v>
      </c>
      <c r="CS38" s="592"/>
      <c r="CT38" s="592"/>
      <c r="CU38" s="592"/>
      <c r="CV38" s="592"/>
      <c r="CW38" s="592"/>
      <c r="CX38" s="592"/>
      <c r="CY38" s="593"/>
      <c r="CZ38" s="625">
        <v>9.5</v>
      </c>
      <c r="DA38" s="626"/>
      <c r="DB38" s="626"/>
      <c r="DC38" s="627"/>
      <c r="DD38" s="600">
        <v>584405</v>
      </c>
      <c r="DE38" s="592"/>
      <c r="DF38" s="592"/>
      <c r="DG38" s="592"/>
      <c r="DH38" s="592"/>
      <c r="DI38" s="592"/>
      <c r="DJ38" s="592"/>
      <c r="DK38" s="593"/>
      <c r="DL38" s="600">
        <v>340738</v>
      </c>
      <c r="DM38" s="592"/>
      <c r="DN38" s="592"/>
      <c r="DO38" s="592"/>
      <c r="DP38" s="592"/>
      <c r="DQ38" s="592"/>
      <c r="DR38" s="592"/>
      <c r="DS38" s="592"/>
      <c r="DT38" s="592"/>
      <c r="DU38" s="592"/>
      <c r="DV38" s="593"/>
      <c r="DW38" s="596">
        <v>8.4</v>
      </c>
      <c r="DX38" s="623"/>
      <c r="DY38" s="623"/>
      <c r="DZ38" s="623"/>
      <c r="EA38" s="623"/>
      <c r="EB38" s="623"/>
      <c r="EC38" s="624"/>
    </row>
    <row r="39" spans="2:133" ht="11.25" customHeight="1">
      <c r="AQ39" s="670" t="s">
        <v>320</v>
      </c>
      <c r="AR39" s="671"/>
      <c r="AS39" s="671"/>
      <c r="AT39" s="671"/>
      <c r="AU39" s="671"/>
      <c r="AV39" s="671"/>
      <c r="AW39" s="671"/>
      <c r="AX39" s="671"/>
      <c r="AY39" s="672"/>
      <c r="AZ39" s="591">
        <v>1172</v>
      </c>
      <c r="BA39" s="592"/>
      <c r="BB39" s="592"/>
      <c r="BC39" s="592"/>
      <c r="BD39" s="611"/>
      <c r="BE39" s="611"/>
      <c r="BF39" s="648"/>
      <c r="BG39" s="676" t="s">
        <v>321</v>
      </c>
      <c r="BH39" s="677"/>
      <c r="BI39" s="677"/>
      <c r="BJ39" s="677"/>
      <c r="BK39" s="677"/>
      <c r="BL39" s="187"/>
      <c r="BM39" s="606" t="s">
        <v>322</v>
      </c>
      <c r="BN39" s="606"/>
      <c r="BO39" s="606"/>
      <c r="BP39" s="606"/>
      <c r="BQ39" s="606"/>
      <c r="BR39" s="606"/>
      <c r="BS39" s="606"/>
      <c r="BT39" s="606"/>
      <c r="BU39" s="607"/>
      <c r="BV39" s="591">
        <v>74</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16695</v>
      </c>
      <c r="CS39" s="611"/>
      <c r="CT39" s="611"/>
      <c r="CU39" s="611"/>
      <c r="CV39" s="611"/>
      <c r="CW39" s="611"/>
      <c r="CX39" s="611"/>
      <c r="CY39" s="612"/>
      <c r="CZ39" s="625">
        <v>0.2</v>
      </c>
      <c r="DA39" s="626"/>
      <c r="DB39" s="626"/>
      <c r="DC39" s="627"/>
      <c r="DD39" s="600">
        <v>7001</v>
      </c>
      <c r="DE39" s="611"/>
      <c r="DF39" s="611"/>
      <c r="DG39" s="611"/>
      <c r="DH39" s="611"/>
      <c r="DI39" s="611"/>
      <c r="DJ39" s="611"/>
      <c r="DK39" s="612"/>
      <c r="DL39" s="600" t="s">
        <v>324</v>
      </c>
      <c r="DM39" s="611"/>
      <c r="DN39" s="611"/>
      <c r="DO39" s="611"/>
      <c r="DP39" s="611"/>
      <c r="DQ39" s="611"/>
      <c r="DR39" s="611"/>
      <c r="DS39" s="611"/>
      <c r="DT39" s="611"/>
      <c r="DU39" s="611"/>
      <c r="DV39" s="612"/>
      <c r="DW39" s="596" t="s">
        <v>324</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172584</v>
      </c>
      <c r="BA40" s="592"/>
      <c r="BB40" s="592"/>
      <c r="BC40" s="592"/>
      <c r="BD40" s="611"/>
      <c r="BE40" s="611"/>
      <c r="BF40" s="648"/>
      <c r="BG40" s="676"/>
      <c r="BH40" s="677"/>
      <c r="BI40" s="677"/>
      <c r="BJ40" s="677"/>
      <c r="BK40" s="677"/>
      <c r="BL40" s="187"/>
      <c r="BM40" s="606" t="s">
        <v>326</v>
      </c>
      <c r="BN40" s="606"/>
      <c r="BO40" s="606"/>
      <c r="BP40" s="606"/>
      <c r="BQ40" s="606"/>
      <c r="BR40" s="606"/>
      <c r="BS40" s="606"/>
      <c r="BT40" s="606"/>
      <c r="BU40" s="607"/>
      <c r="BV40" s="591">
        <v>84</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3000</v>
      </c>
      <c r="CS40" s="592"/>
      <c r="CT40" s="592"/>
      <c r="CU40" s="592"/>
      <c r="CV40" s="592"/>
      <c r="CW40" s="592"/>
      <c r="CX40" s="592"/>
      <c r="CY40" s="593"/>
      <c r="CZ40" s="625">
        <v>0</v>
      </c>
      <c r="DA40" s="626"/>
      <c r="DB40" s="626"/>
      <c r="DC40" s="627"/>
      <c r="DD40" s="600" t="s">
        <v>324</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3">
        <v>472288</v>
      </c>
      <c r="BA41" s="664"/>
      <c r="BB41" s="664"/>
      <c r="BC41" s="664"/>
      <c r="BD41" s="659"/>
      <c r="BE41" s="659"/>
      <c r="BF41" s="661"/>
      <c r="BG41" s="678"/>
      <c r="BH41" s="679"/>
      <c r="BI41" s="679"/>
      <c r="BJ41" s="679"/>
      <c r="BK41" s="679"/>
      <c r="BL41" s="189"/>
      <c r="BM41" s="614" t="s">
        <v>329</v>
      </c>
      <c r="BN41" s="614"/>
      <c r="BO41" s="614"/>
      <c r="BP41" s="614"/>
      <c r="BQ41" s="614"/>
      <c r="BR41" s="614"/>
      <c r="BS41" s="614"/>
      <c r="BT41" s="614"/>
      <c r="BU41" s="615"/>
      <c r="BV41" s="663">
        <v>254</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1"/>
      <c r="CT41" s="611"/>
      <c r="CU41" s="611"/>
      <c r="CV41" s="611"/>
      <c r="CW41" s="611"/>
      <c r="CX41" s="611"/>
      <c r="CY41" s="612"/>
      <c r="CZ41" s="625" t="s">
        <v>331</v>
      </c>
      <c r="DA41" s="626"/>
      <c r="DB41" s="626"/>
      <c r="DC41" s="627"/>
      <c r="DD41" s="600" t="s">
        <v>331</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1964611</v>
      </c>
      <c r="CS42" s="592"/>
      <c r="CT42" s="592"/>
      <c r="CU42" s="592"/>
      <c r="CV42" s="592"/>
      <c r="CW42" s="592"/>
      <c r="CX42" s="592"/>
      <c r="CY42" s="593"/>
      <c r="CZ42" s="625">
        <v>28.5</v>
      </c>
      <c r="DA42" s="674"/>
      <c r="DB42" s="674"/>
      <c r="DC42" s="675"/>
      <c r="DD42" s="600">
        <v>542599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25393</v>
      </c>
      <c r="CS43" s="611"/>
      <c r="CT43" s="611"/>
      <c r="CU43" s="611"/>
      <c r="CV43" s="611"/>
      <c r="CW43" s="611"/>
      <c r="CX43" s="611"/>
      <c r="CY43" s="612"/>
      <c r="CZ43" s="625">
        <v>0.4</v>
      </c>
      <c r="DA43" s="626"/>
      <c r="DB43" s="626"/>
      <c r="DC43" s="627"/>
      <c r="DD43" s="600">
        <v>25393</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1725667</v>
      </c>
      <c r="CS44" s="592"/>
      <c r="CT44" s="592"/>
      <c r="CU44" s="592"/>
      <c r="CV44" s="592"/>
      <c r="CW44" s="592"/>
      <c r="CX44" s="592"/>
      <c r="CY44" s="593"/>
      <c r="CZ44" s="625">
        <v>25</v>
      </c>
      <c r="DA44" s="674"/>
      <c r="DB44" s="674"/>
      <c r="DC44" s="675"/>
      <c r="DD44" s="600">
        <v>524859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1197758</v>
      </c>
      <c r="CS45" s="611"/>
      <c r="CT45" s="611"/>
      <c r="CU45" s="611"/>
      <c r="CV45" s="611"/>
      <c r="CW45" s="611"/>
      <c r="CX45" s="611"/>
      <c r="CY45" s="612"/>
      <c r="CZ45" s="625">
        <v>17.399999999999999</v>
      </c>
      <c r="DA45" s="626"/>
      <c r="DB45" s="626"/>
      <c r="DC45" s="627"/>
      <c r="DD45" s="600">
        <v>99033</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500131</v>
      </c>
      <c r="CS46" s="592"/>
      <c r="CT46" s="592"/>
      <c r="CU46" s="592"/>
      <c r="CV46" s="592"/>
      <c r="CW46" s="592"/>
      <c r="CX46" s="592"/>
      <c r="CY46" s="593"/>
      <c r="CZ46" s="625">
        <v>7.3</v>
      </c>
      <c r="DA46" s="674"/>
      <c r="DB46" s="674"/>
      <c r="DC46" s="675"/>
      <c r="DD46" s="600">
        <v>398048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238944</v>
      </c>
      <c r="CS47" s="611"/>
      <c r="CT47" s="611"/>
      <c r="CU47" s="611"/>
      <c r="CV47" s="611"/>
      <c r="CW47" s="611"/>
      <c r="CX47" s="611"/>
      <c r="CY47" s="612"/>
      <c r="CZ47" s="625">
        <v>3.5</v>
      </c>
      <c r="DA47" s="626"/>
      <c r="DB47" s="626"/>
      <c r="DC47" s="627"/>
      <c r="DD47" s="600">
        <v>17740</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6890159</v>
      </c>
      <c r="CS49" s="659"/>
      <c r="CT49" s="659"/>
      <c r="CU49" s="659"/>
      <c r="CV49" s="659"/>
      <c r="CW49" s="659"/>
      <c r="CX49" s="659"/>
      <c r="CY49" s="686"/>
      <c r="CZ49" s="687">
        <v>100</v>
      </c>
      <c r="DA49" s="688"/>
      <c r="DB49" s="688"/>
      <c r="DC49" s="689"/>
      <c r="DD49" s="690">
        <v>4680641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election activeCell="A2" sqref="A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7107</v>
      </c>
      <c r="R7" s="721"/>
      <c r="S7" s="721"/>
      <c r="T7" s="721"/>
      <c r="U7" s="721"/>
      <c r="V7" s="721">
        <v>6799</v>
      </c>
      <c r="W7" s="721"/>
      <c r="X7" s="721"/>
      <c r="Y7" s="721"/>
      <c r="Z7" s="721"/>
      <c r="AA7" s="721">
        <v>308</v>
      </c>
      <c r="AB7" s="721"/>
      <c r="AC7" s="721"/>
      <c r="AD7" s="721"/>
      <c r="AE7" s="722"/>
      <c r="AF7" s="723">
        <v>267</v>
      </c>
      <c r="AG7" s="724"/>
      <c r="AH7" s="724"/>
      <c r="AI7" s="724"/>
      <c r="AJ7" s="725"/>
      <c r="AK7" s="760">
        <v>89</v>
      </c>
      <c r="AL7" s="761"/>
      <c r="AM7" s="761"/>
      <c r="AN7" s="761"/>
      <c r="AO7" s="761"/>
      <c r="AP7" s="761">
        <v>8159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132</v>
      </c>
      <c r="R8" s="745"/>
      <c r="S8" s="745"/>
      <c r="T8" s="745"/>
      <c r="U8" s="745"/>
      <c r="V8" s="745">
        <v>112</v>
      </c>
      <c r="W8" s="745"/>
      <c r="X8" s="745"/>
      <c r="Y8" s="745"/>
      <c r="Z8" s="745"/>
      <c r="AA8" s="745">
        <v>20</v>
      </c>
      <c r="AB8" s="745"/>
      <c r="AC8" s="745"/>
      <c r="AD8" s="745"/>
      <c r="AE8" s="746"/>
      <c r="AF8" s="747">
        <v>20</v>
      </c>
      <c r="AG8" s="748"/>
      <c r="AH8" s="748"/>
      <c r="AI8" s="748"/>
      <c r="AJ8" s="749"/>
      <c r="AK8" s="750" t="s">
        <v>534</v>
      </c>
      <c r="AL8" s="751"/>
      <c r="AM8" s="751"/>
      <c r="AN8" s="751"/>
      <c r="AO8" s="751"/>
      <c r="AP8" s="751" t="s">
        <v>534</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7218</v>
      </c>
      <c r="R23" s="780"/>
      <c r="S23" s="780"/>
      <c r="T23" s="780"/>
      <c r="U23" s="780"/>
      <c r="V23" s="780">
        <v>6890</v>
      </c>
      <c r="W23" s="780"/>
      <c r="X23" s="780"/>
      <c r="Y23" s="780"/>
      <c r="Z23" s="780"/>
      <c r="AA23" s="780">
        <v>328</v>
      </c>
      <c r="AB23" s="780"/>
      <c r="AC23" s="780"/>
      <c r="AD23" s="780"/>
      <c r="AE23" s="781"/>
      <c r="AF23" s="782">
        <v>287</v>
      </c>
      <c r="AG23" s="780"/>
      <c r="AH23" s="780"/>
      <c r="AI23" s="780"/>
      <c r="AJ23" s="783"/>
      <c r="AK23" s="784"/>
      <c r="AL23" s="785"/>
      <c r="AM23" s="785"/>
      <c r="AN23" s="785"/>
      <c r="AO23" s="785"/>
      <c r="AP23" s="780">
        <v>8159</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1651</v>
      </c>
      <c r="R28" s="809"/>
      <c r="S28" s="809"/>
      <c r="T28" s="809"/>
      <c r="U28" s="809"/>
      <c r="V28" s="809">
        <v>1535</v>
      </c>
      <c r="W28" s="809"/>
      <c r="X28" s="809"/>
      <c r="Y28" s="809"/>
      <c r="Z28" s="809"/>
      <c r="AA28" s="809">
        <v>116</v>
      </c>
      <c r="AB28" s="809"/>
      <c r="AC28" s="809"/>
      <c r="AD28" s="809"/>
      <c r="AE28" s="810"/>
      <c r="AF28" s="811">
        <v>116</v>
      </c>
      <c r="AG28" s="809"/>
      <c r="AH28" s="809"/>
      <c r="AI28" s="809"/>
      <c r="AJ28" s="812"/>
      <c r="AK28" s="813">
        <v>173</v>
      </c>
      <c r="AL28" s="804"/>
      <c r="AM28" s="804"/>
      <c r="AN28" s="804"/>
      <c r="AO28" s="804"/>
      <c r="AP28" s="804" t="s">
        <v>534</v>
      </c>
      <c r="AQ28" s="804"/>
      <c r="AR28" s="804"/>
      <c r="AS28" s="804"/>
      <c r="AT28" s="804"/>
      <c r="AU28" s="804" t="s">
        <v>534</v>
      </c>
      <c r="AV28" s="804"/>
      <c r="AW28" s="804"/>
      <c r="AX28" s="804"/>
      <c r="AY28" s="804"/>
      <c r="AZ28" s="805" t="s">
        <v>534</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256</v>
      </c>
      <c r="R29" s="745"/>
      <c r="S29" s="745"/>
      <c r="T29" s="745"/>
      <c r="U29" s="745"/>
      <c r="V29" s="745">
        <v>254</v>
      </c>
      <c r="W29" s="745"/>
      <c r="X29" s="745"/>
      <c r="Y29" s="745"/>
      <c r="Z29" s="745"/>
      <c r="AA29" s="745">
        <v>2</v>
      </c>
      <c r="AB29" s="745"/>
      <c r="AC29" s="745"/>
      <c r="AD29" s="745"/>
      <c r="AE29" s="746"/>
      <c r="AF29" s="747">
        <v>2</v>
      </c>
      <c r="AG29" s="748"/>
      <c r="AH29" s="748"/>
      <c r="AI29" s="748"/>
      <c r="AJ29" s="749"/>
      <c r="AK29" s="816">
        <v>176</v>
      </c>
      <c r="AL29" s="817"/>
      <c r="AM29" s="817"/>
      <c r="AN29" s="817"/>
      <c r="AO29" s="817"/>
      <c r="AP29" s="817" t="s">
        <v>534</v>
      </c>
      <c r="AQ29" s="817"/>
      <c r="AR29" s="817"/>
      <c r="AS29" s="817"/>
      <c r="AT29" s="817"/>
      <c r="AU29" s="817" t="s">
        <v>534</v>
      </c>
      <c r="AV29" s="817"/>
      <c r="AW29" s="817"/>
      <c r="AX29" s="817"/>
      <c r="AY29" s="817"/>
      <c r="AZ29" s="818" t="s">
        <v>534</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232</v>
      </c>
      <c r="R30" s="745"/>
      <c r="S30" s="745"/>
      <c r="T30" s="745"/>
      <c r="U30" s="745"/>
      <c r="V30" s="745">
        <v>280</v>
      </c>
      <c r="W30" s="745"/>
      <c r="X30" s="745"/>
      <c r="Y30" s="745"/>
      <c r="Z30" s="745"/>
      <c r="AA30" s="745">
        <v>-48</v>
      </c>
      <c r="AB30" s="745"/>
      <c r="AC30" s="745"/>
      <c r="AD30" s="745"/>
      <c r="AE30" s="746"/>
      <c r="AF30" s="747">
        <v>93</v>
      </c>
      <c r="AG30" s="748"/>
      <c r="AH30" s="748"/>
      <c r="AI30" s="748"/>
      <c r="AJ30" s="749"/>
      <c r="AK30" s="816">
        <v>117</v>
      </c>
      <c r="AL30" s="817"/>
      <c r="AM30" s="817"/>
      <c r="AN30" s="817"/>
      <c r="AO30" s="817"/>
      <c r="AP30" s="817">
        <v>1732</v>
      </c>
      <c r="AQ30" s="817"/>
      <c r="AR30" s="817"/>
      <c r="AS30" s="817"/>
      <c r="AT30" s="817"/>
      <c r="AU30" s="817">
        <v>691</v>
      </c>
      <c r="AV30" s="817"/>
      <c r="AW30" s="817"/>
      <c r="AX30" s="817"/>
      <c r="AY30" s="817"/>
      <c r="AZ30" s="818" t="s">
        <v>534</v>
      </c>
      <c r="BA30" s="818"/>
      <c r="BB30" s="818"/>
      <c r="BC30" s="818"/>
      <c r="BD30" s="818"/>
      <c r="BE30" s="814" t="s">
        <v>384</v>
      </c>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385</v>
      </c>
      <c r="C31" s="742"/>
      <c r="D31" s="742"/>
      <c r="E31" s="742"/>
      <c r="F31" s="742"/>
      <c r="G31" s="742"/>
      <c r="H31" s="742"/>
      <c r="I31" s="742"/>
      <c r="J31" s="742"/>
      <c r="K31" s="742"/>
      <c r="L31" s="742"/>
      <c r="M31" s="742"/>
      <c r="N31" s="742"/>
      <c r="O31" s="742"/>
      <c r="P31" s="743"/>
      <c r="Q31" s="744">
        <v>144</v>
      </c>
      <c r="R31" s="745"/>
      <c r="S31" s="745"/>
      <c r="T31" s="745"/>
      <c r="U31" s="745"/>
      <c r="V31" s="745">
        <v>142</v>
      </c>
      <c r="W31" s="745"/>
      <c r="X31" s="745"/>
      <c r="Y31" s="745"/>
      <c r="Z31" s="745"/>
      <c r="AA31" s="745">
        <v>2</v>
      </c>
      <c r="AB31" s="745"/>
      <c r="AC31" s="745"/>
      <c r="AD31" s="745"/>
      <c r="AE31" s="746"/>
      <c r="AF31" s="747">
        <v>2</v>
      </c>
      <c r="AG31" s="748"/>
      <c r="AH31" s="748"/>
      <c r="AI31" s="748"/>
      <c r="AJ31" s="749"/>
      <c r="AK31" s="816">
        <v>24</v>
      </c>
      <c r="AL31" s="817"/>
      <c r="AM31" s="817"/>
      <c r="AN31" s="817"/>
      <c r="AO31" s="817"/>
      <c r="AP31" s="817">
        <v>157</v>
      </c>
      <c r="AQ31" s="817"/>
      <c r="AR31" s="817"/>
      <c r="AS31" s="817"/>
      <c r="AT31" s="817"/>
      <c r="AU31" s="817" t="s">
        <v>534</v>
      </c>
      <c r="AV31" s="817"/>
      <c r="AW31" s="817"/>
      <c r="AX31" s="817"/>
      <c r="AY31" s="817"/>
      <c r="AZ31" s="818" t="s">
        <v>534</v>
      </c>
      <c r="BA31" s="818"/>
      <c r="BB31" s="818"/>
      <c r="BC31" s="818"/>
      <c r="BD31" s="818"/>
      <c r="BE31" s="814" t="s">
        <v>386</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387</v>
      </c>
      <c r="C32" s="742"/>
      <c r="D32" s="742"/>
      <c r="E32" s="742"/>
      <c r="F32" s="742"/>
      <c r="G32" s="742"/>
      <c r="H32" s="742"/>
      <c r="I32" s="742"/>
      <c r="J32" s="742"/>
      <c r="K32" s="742"/>
      <c r="L32" s="742"/>
      <c r="M32" s="742"/>
      <c r="N32" s="742"/>
      <c r="O32" s="742"/>
      <c r="P32" s="743"/>
      <c r="Q32" s="744">
        <v>2</v>
      </c>
      <c r="R32" s="745"/>
      <c r="S32" s="745"/>
      <c r="T32" s="745"/>
      <c r="U32" s="745"/>
      <c r="V32" s="745">
        <v>2</v>
      </c>
      <c r="W32" s="745"/>
      <c r="X32" s="745"/>
      <c r="Y32" s="745"/>
      <c r="Z32" s="745"/>
      <c r="AA32" s="745">
        <v>0</v>
      </c>
      <c r="AB32" s="745"/>
      <c r="AC32" s="745"/>
      <c r="AD32" s="745"/>
      <c r="AE32" s="746"/>
      <c r="AF32" s="747">
        <v>110</v>
      </c>
      <c r="AG32" s="748"/>
      <c r="AH32" s="748"/>
      <c r="AI32" s="748"/>
      <c r="AJ32" s="749"/>
      <c r="AK32" s="816">
        <v>1</v>
      </c>
      <c r="AL32" s="817"/>
      <c r="AM32" s="817"/>
      <c r="AN32" s="817"/>
      <c r="AO32" s="817"/>
      <c r="AP32" s="817" t="s">
        <v>534</v>
      </c>
      <c r="AQ32" s="817"/>
      <c r="AR32" s="817"/>
      <c r="AS32" s="817"/>
      <c r="AT32" s="817"/>
      <c r="AU32" s="817" t="s">
        <v>534</v>
      </c>
      <c r="AV32" s="817"/>
      <c r="AW32" s="817"/>
      <c r="AX32" s="817"/>
      <c r="AY32" s="817"/>
      <c r="AZ32" s="818" t="s">
        <v>534</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389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323</v>
      </c>
      <c r="AG63" s="828"/>
      <c r="AH63" s="828"/>
      <c r="AI63" s="828"/>
      <c r="AJ63" s="829"/>
      <c r="AK63" s="830"/>
      <c r="AL63" s="825"/>
      <c r="AM63" s="825"/>
      <c r="AN63" s="825"/>
      <c r="AO63" s="825"/>
      <c r="AP63" s="828">
        <v>1889</v>
      </c>
      <c r="AQ63" s="828"/>
      <c r="AR63" s="828"/>
      <c r="AS63" s="828"/>
      <c r="AT63" s="828"/>
      <c r="AU63" s="828">
        <v>691</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391</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392</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536</v>
      </c>
      <c r="C68" s="856"/>
      <c r="D68" s="856"/>
      <c r="E68" s="856"/>
      <c r="F68" s="856"/>
      <c r="G68" s="856"/>
      <c r="H68" s="856"/>
      <c r="I68" s="856"/>
      <c r="J68" s="856"/>
      <c r="K68" s="856"/>
      <c r="L68" s="856"/>
      <c r="M68" s="856"/>
      <c r="N68" s="856"/>
      <c r="O68" s="856"/>
      <c r="P68" s="857"/>
      <c r="Q68" s="858">
        <v>278</v>
      </c>
      <c r="R68" s="852"/>
      <c r="S68" s="852"/>
      <c r="T68" s="852"/>
      <c r="U68" s="852"/>
      <c r="V68" s="852">
        <v>268</v>
      </c>
      <c r="W68" s="852"/>
      <c r="X68" s="852"/>
      <c r="Y68" s="852"/>
      <c r="Z68" s="852"/>
      <c r="AA68" s="852">
        <v>10</v>
      </c>
      <c r="AB68" s="852"/>
      <c r="AC68" s="852"/>
      <c r="AD68" s="852"/>
      <c r="AE68" s="852"/>
      <c r="AF68" s="852">
        <v>10</v>
      </c>
      <c r="AG68" s="852"/>
      <c r="AH68" s="852"/>
      <c r="AI68" s="852"/>
      <c r="AJ68" s="852"/>
      <c r="AK68" s="852">
        <v>79</v>
      </c>
      <c r="AL68" s="852"/>
      <c r="AM68" s="852"/>
      <c r="AN68" s="852"/>
      <c r="AO68" s="852"/>
      <c r="AP68" s="852" t="s">
        <v>534</v>
      </c>
      <c r="AQ68" s="852"/>
      <c r="AR68" s="852"/>
      <c r="AS68" s="852"/>
      <c r="AT68" s="852"/>
      <c r="AU68" s="852" t="s">
        <v>534</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537</v>
      </c>
      <c r="C69" s="860" t="s">
        <v>538</v>
      </c>
      <c r="D69" s="860" t="s">
        <v>538</v>
      </c>
      <c r="E69" s="860" t="s">
        <v>538</v>
      </c>
      <c r="F69" s="860" t="s">
        <v>538</v>
      </c>
      <c r="G69" s="860" t="s">
        <v>538</v>
      </c>
      <c r="H69" s="860" t="s">
        <v>538</v>
      </c>
      <c r="I69" s="860" t="s">
        <v>538</v>
      </c>
      <c r="J69" s="860" t="s">
        <v>538</v>
      </c>
      <c r="K69" s="860" t="s">
        <v>538</v>
      </c>
      <c r="L69" s="860" t="s">
        <v>538</v>
      </c>
      <c r="M69" s="860" t="s">
        <v>538</v>
      </c>
      <c r="N69" s="860" t="s">
        <v>538</v>
      </c>
      <c r="O69" s="860" t="s">
        <v>538</v>
      </c>
      <c r="P69" s="861" t="s">
        <v>538</v>
      </c>
      <c r="Q69" s="862">
        <v>7441</v>
      </c>
      <c r="R69" s="817"/>
      <c r="S69" s="817"/>
      <c r="T69" s="817"/>
      <c r="U69" s="817"/>
      <c r="V69" s="817">
        <v>6767</v>
      </c>
      <c r="W69" s="817"/>
      <c r="X69" s="817"/>
      <c r="Y69" s="817"/>
      <c r="Z69" s="817"/>
      <c r="AA69" s="817">
        <v>674</v>
      </c>
      <c r="AB69" s="817"/>
      <c r="AC69" s="817"/>
      <c r="AD69" s="817"/>
      <c r="AE69" s="817"/>
      <c r="AF69" s="817">
        <v>674</v>
      </c>
      <c r="AG69" s="817"/>
      <c r="AH69" s="817"/>
      <c r="AI69" s="817"/>
      <c r="AJ69" s="817"/>
      <c r="AK69" s="817">
        <v>16</v>
      </c>
      <c r="AL69" s="817"/>
      <c r="AM69" s="817"/>
      <c r="AN69" s="817"/>
      <c r="AO69" s="817"/>
      <c r="AP69" s="817" t="s">
        <v>534</v>
      </c>
      <c r="AQ69" s="817"/>
      <c r="AR69" s="817"/>
      <c r="AS69" s="817"/>
      <c r="AT69" s="817"/>
      <c r="AU69" s="817" t="s">
        <v>534</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558</v>
      </c>
      <c r="C70" s="860" t="s">
        <v>539</v>
      </c>
      <c r="D70" s="860" t="s">
        <v>539</v>
      </c>
      <c r="E70" s="860" t="s">
        <v>539</v>
      </c>
      <c r="F70" s="860" t="s">
        <v>539</v>
      </c>
      <c r="G70" s="860" t="s">
        <v>539</v>
      </c>
      <c r="H70" s="860" t="s">
        <v>539</v>
      </c>
      <c r="I70" s="860" t="s">
        <v>539</v>
      </c>
      <c r="J70" s="860" t="s">
        <v>539</v>
      </c>
      <c r="K70" s="860" t="s">
        <v>539</v>
      </c>
      <c r="L70" s="860" t="s">
        <v>539</v>
      </c>
      <c r="M70" s="860" t="s">
        <v>539</v>
      </c>
      <c r="N70" s="860" t="s">
        <v>539</v>
      </c>
      <c r="O70" s="860" t="s">
        <v>539</v>
      </c>
      <c r="P70" s="861" t="s">
        <v>539</v>
      </c>
      <c r="Q70" s="862">
        <v>169</v>
      </c>
      <c r="R70" s="817"/>
      <c r="S70" s="817"/>
      <c r="T70" s="817"/>
      <c r="U70" s="817"/>
      <c r="V70" s="817">
        <v>168</v>
      </c>
      <c r="W70" s="817"/>
      <c r="X70" s="817"/>
      <c r="Y70" s="817"/>
      <c r="Z70" s="817"/>
      <c r="AA70" s="817">
        <v>1</v>
      </c>
      <c r="AB70" s="817"/>
      <c r="AC70" s="817"/>
      <c r="AD70" s="817"/>
      <c r="AE70" s="817"/>
      <c r="AF70" s="817">
        <v>1</v>
      </c>
      <c r="AG70" s="817"/>
      <c r="AH70" s="817"/>
      <c r="AI70" s="817"/>
      <c r="AJ70" s="817"/>
      <c r="AK70" s="817" t="s">
        <v>534</v>
      </c>
      <c r="AL70" s="817"/>
      <c r="AM70" s="817"/>
      <c r="AN70" s="817"/>
      <c r="AO70" s="817"/>
      <c r="AP70" s="817" t="s">
        <v>534</v>
      </c>
      <c r="AQ70" s="817"/>
      <c r="AR70" s="817"/>
      <c r="AS70" s="817"/>
      <c r="AT70" s="817"/>
      <c r="AU70" s="817" t="s">
        <v>534</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540</v>
      </c>
      <c r="C71" s="860"/>
      <c r="D71" s="860"/>
      <c r="E71" s="860"/>
      <c r="F71" s="860"/>
      <c r="G71" s="860"/>
      <c r="H71" s="860"/>
      <c r="I71" s="860"/>
      <c r="J71" s="860"/>
      <c r="K71" s="860"/>
      <c r="L71" s="860"/>
      <c r="M71" s="860"/>
      <c r="N71" s="860"/>
      <c r="O71" s="860"/>
      <c r="P71" s="861"/>
      <c r="Q71" s="862">
        <v>23</v>
      </c>
      <c r="R71" s="817"/>
      <c r="S71" s="817"/>
      <c r="T71" s="817"/>
      <c r="U71" s="817"/>
      <c r="V71" s="817">
        <v>20</v>
      </c>
      <c r="W71" s="817"/>
      <c r="X71" s="817"/>
      <c r="Y71" s="817"/>
      <c r="Z71" s="817"/>
      <c r="AA71" s="817">
        <v>3</v>
      </c>
      <c r="AB71" s="817"/>
      <c r="AC71" s="817"/>
      <c r="AD71" s="817"/>
      <c r="AE71" s="817"/>
      <c r="AF71" s="817">
        <v>3</v>
      </c>
      <c r="AG71" s="817"/>
      <c r="AH71" s="817"/>
      <c r="AI71" s="817"/>
      <c r="AJ71" s="817"/>
      <c r="AK71" s="817" t="s">
        <v>534</v>
      </c>
      <c r="AL71" s="817"/>
      <c r="AM71" s="817"/>
      <c r="AN71" s="817"/>
      <c r="AO71" s="817"/>
      <c r="AP71" s="817" t="s">
        <v>534</v>
      </c>
      <c r="AQ71" s="817"/>
      <c r="AR71" s="817"/>
      <c r="AS71" s="817"/>
      <c r="AT71" s="817"/>
      <c r="AU71" s="817" t="s">
        <v>534</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541</v>
      </c>
      <c r="C72" s="860" t="s">
        <v>542</v>
      </c>
      <c r="D72" s="860" t="s">
        <v>542</v>
      </c>
      <c r="E72" s="860" t="s">
        <v>542</v>
      </c>
      <c r="F72" s="860" t="s">
        <v>542</v>
      </c>
      <c r="G72" s="860" t="s">
        <v>542</v>
      </c>
      <c r="H72" s="860" t="s">
        <v>542</v>
      </c>
      <c r="I72" s="860" t="s">
        <v>542</v>
      </c>
      <c r="J72" s="860" t="s">
        <v>542</v>
      </c>
      <c r="K72" s="860" t="s">
        <v>542</v>
      </c>
      <c r="L72" s="860" t="s">
        <v>542</v>
      </c>
      <c r="M72" s="860" t="s">
        <v>542</v>
      </c>
      <c r="N72" s="860" t="s">
        <v>542</v>
      </c>
      <c r="O72" s="860" t="s">
        <v>542</v>
      </c>
      <c r="P72" s="861" t="s">
        <v>542</v>
      </c>
      <c r="Q72" s="862">
        <v>5</v>
      </c>
      <c r="R72" s="817"/>
      <c r="S72" s="817"/>
      <c r="T72" s="817"/>
      <c r="U72" s="817"/>
      <c r="V72" s="817">
        <v>2</v>
      </c>
      <c r="W72" s="817"/>
      <c r="X72" s="817"/>
      <c r="Y72" s="817"/>
      <c r="Z72" s="817"/>
      <c r="AA72" s="817">
        <v>3</v>
      </c>
      <c r="AB72" s="817"/>
      <c r="AC72" s="817"/>
      <c r="AD72" s="817"/>
      <c r="AE72" s="817"/>
      <c r="AF72" s="817">
        <v>3</v>
      </c>
      <c r="AG72" s="817"/>
      <c r="AH72" s="817"/>
      <c r="AI72" s="817"/>
      <c r="AJ72" s="817"/>
      <c r="AK72" s="817">
        <v>0</v>
      </c>
      <c r="AL72" s="817"/>
      <c r="AM72" s="817"/>
      <c r="AN72" s="817"/>
      <c r="AO72" s="817"/>
      <c r="AP72" s="817" t="s">
        <v>534</v>
      </c>
      <c r="AQ72" s="817"/>
      <c r="AR72" s="817"/>
      <c r="AS72" s="817"/>
      <c r="AT72" s="817"/>
      <c r="AU72" s="817" t="s">
        <v>534</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543</v>
      </c>
      <c r="C73" s="860" t="s">
        <v>542</v>
      </c>
      <c r="D73" s="860" t="s">
        <v>542</v>
      </c>
      <c r="E73" s="860" t="s">
        <v>542</v>
      </c>
      <c r="F73" s="860" t="s">
        <v>542</v>
      </c>
      <c r="G73" s="860" t="s">
        <v>542</v>
      </c>
      <c r="H73" s="860" t="s">
        <v>542</v>
      </c>
      <c r="I73" s="860" t="s">
        <v>542</v>
      </c>
      <c r="J73" s="860" t="s">
        <v>542</v>
      </c>
      <c r="K73" s="860" t="s">
        <v>542</v>
      </c>
      <c r="L73" s="860" t="s">
        <v>542</v>
      </c>
      <c r="M73" s="860" t="s">
        <v>542</v>
      </c>
      <c r="N73" s="860" t="s">
        <v>542</v>
      </c>
      <c r="O73" s="860" t="s">
        <v>542</v>
      </c>
      <c r="P73" s="861" t="s">
        <v>542</v>
      </c>
      <c r="Q73" s="862">
        <v>1000</v>
      </c>
      <c r="R73" s="817"/>
      <c r="S73" s="817"/>
      <c r="T73" s="817"/>
      <c r="U73" s="817"/>
      <c r="V73" s="817">
        <v>1000</v>
      </c>
      <c r="W73" s="817"/>
      <c r="X73" s="817"/>
      <c r="Y73" s="817"/>
      <c r="Z73" s="817"/>
      <c r="AA73" s="817" t="s">
        <v>534</v>
      </c>
      <c r="AB73" s="817"/>
      <c r="AC73" s="817"/>
      <c r="AD73" s="817"/>
      <c r="AE73" s="817"/>
      <c r="AF73" s="817" t="s">
        <v>534</v>
      </c>
      <c r="AG73" s="817"/>
      <c r="AH73" s="817"/>
      <c r="AI73" s="817"/>
      <c r="AJ73" s="817"/>
      <c r="AK73" s="817" t="s">
        <v>534</v>
      </c>
      <c r="AL73" s="817"/>
      <c r="AM73" s="817"/>
      <c r="AN73" s="817"/>
      <c r="AO73" s="817"/>
      <c r="AP73" s="817">
        <v>1000</v>
      </c>
      <c r="AQ73" s="817"/>
      <c r="AR73" s="817"/>
      <c r="AS73" s="817"/>
      <c r="AT73" s="817"/>
      <c r="AU73" s="817">
        <v>27</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556</v>
      </c>
      <c r="C74" s="860" t="s">
        <v>542</v>
      </c>
      <c r="D74" s="860" t="s">
        <v>542</v>
      </c>
      <c r="E74" s="860" t="s">
        <v>542</v>
      </c>
      <c r="F74" s="860" t="s">
        <v>542</v>
      </c>
      <c r="G74" s="860" t="s">
        <v>542</v>
      </c>
      <c r="H74" s="860" t="s">
        <v>542</v>
      </c>
      <c r="I74" s="860" t="s">
        <v>542</v>
      </c>
      <c r="J74" s="860" t="s">
        <v>542</v>
      </c>
      <c r="K74" s="860" t="s">
        <v>542</v>
      </c>
      <c r="L74" s="860" t="s">
        <v>542</v>
      </c>
      <c r="M74" s="860" t="s">
        <v>542</v>
      </c>
      <c r="N74" s="860" t="s">
        <v>542</v>
      </c>
      <c r="O74" s="860" t="s">
        <v>542</v>
      </c>
      <c r="P74" s="861" t="s">
        <v>542</v>
      </c>
      <c r="Q74" s="862">
        <v>61</v>
      </c>
      <c r="R74" s="817"/>
      <c r="S74" s="817"/>
      <c r="T74" s="817"/>
      <c r="U74" s="817"/>
      <c r="V74" s="817">
        <v>59</v>
      </c>
      <c r="W74" s="817"/>
      <c r="X74" s="817"/>
      <c r="Y74" s="817"/>
      <c r="Z74" s="817"/>
      <c r="AA74" s="817">
        <v>2</v>
      </c>
      <c r="AB74" s="817"/>
      <c r="AC74" s="817"/>
      <c r="AD74" s="817"/>
      <c r="AE74" s="817"/>
      <c r="AF74" s="817">
        <v>2</v>
      </c>
      <c r="AG74" s="817"/>
      <c r="AH74" s="817"/>
      <c r="AI74" s="817"/>
      <c r="AJ74" s="817"/>
      <c r="AK74" s="817" t="s">
        <v>534</v>
      </c>
      <c r="AL74" s="817"/>
      <c r="AM74" s="817"/>
      <c r="AN74" s="817"/>
      <c r="AO74" s="817"/>
      <c r="AP74" s="817" t="s">
        <v>534</v>
      </c>
      <c r="AQ74" s="817"/>
      <c r="AR74" s="817"/>
      <c r="AS74" s="817"/>
      <c r="AT74" s="817"/>
      <c r="AU74" s="817" t="s">
        <v>534</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544</v>
      </c>
      <c r="C75" s="860"/>
      <c r="D75" s="860"/>
      <c r="E75" s="860"/>
      <c r="F75" s="860"/>
      <c r="G75" s="860"/>
      <c r="H75" s="860"/>
      <c r="I75" s="860"/>
      <c r="J75" s="860"/>
      <c r="K75" s="860"/>
      <c r="L75" s="860"/>
      <c r="M75" s="860"/>
      <c r="N75" s="860"/>
      <c r="O75" s="860"/>
      <c r="P75" s="861"/>
      <c r="Q75" s="865">
        <v>291</v>
      </c>
      <c r="R75" s="866"/>
      <c r="S75" s="866"/>
      <c r="T75" s="866"/>
      <c r="U75" s="816"/>
      <c r="V75" s="867">
        <v>161</v>
      </c>
      <c r="W75" s="866"/>
      <c r="X75" s="866"/>
      <c r="Y75" s="866"/>
      <c r="Z75" s="816"/>
      <c r="AA75" s="867">
        <v>130</v>
      </c>
      <c r="AB75" s="866"/>
      <c r="AC75" s="866"/>
      <c r="AD75" s="866"/>
      <c r="AE75" s="816"/>
      <c r="AF75" s="867">
        <v>130</v>
      </c>
      <c r="AG75" s="866"/>
      <c r="AH75" s="866"/>
      <c r="AI75" s="866"/>
      <c r="AJ75" s="816"/>
      <c r="AK75" s="867" t="s">
        <v>534</v>
      </c>
      <c r="AL75" s="866"/>
      <c r="AM75" s="866"/>
      <c r="AN75" s="866"/>
      <c r="AO75" s="816"/>
      <c r="AP75" s="817" t="s">
        <v>534</v>
      </c>
      <c r="AQ75" s="817"/>
      <c r="AR75" s="817"/>
      <c r="AS75" s="817"/>
      <c r="AT75" s="817"/>
      <c r="AU75" s="817" t="s">
        <v>534</v>
      </c>
      <c r="AV75" s="817"/>
      <c r="AW75" s="817"/>
      <c r="AX75" s="817"/>
      <c r="AY75" s="817"/>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545</v>
      </c>
      <c r="C76" s="860"/>
      <c r="D76" s="860"/>
      <c r="E76" s="860"/>
      <c r="F76" s="860"/>
      <c r="G76" s="860"/>
      <c r="H76" s="860"/>
      <c r="I76" s="860"/>
      <c r="J76" s="860"/>
      <c r="K76" s="860"/>
      <c r="L76" s="860"/>
      <c r="M76" s="860"/>
      <c r="N76" s="860"/>
      <c r="O76" s="860"/>
      <c r="P76" s="861"/>
      <c r="Q76" s="865">
        <v>160</v>
      </c>
      <c r="R76" s="866"/>
      <c r="S76" s="866"/>
      <c r="T76" s="866"/>
      <c r="U76" s="816"/>
      <c r="V76" s="867">
        <v>159</v>
      </c>
      <c r="W76" s="866"/>
      <c r="X76" s="866"/>
      <c r="Y76" s="866"/>
      <c r="Z76" s="816"/>
      <c r="AA76" s="867">
        <v>1</v>
      </c>
      <c r="AB76" s="866"/>
      <c r="AC76" s="866"/>
      <c r="AD76" s="866"/>
      <c r="AE76" s="816"/>
      <c r="AF76" s="867">
        <v>1</v>
      </c>
      <c r="AG76" s="866"/>
      <c r="AH76" s="866"/>
      <c r="AI76" s="866"/>
      <c r="AJ76" s="816"/>
      <c r="AK76" s="867">
        <v>10</v>
      </c>
      <c r="AL76" s="866"/>
      <c r="AM76" s="866"/>
      <c r="AN76" s="866"/>
      <c r="AO76" s="816"/>
      <c r="AP76" s="817" t="s">
        <v>534</v>
      </c>
      <c r="AQ76" s="817"/>
      <c r="AR76" s="817"/>
      <c r="AS76" s="817"/>
      <c r="AT76" s="817"/>
      <c r="AU76" s="817" t="s">
        <v>534</v>
      </c>
      <c r="AV76" s="817"/>
      <c r="AW76" s="817"/>
      <c r="AX76" s="817"/>
      <c r="AY76" s="817"/>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546</v>
      </c>
      <c r="C77" s="860"/>
      <c r="D77" s="860"/>
      <c r="E77" s="860"/>
      <c r="F77" s="860"/>
      <c r="G77" s="860"/>
      <c r="H77" s="860"/>
      <c r="I77" s="860"/>
      <c r="J77" s="860"/>
      <c r="K77" s="860"/>
      <c r="L77" s="860"/>
      <c r="M77" s="860"/>
      <c r="N77" s="860"/>
      <c r="O77" s="860"/>
      <c r="P77" s="861"/>
      <c r="Q77" s="865">
        <v>190947</v>
      </c>
      <c r="R77" s="866"/>
      <c r="S77" s="866"/>
      <c r="T77" s="866"/>
      <c r="U77" s="816"/>
      <c r="V77" s="867">
        <v>184370</v>
      </c>
      <c r="W77" s="866"/>
      <c r="X77" s="866"/>
      <c r="Y77" s="866"/>
      <c r="Z77" s="816"/>
      <c r="AA77" s="867">
        <v>6577</v>
      </c>
      <c r="AB77" s="866"/>
      <c r="AC77" s="866"/>
      <c r="AD77" s="866"/>
      <c r="AE77" s="816"/>
      <c r="AF77" s="867">
        <v>6577</v>
      </c>
      <c r="AG77" s="866"/>
      <c r="AH77" s="866"/>
      <c r="AI77" s="866"/>
      <c r="AJ77" s="816"/>
      <c r="AK77" s="867">
        <v>1453</v>
      </c>
      <c r="AL77" s="866"/>
      <c r="AM77" s="866"/>
      <c r="AN77" s="866"/>
      <c r="AO77" s="816"/>
      <c r="AP77" s="817" t="s">
        <v>534</v>
      </c>
      <c r="AQ77" s="817"/>
      <c r="AR77" s="817"/>
      <c r="AS77" s="817"/>
      <c r="AT77" s="817"/>
      <c r="AU77" s="817" t="s">
        <v>534</v>
      </c>
      <c r="AV77" s="817"/>
      <c r="AW77" s="817"/>
      <c r="AX77" s="817"/>
      <c r="AY77" s="817"/>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547</v>
      </c>
      <c r="C78" s="860"/>
      <c r="D78" s="860"/>
      <c r="E78" s="860"/>
      <c r="F78" s="860"/>
      <c r="G78" s="860"/>
      <c r="H78" s="860"/>
      <c r="I78" s="860"/>
      <c r="J78" s="860"/>
      <c r="K78" s="860"/>
      <c r="L78" s="860"/>
      <c r="M78" s="860"/>
      <c r="N78" s="860"/>
      <c r="O78" s="860"/>
      <c r="P78" s="861"/>
      <c r="Q78" s="862">
        <v>132</v>
      </c>
      <c r="R78" s="817"/>
      <c r="S78" s="817"/>
      <c r="T78" s="817"/>
      <c r="U78" s="817"/>
      <c r="V78" s="817">
        <v>129</v>
      </c>
      <c r="W78" s="817"/>
      <c r="X78" s="817"/>
      <c r="Y78" s="817"/>
      <c r="Z78" s="817"/>
      <c r="AA78" s="817">
        <v>3</v>
      </c>
      <c r="AB78" s="817"/>
      <c r="AC78" s="817"/>
      <c r="AD78" s="817"/>
      <c r="AE78" s="817"/>
      <c r="AF78" s="817">
        <v>3</v>
      </c>
      <c r="AG78" s="817"/>
      <c r="AH78" s="817"/>
      <c r="AI78" s="817"/>
      <c r="AJ78" s="817"/>
      <c r="AK78" s="817">
        <v>4</v>
      </c>
      <c r="AL78" s="817"/>
      <c r="AM78" s="817"/>
      <c r="AN78" s="817"/>
      <c r="AO78" s="817"/>
      <c r="AP78" s="817" t="s">
        <v>534</v>
      </c>
      <c r="AQ78" s="817"/>
      <c r="AR78" s="817"/>
      <c r="AS78" s="817"/>
      <c r="AT78" s="817"/>
      <c r="AU78" s="817" t="s">
        <v>534</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548</v>
      </c>
      <c r="C79" s="860"/>
      <c r="D79" s="860"/>
      <c r="E79" s="860"/>
      <c r="F79" s="860"/>
      <c r="G79" s="860"/>
      <c r="H79" s="860"/>
      <c r="I79" s="860"/>
      <c r="J79" s="860"/>
      <c r="K79" s="860"/>
      <c r="L79" s="860"/>
      <c r="M79" s="860"/>
      <c r="N79" s="860"/>
      <c r="O79" s="860"/>
      <c r="P79" s="861"/>
      <c r="Q79" s="862">
        <v>16</v>
      </c>
      <c r="R79" s="817"/>
      <c r="S79" s="817"/>
      <c r="T79" s="817"/>
      <c r="U79" s="817"/>
      <c r="V79" s="817">
        <v>16</v>
      </c>
      <c r="W79" s="817"/>
      <c r="X79" s="817"/>
      <c r="Y79" s="817"/>
      <c r="Z79" s="817"/>
      <c r="AA79" s="817">
        <v>0</v>
      </c>
      <c r="AB79" s="817"/>
      <c r="AC79" s="817"/>
      <c r="AD79" s="817"/>
      <c r="AE79" s="817"/>
      <c r="AF79" s="817">
        <v>0</v>
      </c>
      <c r="AG79" s="817"/>
      <c r="AH79" s="817"/>
      <c r="AI79" s="817"/>
      <c r="AJ79" s="817"/>
      <c r="AK79" s="817" t="s">
        <v>534</v>
      </c>
      <c r="AL79" s="817"/>
      <c r="AM79" s="817"/>
      <c r="AN79" s="817"/>
      <c r="AO79" s="817"/>
      <c r="AP79" s="817" t="s">
        <v>534</v>
      </c>
      <c r="AQ79" s="817"/>
      <c r="AR79" s="817"/>
      <c r="AS79" s="817"/>
      <c r="AT79" s="817"/>
      <c r="AU79" s="817" t="s">
        <v>534</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549</v>
      </c>
      <c r="C80" s="860"/>
      <c r="D80" s="860"/>
      <c r="E80" s="860"/>
      <c r="F80" s="860"/>
      <c r="G80" s="860"/>
      <c r="H80" s="860"/>
      <c r="I80" s="860"/>
      <c r="J80" s="860"/>
      <c r="K80" s="860"/>
      <c r="L80" s="860"/>
      <c r="M80" s="860"/>
      <c r="N80" s="860"/>
      <c r="O80" s="860"/>
      <c r="P80" s="861"/>
      <c r="Q80" s="862">
        <v>378</v>
      </c>
      <c r="R80" s="817"/>
      <c r="S80" s="817"/>
      <c r="T80" s="817"/>
      <c r="U80" s="817"/>
      <c r="V80" s="817">
        <v>337</v>
      </c>
      <c r="W80" s="817"/>
      <c r="X80" s="817"/>
      <c r="Y80" s="817"/>
      <c r="Z80" s="817"/>
      <c r="AA80" s="817">
        <v>41</v>
      </c>
      <c r="AB80" s="817"/>
      <c r="AC80" s="817"/>
      <c r="AD80" s="817"/>
      <c r="AE80" s="817"/>
      <c r="AF80" s="817">
        <v>41</v>
      </c>
      <c r="AG80" s="817"/>
      <c r="AH80" s="817"/>
      <c r="AI80" s="817"/>
      <c r="AJ80" s="817"/>
      <c r="AK80" s="817">
        <v>10</v>
      </c>
      <c r="AL80" s="817"/>
      <c r="AM80" s="817"/>
      <c r="AN80" s="817"/>
      <c r="AO80" s="817"/>
      <c r="AP80" s="817" t="s">
        <v>534</v>
      </c>
      <c r="AQ80" s="817"/>
      <c r="AR80" s="817"/>
      <c r="AS80" s="817"/>
      <c r="AT80" s="817"/>
      <c r="AU80" s="817" t="s">
        <v>534</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550</v>
      </c>
      <c r="C81" s="860"/>
      <c r="D81" s="860"/>
      <c r="E81" s="860"/>
      <c r="F81" s="860"/>
      <c r="G81" s="860"/>
      <c r="H81" s="860"/>
      <c r="I81" s="860"/>
      <c r="J81" s="860"/>
      <c r="K81" s="860"/>
      <c r="L81" s="860"/>
      <c r="M81" s="860"/>
      <c r="N81" s="860"/>
      <c r="O81" s="860"/>
      <c r="P81" s="861"/>
      <c r="Q81" s="862">
        <v>193</v>
      </c>
      <c r="R81" s="817"/>
      <c r="S81" s="817"/>
      <c r="T81" s="817"/>
      <c r="U81" s="817"/>
      <c r="V81" s="817">
        <v>183</v>
      </c>
      <c r="W81" s="817"/>
      <c r="X81" s="817"/>
      <c r="Y81" s="817"/>
      <c r="Z81" s="817"/>
      <c r="AA81" s="817">
        <v>10</v>
      </c>
      <c r="AB81" s="817"/>
      <c r="AC81" s="817"/>
      <c r="AD81" s="817"/>
      <c r="AE81" s="817"/>
      <c r="AF81" s="817">
        <v>10</v>
      </c>
      <c r="AG81" s="817"/>
      <c r="AH81" s="817"/>
      <c r="AI81" s="817"/>
      <c r="AJ81" s="817"/>
      <c r="AK81" s="817" t="s">
        <v>534</v>
      </c>
      <c r="AL81" s="817"/>
      <c r="AM81" s="817"/>
      <c r="AN81" s="817"/>
      <c r="AO81" s="817"/>
      <c r="AP81" s="817">
        <v>198</v>
      </c>
      <c r="AQ81" s="817"/>
      <c r="AR81" s="817"/>
      <c r="AS81" s="817"/>
      <c r="AT81" s="817"/>
      <c r="AU81" s="817" t="s">
        <v>534</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551</v>
      </c>
      <c r="C82" s="860" t="s">
        <v>552</v>
      </c>
      <c r="D82" s="860" t="s">
        <v>552</v>
      </c>
      <c r="E82" s="860" t="s">
        <v>552</v>
      </c>
      <c r="F82" s="860" t="s">
        <v>552</v>
      </c>
      <c r="G82" s="860" t="s">
        <v>552</v>
      </c>
      <c r="H82" s="860" t="s">
        <v>552</v>
      </c>
      <c r="I82" s="860" t="s">
        <v>552</v>
      </c>
      <c r="J82" s="860" t="s">
        <v>552</v>
      </c>
      <c r="K82" s="860" t="s">
        <v>552</v>
      </c>
      <c r="L82" s="860" t="s">
        <v>552</v>
      </c>
      <c r="M82" s="860" t="s">
        <v>552</v>
      </c>
      <c r="N82" s="860" t="s">
        <v>552</v>
      </c>
      <c r="O82" s="860" t="s">
        <v>552</v>
      </c>
      <c r="P82" s="861" t="s">
        <v>552</v>
      </c>
      <c r="Q82" s="862">
        <v>855</v>
      </c>
      <c r="R82" s="817"/>
      <c r="S82" s="817"/>
      <c r="T82" s="817"/>
      <c r="U82" s="817"/>
      <c r="V82" s="817">
        <v>848</v>
      </c>
      <c r="W82" s="817"/>
      <c r="X82" s="817"/>
      <c r="Y82" s="817"/>
      <c r="Z82" s="817"/>
      <c r="AA82" s="817">
        <v>7</v>
      </c>
      <c r="AB82" s="817"/>
      <c r="AC82" s="817"/>
      <c r="AD82" s="817"/>
      <c r="AE82" s="817"/>
      <c r="AF82" s="817">
        <v>7</v>
      </c>
      <c r="AG82" s="817"/>
      <c r="AH82" s="817"/>
      <c r="AI82" s="817"/>
      <c r="AJ82" s="817"/>
      <c r="AK82" s="817">
        <v>116</v>
      </c>
      <c r="AL82" s="817"/>
      <c r="AM82" s="817"/>
      <c r="AN82" s="817"/>
      <c r="AO82" s="817"/>
      <c r="AP82" s="817" t="s">
        <v>534</v>
      </c>
      <c r="AQ82" s="817"/>
      <c r="AR82" s="817"/>
      <c r="AS82" s="817"/>
      <c r="AT82" s="817"/>
      <c r="AU82" s="817" t="s">
        <v>534</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553</v>
      </c>
      <c r="C83" s="860"/>
      <c r="D83" s="860"/>
      <c r="E83" s="860"/>
      <c r="F83" s="860"/>
      <c r="G83" s="860"/>
      <c r="H83" s="860"/>
      <c r="I83" s="860"/>
      <c r="J83" s="860"/>
      <c r="K83" s="860"/>
      <c r="L83" s="860"/>
      <c r="M83" s="860"/>
      <c r="N83" s="860"/>
      <c r="O83" s="860"/>
      <c r="P83" s="861"/>
      <c r="Q83" s="862">
        <v>5281</v>
      </c>
      <c r="R83" s="817"/>
      <c r="S83" s="817"/>
      <c r="T83" s="817"/>
      <c r="U83" s="817"/>
      <c r="V83" s="817">
        <v>5222</v>
      </c>
      <c r="W83" s="817"/>
      <c r="X83" s="817"/>
      <c r="Y83" s="817"/>
      <c r="Z83" s="817"/>
      <c r="AA83" s="817">
        <v>59</v>
      </c>
      <c r="AB83" s="817"/>
      <c r="AC83" s="817"/>
      <c r="AD83" s="817"/>
      <c r="AE83" s="817"/>
      <c r="AF83" s="817">
        <v>59</v>
      </c>
      <c r="AG83" s="817"/>
      <c r="AH83" s="817"/>
      <c r="AI83" s="817"/>
      <c r="AJ83" s="817"/>
      <c r="AK83" s="817">
        <v>735</v>
      </c>
      <c r="AL83" s="817"/>
      <c r="AM83" s="817"/>
      <c r="AN83" s="817"/>
      <c r="AO83" s="817"/>
      <c r="AP83" s="817" t="s">
        <v>534</v>
      </c>
      <c r="AQ83" s="817"/>
      <c r="AR83" s="817"/>
      <c r="AS83" s="817"/>
      <c r="AT83" s="817"/>
      <c r="AU83" s="817" t="s">
        <v>534</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554</v>
      </c>
      <c r="C84" s="860"/>
      <c r="D84" s="860"/>
      <c r="E84" s="860"/>
      <c r="F84" s="860"/>
      <c r="G84" s="860"/>
      <c r="H84" s="860"/>
      <c r="I84" s="860"/>
      <c r="J84" s="860"/>
      <c r="K84" s="860"/>
      <c r="L84" s="860"/>
      <c r="M84" s="860"/>
      <c r="N84" s="860"/>
      <c r="O84" s="860"/>
      <c r="P84" s="861"/>
      <c r="Q84" s="862">
        <v>234</v>
      </c>
      <c r="R84" s="817"/>
      <c r="S84" s="817"/>
      <c r="T84" s="817"/>
      <c r="U84" s="817"/>
      <c r="V84" s="817">
        <v>231</v>
      </c>
      <c r="W84" s="817"/>
      <c r="X84" s="817"/>
      <c r="Y84" s="817"/>
      <c r="Z84" s="817"/>
      <c r="AA84" s="817">
        <v>3</v>
      </c>
      <c r="AB84" s="817"/>
      <c r="AC84" s="817"/>
      <c r="AD84" s="817"/>
      <c r="AE84" s="817"/>
      <c r="AF84" s="817">
        <v>56</v>
      </c>
      <c r="AG84" s="817"/>
      <c r="AH84" s="817"/>
      <c r="AI84" s="817"/>
      <c r="AJ84" s="817"/>
      <c r="AK84" s="817" t="s">
        <v>534</v>
      </c>
      <c r="AL84" s="817"/>
      <c r="AM84" s="817"/>
      <c r="AN84" s="817"/>
      <c r="AO84" s="817"/>
      <c r="AP84" s="817" t="s">
        <v>534</v>
      </c>
      <c r="AQ84" s="817"/>
      <c r="AR84" s="817"/>
      <c r="AS84" s="817"/>
      <c r="AT84" s="817"/>
      <c r="AU84" s="817" t="s">
        <v>534</v>
      </c>
      <c r="AV84" s="817"/>
      <c r="AW84" s="817"/>
      <c r="AX84" s="817"/>
      <c r="AY84" s="817"/>
      <c r="AZ84" s="863" t="s">
        <v>557</v>
      </c>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t="s">
        <v>555</v>
      </c>
      <c r="C85" s="860"/>
      <c r="D85" s="860"/>
      <c r="E85" s="860"/>
      <c r="F85" s="860"/>
      <c r="G85" s="860"/>
      <c r="H85" s="860"/>
      <c r="I85" s="860"/>
      <c r="J85" s="860"/>
      <c r="K85" s="860"/>
      <c r="L85" s="860"/>
      <c r="M85" s="860"/>
      <c r="N85" s="860"/>
      <c r="O85" s="860"/>
      <c r="P85" s="861"/>
      <c r="Q85" s="862">
        <v>3945</v>
      </c>
      <c r="R85" s="817"/>
      <c r="S85" s="817"/>
      <c r="T85" s="817"/>
      <c r="U85" s="817"/>
      <c r="V85" s="817">
        <v>4215</v>
      </c>
      <c r="W85" s="817"/>
      <c r="X85" s="817"/>
      <c r="Y85" s="817"/>
      <c r="Z85" s="817"/>
      <c r="AA85" s="817">
        <v>-270</v>
      </c>
      <c r="AB85" s="817"/>
      <c r="AC85" s="817"/>
      <c r="AD85" s="817"/>
      <c r="AE85" s="817"/>
      <c r="AF85" s="817">
        <v>2266</v>
      </c>
      <c r="AG85" s="817"/>
      <c r="AH85" s="817"/>
      <c r="AI85" s="817"/>
      <c r="AJ85" s="817"/>
      <c r="AK85" s="817" t="s">
        <v>534</v>
      </c>
      <c r="AL85" s="817"/>
      <c r="AM85" s="817"/>
      <c r="AN85" s="817"/>
      <c r="AO85" s="817"/>
      <c r="AP85" s="817">
        <v>2860</v>
      </c>
      <c r="AQ85" s="817"/>
      <c r="AR85" s="817"/>
      <c r="AS85" s="817"/>
      <c r="AT85" s="817"/>
      <c r="AU85" s="817">
        <v>380</v>
      </c>
      <c r="AV85" s="817"/>
      <c r="AW85" s="817"/>
      <c r="AX85" s="817"/>
      <c r="AY85" s="817"/>
      <c r="AZ85" s="863" t="s">
        <v>557</v>
      </c>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t="s">
        <v>535</v>
      </c>
      <c r="C86" s="860"/>
      <c r="D86" s="860"/>
      <c r="E86" s="860"/>
      <c r="F86" s="860"/>
      <c r="G86" s="860"/>
      <c r="H86" s="860"/>
      <c r="I86" s="860"/>
      <c r="J86" s="860"/>
      <c r="K86" s="860"/>
      <c r="L86" s="860"/>
      <c r="M86" s="860"/>
      <c r="N86" s="860"/>
      <c r="O86" s="860"/>
      <c r="P86" s="861"/>
      <c r="Q86" s="862">
        <v>506</v>
      </c>
      <c r="R86" s="817"/>
      <c r="S86" s="817"/>
      <c r="T86" s="817"/>
      <c r="U86" s="817"/>
      <c r="V86" s="817">
        <v>470</v>
      </c>
      <c r="W86" s="817"/>
      <c r="X86" s="817"/>
      <c r="Y86" s="817"/>
      <c r="Z86" s="817"/>
      <c r="AA86" s="817">
        <v>36</v>
      </c>
      <c r="AB86" s="817"/>
      <c r="AC86" s="817"/>
      <c r="AD86" s="817"/>
      <c r="AE86" s="817"/>
      <c r="AF86" s="817">
        <v>36</v>
      </c>
      <c r="AG86" s="817"/>
      <c r="AH86" s="817"/>
      <c r="AI86" s="817"/>
      <c r="AJ86" s="817"/>
      <c r="AK86" s="817" t="s">
        <v>534</v>
      </c>
      <c r="AL86" s="817"/>
      <c r="AM86" s="817"/>
      <c r="AN86" s="817"/>
      <c r="AO86" s="817"/>
      <c r="AP86" s="817">
        <v>538</v>
      </c>
      <c r="AQ86" s="817"/>
      <c r="AR86" s="817"/>
      <c r="AS86" s="817"/>
      <c r="AT86" s="817"/>
      <c r="AU86" s="817">
        <v>279</v>
      </c>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17"/>
      <c r="AQ87" s="817"/>
      <c r="AR87" s="817"/>
      <c r="AS87" s="817"/>
      <c r="AT87" s="817"/>
      <c r="AU87" s="817"/>
      <c r="AV87" s="817"/>
      <c r="AW87" s="817"/>
      <c r="AX87" s="817"/>
      <c r="AY87" s="817"/>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9879</v>
      </c>
      <c r="AG88" s="828"/>
      <c r="AH88" s="828"/>
      <c r="AI88" s="828"/>
      <c r="AJ88" s="828"/>
      <c r="AK88" s="825"/>
      <c r="AL88" s="825"/>
      <c r="AM88" s="825"/>
      <c r="AN88" s="825"/>
      <c r="AO88" s="825"/>
      <c r="AP88" s="828">
        <v>4596</v>
      </c>
      <c r="AQ88" s="828"/>
      <c r="AR88" s="828"/>
      <c r="AS88" s="828"/>
      <c r="AT88" s="828"/>
      <c r="AU88" s="828">
        <v>686</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394</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396</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401</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402</v>
      </c>
      <c r="AB109" s="881"/>
      <c r="AC109" s="881"/>
      <c r="AD109" s="881"/>
      <c r="AE109" s="882"/>
      <c r="AF109" s="880" t="s">
        <v>286</v>
      </c>
      <c r="AG109" s="881"/>
      <c r="AH109" s="881"/>
      <c r="AI109" s="881"/>
      <c r="AJ109" s="882"/>
      <c r="AK109" s="880" t="s">
        <v>285</v>
      </c>
      <c r="AL109" s="881"/>
      <c r="AM109" s="881"/>
      <c r="AN109" s="881"/>
      <c r="AO109" s="882"/>
      <c r="AP109" s="880" t="s">
        <v>403</v>
      </c>
      <c r="AQ109" s="881"/>
      <c r="AR109" s="881"/>
      <c r="AS109" s="881"/>
      <c r="AT109" s="883"/>
      <c r="AU109" s="902" t="s">
        <v>401</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402</v>
      </c>
      <c r="BR109" s="881"/>
      <c r="BS109" s="881"/>
      <c r="BT109" s="881"/>
      <c r="BU109" s="882"/>
      <c r="BV109" s="880" t="s">
        <v>286</v>
      </c>
      <c r="BW109" s="881"/>
      <c r="BX109" s="881"/>
      <c r="BY109" s="881"/>
      <c r="BZ109" s="882"/>
      <c r="CA109" s="880" t="s">
        <v>285</v>
      </c>
      <c r="CB109" s="881"/>
      <c r="CC109" s="881"/>
      <c r="CD109" s="881"/>
      <c r="CE109" s="882"/>
      <c r="CF109" s="903" t="s">
        <v>403</v>
      </c>
      <c r="CG109" s="903"/>
      <c r="CH109" s="903"/>
      <c r="CI109" s="903"/>
      <c r="CJ109" s="903"/>
      <c r="CK109" s="880" t="s">
        <v>404</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402</v>
      </c>
      <c r="DH109" s="881"/>
      <c r="DI109" s="881"/>
      <c r="DJ109" s="881"/>
      <c r="DK109" s="882"/>
      <c r="DL109" s="880" t="s">
        <v>286</v>
      </c>
      <c r="DM109" s="881"/>
      <c r="DN109" s="881"/>
      <c r="DO109" s="881"/>
      <c r="DP109" s="882"/>
      <c r="DQ109" s="880" t="s">
        <v>285</v>
      </c>
      <c r="DR109" s="881"/>
      <c r="DS109" s="881"/>
      <c r="DT109" s="881"/>
      <c r="DU109" s="882"/>
      <c r="DV109" s="880" t="s">
        <v>403</v>
      </c>
      <c r="DW109" s="881"/>
      <c r="DX109" s="881"/>
      <c r="DY109" s="881"/>
      <c r="DZ109" s="883"/>
    </row>
    <row r="110" spans="1:131" s="197" customFormat="1" ht="26.25" customHeight="1">
      <c r="A110" s="884" t="s">
        <v>405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651973</v>
      </c>
      <c r="AB110" s="888"/>
      <c r="AC110" s="888"/>
      <c r="AD110" s="888"/>
      <c r="AE110" s="889"/>
      <c r="AF110" s="890">
        <v>662842</v>
      </c>
      <c r="AG110" s="888"/>
      <c r="AH110" s="888"/>
      <c r="AI110" s="888"/>
      <c r="AJ110" s="889"/>
      <c r="AK110" s="890">
        <v>657319</v>
      </c>
      <c r="AL110" s="888"/>
      <c r="AM110" s="888"/>
      <c r="AN110" s="888"/>
      <c r="AO110" s="889"/>
      <c r="AP110" s="891">
        <v>18.899999999999999</v>
      </c>
      <c r="AQ110" s="892"/>
      <c r="AR110" s="892"/>
      <c r="AS110" s="892"/>
      <c r="AT110" s="893"/>
      <c r="AU110" s="894" t="s">
        <v>60</v>
      </c>
      <c r="AV110" s="895"/>
      <c r="AW110" s="895"/>
      <c r="AX110" s="895"/>
      <c r="AY110" s="896"/>
      <c r="AZ110" s="938" t="s">
        <v>406</v>
      </c>
      <c r="BA110" s="885"/>
      <c r="BB110" s="885"/>
      <c r="BC110" s="885"/>
      <c r="BD110" s="885"/>
      <c r="BE110" s="885"/>
      <c r="BF110" s="885"/>
      <c r="BG110" s="885"/>
      <c r="BH110" s="885"/>
      <c r="BI110" s="885"/>
      <c r="BJ110" s="885"/>
      <c r="BK110" s="885"/>
      <c r="BL110" s="885"/>
      <c r="BM110" s="885"/>
      <c r="BN110" s="885"/>
      <c r="BO110" s="885"/>
      <c r="BP110" s="886"/>
      <c r="BQ110" s="924">
        <v>7779225</v>
      </c>
      <c r="BR110" s="925"/>
      <c r="BS110" s="925"/>
      <c r="BT110" s="925"/>
      <c r="BU110" s="925"/>
      <c r="BV110" s="925">
        <v>7962754</v>
      </c>
      <c r="BW110" s="925"/>
      <c r="BX110" s="925"/>
      <c r="BY110" s="925"/>
      <c r="BZ110" s="925"/>
      <c r="CA110" s="925">
        <v>8158572</v>
      </c>
      <c r="CB110" s="925"/>
      <c r="CC110" s="925"/>
      <c r="CD110" s="925"/>
      <c r="CE110" s="925"/>
      <c r="CF110" s="939">
        <v>235.1</v>
      </c>
      <c r="CG110" s="940"/>
      <c r="CH110" s="940"/>
      <c r="CI110" s="940"/>
      <c r="CJ110" s="940"/>
      <c r="CK110" s="941" t="s">
        <v>407</v>
      </c>
      <c r="CL110" s="942"/>
      <c r="CM110" s="921" t="s">
        <v>408</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409</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410</v>
      </c>
      <c r="BA111" s="948"/>
      <c r="BB111" s="948"/>
      <c r="BC111" s="948"/>
      <c r="BD111" s="948"/>
      <c r="BE111" s="948"/>
      <c r="BF111" s="948"/>
      <c r="BG111" s="948"/>
      <c r="BH111" s="948"/>
      <c r="BI111" s="948"/>
      <c r="BJ111" s="948"/>
      <c r="BK111" s="948"/>
      <c r="BL111" s="948"/>
      <c r="BM111" s="948"/>
      <c r="BN111" s="948"/>
      <c r="BO111" s="948"/>
      <c r="BP111" s="949"/>
      <c r="BQ111" s="917" t="s">
        <v>111</v>
      </c>
      <c r="BR111" s="918"/>
      <c r="BS111" s="918"/>
      <c r="BT111" s="918"/>
      <c r="BU111" s="918"/>
      <c r="BV111" s="918" t="s">
        <v>111</v>
      </c>
      <c r="BW111" s="918"/>
      <c r="BX111" s="918"/>
      <c r="BY111" s="918"/>
      <c r="BZ111" s="918"/>
      <c r="CA111" s="918" t="s">
        <v>111</v>
      </c>
      <c r="CB111" s="918"/>
      <c r="CC111" s="918"/>
      <c r="CD111" s="918"/>
      <c r="CE111" s="918"/>
      <c r="CF111" s="912" t="s">
        <v>111</v>
      </c>
      <c r="CG111" s="913"/>
      <c r="CH111" s="913"/>
      <c r="CI111" s="913"/>
      <c r="CJ111" s="913"/>
      <c r="CK111" s="943"/>
      <c r="CL111" s="944"/>
      <c r="CM111" s="914" t="s">
        <v>411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412</v>
      </c>
      <c r="B112" s="951"/>
      <c r="C112" s="948" t="s">
        <v>413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414</v>
      </c>
      <c r="BA112" s="948"/>
      <c r="BB112" s="948"/>
      <c r="BC112" s="948"/>
      <c r="BD112" s="948"/>
      <c r="BE112" s="948"/>
      <c r="BF112" s="948"/>
      <c r="BG112" s="948"/>
      <c r="BH112" s="948"/>
      <c r="BI112" s="948"/>
      <c r="BJ112" s="948"/>
      <c r="BK112" s="948"/>
      <c r="BL112" s="948"/>
      <c r="BM112" s="948"/>
      <c r="BN112" s="948"/>
      <c r="BO112" s="948"/>
      <c r="BP112" s="949"/>
      <c r="BQ112" s="917">
        <v>503470</v>
      </c>
      <c r="BR112" s="918"/>
      <c r="BS112" s="918"/>
      <c r="BT112" s="918"/>
      <c r="BU112" s="918"/>
      <c r="BV112" s="918">
        <v>508982</v>
      </c>
      <c r="BW112" s="918"/>
      <c r="BX112" s="918"/>
      <c r="BY112" s="918"/>
      <c r="BZ112" s="918"/>
      <c r="CA112" s="918">
        <v>691261</v>
      </c>
      <c r="CB112" s="918"/>
      <c r="CC112" s="918"/>
      <c r="CD112" s="918"/>
      <c r="CE112" s="918"/>
      <c r="CF112" s="912">
        <v>19.899999999999999</v>
      </c>
      <c r="CG112" s="913"/>
      <c r="CH112" s="913"/>
      <c r="CI112" s="913"/>
      <c r="CJ112" s="913"/>
      <c r="CK112" s="943"/>
      <c r="CL112" s="944"/>
      <c r="CM112" s="914" t="s">
        <v>415</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416</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44344</v>
      </c>
      <c r="AB113" s="932"/>
      <c r="AC113" s="932"/>
      <c r="AD113" s="932"/>
      <c r="AE113" s="933"/>
      <c r="AF113" s="934">
        <v>21608</v>
      </c>
      <c r="AG113" s="932"/>
      <c r="AH113" s="932"/>
      <c r="AI113" s="932"/>
      <c r="AJ113" s="933"/>
      <c r="AK113" s="934">
        <v>93716</v>
      </c>
      <c r="AL113" s="932"/>
      <c r="AM113" s="932"/>
      <c r="AN113" s="932"/>
      <c r="AO113" s="933"/>
      <c r="AP113" s="935">
        <v>2.7</v>
      </c>
      <c r="AQ113" s="936"/>
      <c r="AR113" s="936"/>
      <c r="AS113" s="936"/>
      <c r="AT113" s="937"/>
      <c r="AU113" s="897"/>
      <c r="AV113" s="898"/>
      <c r="AW113" s="898"/>
      <c r="AX113" s="898"/>
      <c r="AY113" s="899"/>
      <c r="AZ113" s="947" t="s">
        <v>417</v>
      </c>
      <c r="BA113" s="948"/>
      <c r="BB113" s="948"/>
      <c r="BC113" s="948"/>
      <c r="BD113" s="948"/>
      <c r="BE113" s="948"/>
      <c r="BF113" s="948"/>
      <c r="BG113" s="948"/>
      <c r="BH113" s="948"/>
      <c r="BI113" s="948"/>
      <c r="BJ113" s="948"/>
      <c r="BK113" s="948"/>
      <c r="BL113" s="948"/>
      <c r="BM113" s="948"/>
      <c r="BN113" s="948"/>
      <c r="BO113" s="948"/>
      <c r="BP113" s="949"/>
      <c r="BQ113" s="917">
        <v>788635</v>
      </c>
      <c r="BR113" s="918"/>
      <c r="BS113" s="918"/>
      <c r="BT113" s="918"/>
      <c r="BU113" s="918"/>
      <c r="BV113" s="918">
        <v>758568</v>
      </c>
      <c r="BW113" s="918"/>
      <c r="BX113" s="918"/>
      <c r="BY113" s="918"/>
      <c r="BZ113" s="918"/>
      <c r="CA113" s="918">
        <v>685877</v>
      </c>
      <c r="CB113" s="918"/>
      <c r="CC113" s="918"/>
      <c r="CD113" s="918"/>
      <c r="CE113" s="918"/>
      <c r="CF113" s="912">
        <v>19.8</v>
      </c>
      <c r="CG113" s="913"/>
      <c r="CH113" s="913"/>
      <c r="CI113" s="913"/>
      <c r="CJ113" s="913"/>
      <c r="CK113" s="943"/>
      <c r="CL113" s="944"/>
      <c r="CM113" s="914" t="s">
        <v>418</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419</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134620</v>
      </c>
      <c r="AB114" s="957"/>
      <c r="AC114" s="957"/>
      <c r="AD114" s="957"/>
      <c r="AE114" s="958"/>
      <c r="AF114" s="959">
        <v>135928</v>
      </c>
      <c r="AG114" s="957"/>
      <c r="AH114" s="957"/>
      <c r="AI114" s="957"/>
      <c r="AJ114" s="958"/>
      <c r="AK114" s="959">
        <v>137843</v>
      </c>
      <c r="AL114" s="957"/>
      <c r="AM114" s="957"/>
      <c r="AN114" s="957"/>
      <c r="AO114" s="958"/>
      <c r="AP114" s="960">
        <v>4</v>
      </c>
      <c r="AQ114" s="961"/>
      <c r="AR114" s="961"/>
      <c r="AS114" s="961"/>
      <c r="AT114" s="962"/>
      <c r="AU114" s="897"/>
      <c r="AV114" s="898"/>
      <c r="AW114" s="898"/>
      <c r="AX114" s="898"/>
      <c r="AY114" s="899"/>
      <c r="AZ114" s="947" t="s">
        <v>420</v>
      </c>
      <c r="BA114" s="948"/>
      <c r="BB114" s="948"/>
      <c r="BC114" s="948"/>
      <c r="BD114" s="948"/>
      <c r="BE114" s="948"/>
      <c r="BF114" s="948"/>
      <c r="BG114" s="948"/>
      <c r="BH114" s="948"/>
      <c r="BI114" s="948"/>
      <c r="BJ114" s="948"/>
      <c r="BK114" s="948"/>
      <c r="BL114" s="948"/>
      <c r="BM114" s="948"/>
      <c r="BN114" s="948"/>
      <c r="BO114" s="948"/>
      <c r="BP114" s="949"/>
      <c r="BQ114" s="917">
        <v>1168629</v>
      </c>
      <c r="BR114" s="918"/>
      <c r="BS114" s="918"/>
      <c r="BT114" s="918"/>
      <c r="BU114" s="918"/>
      <c r="BV114" s="918">
        <v>1151679</v>
      </c>
      <c r="BW114" s="918"/>
      <c r="BX114" s="918"/>
      <c r="BY114" s="918"/>
      <c r="BZ114" s="918"/>
      <c r="CA114" s="918">
        <v>1150189</v>
      </c>
      <c r="CB114" s="918"/>
      <c r="CC114" s="918"/>
      <c r="CD114" s="918"/>
      <c r="CE114" s="918"/>
      <c r="CF114" s="912">
        <v>33.1</v>
      </c>
      <c r="CG114" s="913"/>
      <c r="CH114" s="913"/>
      <c r="CI114" s="913"/>
      <c r="CJ114" s="913"/>
      <c r="CK114" s="943"/>
      <c r="CL114" s="944"/>
      <c r="CM114" s="914" t="s">
        <v>421</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422</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111</v>
      </c>
      <c r="AB115" s="932"/>
      <c r="AC115" s="932"/>
      <c r="AD115" s="932"/>
      <c r="AE115" s="933"/>
      <c r="AF115" s="934" t="s">
        <v>111</v>
      </c>
      <c r="AG115" s="932"/>
      <c r="AH115" s="932"/>
      <c r="AI115" s="932"/>
      <c r="AJ115" s="933"/>
      <c r="AK115" s="934" t="s">
        <v>111</v>
      </c>
      <c r="AL115" s="932"/>
      <c r="AM115" s="932"/>
      <c r="AN115" s="932"/>
      <c r="AO115" s="933"/>
      <c r="AP115" s="935" t="s">
        <v>111</v>
      </c>
      <c r="AQ115" s="936"/>
      <c r="AR115" s="936"/>
      <c r="AS115" s="936"/>
      <c r="AT115" s="937"/>
      <c r="AU115" s="897"/>
      <c r="AV115" s="898"/>
      <c r="AW115" s="898"/>
      <c r="AX115" s="898"/>
      <c r="AY115" s="899"/>
      <c r="AZ115" s="947" t="s">
        <v>423</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424</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425</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426</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427</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428</v>
      </c>
      <c r="Z117" s="882"/>
      <c r="AA117" s="994">
        <v>830937</v>
      </c>
      <c r="AB117" s="964"/>
      <c r="AC117" s="964"/>
      <c r="AD117" s="964"/>
      <c r="AE117" s="965"/>
      <c r="AF117" s="963">
        <v>820378</v>
      </c>
      <c r="AG117" s="964"/>
      <c r="AH117" s="964"/>
      <c r="AI117" s="964"/>
      <c r="AJ117" s="965"/>
      <c r="AK117" s="963">
        <v>888878</v>
      </c>
      <c r="AL117" s="964"/>
      <c r="AM117" s="964"/>
      <c r="AN117" s="964"/>
      <c r="AO117" s="965"/>
      <c r="AP117" s="966"/>
      <c r="AQ117" s="967"/>
      <c r="AR117" s="967"/>
      <c r="AS117" s="967"/>
      <c r="AT117" s="968"/>
      <c r="AU117" s="897"/>
      <c r="AV117" s="898"/>
      <c r="AW117" s="898"/>
      <c r="AX117" s="898"/>
      <c r="AY117" s="899"/>
      <c r="AZ117" s="993" t="s">
        <v>429</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430</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404</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402</v>
      </c>
      <c r="AB118" s="881"/>
      <c r="AC118" s="881"/>
      <c r="AD118" s="881"/>
      <c r="AE118" s="882"/>
      <c r="AF118" s="880" t="s">
        <v>286</v>
      </c>
      <c r="AG118" s="881"/>
      <c r="AH118" s="881"/>
      <c r="AI118" s="881"/>
      <c r="AJ118" s="882"/>
      <c r="AK118" s="880" t="s">
        <v>285</v>
      </c>
      <c r="AL118" s="881"/>
      <c r="AM118" s="881"/>
      <c r="AN118" s="881"/>
      <c r="AO118" s="882"/>
      <c r="AP118" s="988" t="s">
        <v>403</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431</v>
      </c>
      <c r="BP118" s="992"/>
      <c r="BQ118" s="983">
        <v>10239959</v>
      </c>
      <c r="BR118" s="984"/>
      <c r="BS118" s="984"/>
      <c r="BT118" s="984"/>
      <c r="BU118" s="984"/>
      <c r="BV118" s="984">
        <v>10381983</v>
      </c>
      <c r="BW118" s="984"/>
      <c r="BX118" s="984"/>
      <c r="BY118" s="984"/>
      <c r="BZ118" s="984"/>
      <c r="CA118" s="984">
        <v>10685899</v>
      </c>
      <c r="CB118" s="984"/>
      <c r="CC118" s="984"/>
      <c r="CD118" s="984"/>
      <c r="CE118" s="984"/>
      <c r="CF118" s="985"/>
      <c r="CG118" s="986"/>
      <c r="CH118" s="986"/>
      <c r="CI118" s="986"/>
      <c r="CJ118" s="987"/>
      <c r="CK118" s="943"/>
      <c r="CL118" s="944"/>
      <c r="CM118" s="914" t="s">
        <v>432</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407</v>
      </c>
      <c r="B119" s="942"/>
      <c r="C119" s="921" t="s">
        <v>408</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433</v>
      </c>
      <c r="AV119" s="976"/>
      <c r="AW119" s="976"/>
      <c r="AX119" s="976"/>
      <c r="AY119" s="977"/>
      <c r="AZ119" s="938" t="s">
        <v>434</v>
      </c>
      <c r="BA119" s="885"/>
      <c r="BB119" s="885"/>
      <c r="BC119" s="885"/>
      <c r="BD119" s="885"/>
      <c r="BE119" s="885"/>
      <c r="BF119" s="885"/>
      <c r="BG119" s="885"/>
      <c r="BH119" s="885"/>
      <c r="BI119" s="885"/>
      <c r="BJ119" s="885"/>
      <c r="BK119" s="885"/>
      <c r="BL119" s="885"/>
      <c r="BM119" s="885"/>
      <c r="BN119" s="885"/>
      <c r="BO119" s="885"/>
      <c r="BP119" s="886"/>
      <c r="BQ119" s="924">
        <v>1592103</v>
      </c>
      <c r="BR119" s="925"/>
      <c r="BS119" s="925"/>
      <c r="BT119" s="925"/>
      <c r="BU119" s="925"/>
      <c r="BV119" s="925">
        <v>1868121</v>
      </c>
      <c r="BW119" s="925"/>
      <c r="BX119" s="925"/>
      <c r="BY119" s="925"/>
      <c r="BZ119" s="925"/>
      <c r="CA119" s="925">
        <v>2174625</v>
      </c>
      <c r="CB119" s="925"/>
      <c r="CC119" s="925"/>
      <c r="CD119" s="925"/>
      <c r="CE119" s="925"/>
      <c r="CF119" s="939">
        <v>62.7</v>
      </c>
      <c r="CG119" s="940"/>
      <c r="CH119" s="940"/>
      <c r="CI119" s="940"/>
      <c r="CJ119" s="940"/>
      <c r="CK119" s="945"/>
      <c r="CL119" s="946"/>
      <c r="CM119" s="1002" t="s">
        <v>435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411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436</v>
      </c>
      <c r="BA120" s="948"/>
      <c r="BB120" s="948"/>
      <c r="BC120" s="948"/>
      <c r="BD120" s="948"/>
      <c r="BE120" s="948"/>
      <c r="BF120" s="948"/>
      <c r="BG120" s="948"/>
      <c r="BH120" s="948"/>
      <c r="BI120" s="948"/>
      <c r="BJ120" s="948"/>
      <c r="BK120" s="948"/>
      <c r="BL120" s="948"/>
      <c r="BM120" s="948"/>
      <c r="BN120" s="948"/>
      <c r="BO120" s="948"/>
      <c r="BP120" s="949"/>
      <c r="BQ120" s="917" t="s">
        <v>111</v>
      </c>
      <c r="BR120" s="918"/>
      <c r="BS120" s="918"/>
      <c r="BT120" s="918"/>
      <c r="BU120" s="918"/>
      <c r="BV120" s="918" t="s">
        <v>111</v>
      </c>
      <c r="BW120" s="918"/>
      <c r="BX120" s="918"/>
      <c r="BY120" s="918"/>
      <c r="BZ120" s="918"/>
      <c r="CA120" s="918" t="s">
        <v>111</v>
      </c>
      <c r="CB120" s="918"/>
      <c r="CC120" s="918"/>
      <c r="CD120" s="918"/>
      <c r="CE120" s="918"/>
      <c r="CF120" s="912" t="s">
        <v>111</v>
      </c>
      <c r="CG120" s="913"/>
      <c r="CH120" s="913"/>
      <c r="CI120" s="913"/>
      <c r="CJ120" s="913"/>
      <c r="CK120" s="1011" t="s">
        <v>437</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503470</v>
      </c>
      <c r="DH120" s="925"/>
      <c r="DI120" s="925"/>
      <c r="DJ120" s="925"/>
      <c r="DK120" s="925"/>
      <c r="DL120" s="925">
        <v>508982</v>
      </c>
      <c r="DM120" s="925"/>
      <c r="DN120" s="925"/>
      <c r="DO120" s="925"/>
      <c r="DP120" s="925"/>
      <c r="DQ120" s="925">
        <v>691261</v>
      </c>
      <c r="DR120" s="925"/>
      <c r="DS120" s="925"/>
      <c r="DT120" s="925"/>
      <c r="DU120" s="925"/>
      <c r="DV120" s="926">
        <v>19.899999999999999</v>
      </c>
      <c r="DW120" s="926"/>
      <c r="DX120" s="926"/>
      <c r="DY120" s="926"/>
      <c r="DZ120" s="927"/>
    </row>
    <row r="121" spans="1:130" s="197" customFormat="1" ht="26.25" customHeight="1">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6139633</v>
      </c>
      <c r="BR121" s="984"/>
      <c r="BS121" s="984"/>
      <c r="BT121" s="984"/>
      <c r="BU121" s="984"/>
      <c r="BV121" s="984">
        <v>6326574</v>
      </c>
      <c r="BW121" s="984"/>
      <c r="BX121" s="984"/>
      <c r="BY121" s="984"/>
      <c r="BZ121" s="984"/>
      <c r="CA121" s="984">
        <v>6539678</v>
      </c>
      <c r="CB121" s="984"/>
      <c r="CC121" s="984"/>
      <c r="CD121" s="984"/>
      <c r="CE121" s="984"/>
      <c r="CF121" s="1022">
        <v>188.5</v>
      </c>
      <c r="CG121" s="1023"/>
      <c r="CH121" s="1023"/>
      <c r="CI121" s="1023"/>
      <c r="CJ121" s="1023"/>
      <c r="CK121" s="1014"/>
      <c r="CL121" s="1015"/>
      <c r="CM121" s="1015"/>
      <c r="CN121" s="1015"/>
      <c r="CO121" s="1016"/>
      <c r="CP121" s="1005" t="s">
        <v>387</v>
      </c>
      <c r="CQ121" s="1006"/>
      <c r="CR121" s="1006"/>
      <c r="CS121" s="1006"/>
      <c r="CT121" s="1006"/>
      <c r="CU121" s="1006"/>
      <c r="CV121" s="1006"/>
      <c r="CW121" s="1006"/>
      <c r="CX121" s="1006"/>
      <c r="CY121" s="1006"/>
      <c r="CZ121" s="1006"/>
      <c r="DA121" s="1006"/>
      <c r="DB121" s="1006"/>
      <c r="DC121" s="1006"/>
      <c r="DD121" s="1006"/>
      <c r="DE121" s="1006"/>
      <c r="DF121" s="1007"/>
      <c r="DG121" s="917" t="s">
        <v>111</v>
      </c>
      <c r="DH121" s="918"/>
      <c r="DI121" s="918"/>
      <c r="DJ121" s="918"/>
      <c r="DK121" s="918"/>
      <c r="DL121" s="918" t="s">
        <v>111</v>
      </c>
      <c r="DM121" s="918"/>
      <c r="DN121" s="918"/>
      <c r="DO121" s="918"/>
      <c r="DP121" s="918"/>
      <c r="DQ121" s="918" t="s">
        <v>111</v>
      </c>
      <c r="DR121" s="918"/>
      <c r="DS121" s="918"/>
      <c r="DT121" s="918"/>
      <c r="DU121" s="918"/>
      <c r="DV121" s="919" t="s">
        <v>111</v>
      </c>
      <c r="DW121" s="919"/>
      <c r="DX121" s="919"/>
      <c r="DY121" s="919"/>
      <c r="DZ121" s="920"/>
    </row>
    <row r="122" spans="1:130" s="197" customFormat="1" ht="26.25" customHeight="1">
      <c r="A122" s="973"/>
      <c r="B122" s="944"/>
      <c r="C122" s="914" t="s">
        <v>421</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440</v>
      </c>
      <c r="BP122" s="992"/>
      <c r="BQ122" s="1032">
        <v>7731736</v>
      </c>
      <c r="BR122" s="1033"/>
      <c r="BS122" s="1033"/>
      <c r="BT122" s="1033"/>
      <c r="BU122" s="1033"/>
      <c r="BV122" s="1033">
        <v>8194695</v>
      </c>
      <c r="BW122" s="1033"/>
      <c r="BX122" s="1033"/>
      <c r="BY122" s="1033"/>
      <c r="BZ122" s="1033"/>
      <c r="CA122" s="1033">
        <v>8714303</v>
      </c>
      <c r="CB122" s="1033"/>
      <c r="CC122" s="1033"/>
      <c r="CD122" s="1033"/>
      <c r="CE122" s="1033"/>
      <c r="CF122" s="985"/>
      <c r="CG122" s="986"/>
      <c r="CH122" s="986"/>
      <c r="CI122" s="986"/>
      <c r="CJ122" s="987"/>
      <c r="CK122" s="1014"/>
      <c r="CL122" s="1015"/>
      <c r="CM122" s="1015"/>
      <c r="CN122" s="1015"/>
      <c r="CO122" s="1016"/>
      <c r="CP122" s="1005" t="s">
        <v>385</v>
      </c>
      <c r="CQ122" s="1006"/>
      <c r="CR122" s="1006"/>
      <c r="CS122" s="1006"/>
      <c r="CT122" s="1006"/>
      <c r="CU122" s="1006"/>
      <c r="CV122" s="1006"/>
      <c r="CW122" s="1006"/>
      <c r="CX122" s="1006"/>
      <c r="CY122" s="1006"/>
      <c r="CZ122" s="1006"/>
      <c r="DA122" s="1006"/>
      <c r="DB122" s="1006"/>
      <c r="DC122" s="1006"/>
      <c r="DD122" s="1006"/>
      <c r="DE122" s="1006"/>
      <c r="DF122" s="1007"/>
      <c r="DG122" s="917" t="s">
        <v>111</v>
      </c>
      <c r="DH122" s="918"/>
      <c r="DI122" s="918"/>
      <c r="DJ122" s="918"/>
      <c r="DK122" s="918"/>
      <c r="DL122" s="918" t="s">
        <v>111</v>
      </c>
      <c r="DM122" s="918"/>
      <c r="DN122" s="918"/>
      <c r="DO122" s="918"/>
      <c r="DP122" s="918"/>
      <c r="DQ122" s="918" t="s">
        <v>111</v>
      </c>
      <c r="DR122" s="918"/>
      <c r="DS122" s="918"/>
      <c r="DT122" s="918"/>
      <c r="DU122" s="918"/>
      <c r="DV122" s="919" t="s">
        <v>111</v>
      </c>
      <c r="DW122" s="919"/>
      <c r="DX122" s="919"/>
      <c r="DY122" s="919"/>
      <c r="DZ122" s="920"/>
    </row>
    <row r="123" spans="1:130" s="197" customFormat="1" ht="26.25" customHeight="1" thickBot="1">
      <c r="A123" s="973"/>
      <c r="B123" s="944"/>
      <c r="C123" s="914" t="s">
        <v>427</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441</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70.900000000000006</v>
      </c>
      <c r="BR123" s="1025"/>
      <c r="BS123" s="1025"/>
      <c r="BT123" s="1025"/>
      <c r="BU123" s="1025"/>
      <c r="BV123" s="1025">
        <v>63</v>
      </c>
      <c r="BW123" s="1025"/>
      <c r="BX123" s="1025"/>
      <c r="BY123" s="1025"/>
      <c r="BZ123" s="1025"/>
      <c r="CA123" s="1025">
        <v>56.8</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430</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442</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432</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443</v>
      </c>
      <c r="CL125" s="1012"/>
      <c r="CM125" s="1012"/>
      <c r="CN125" s="1012"/>
      <c r="CO125" s="1013"/>
      <c r="CP125" s="938" t="s">
        <v>444</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435</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445</v>
      </c>
      <c r="AY126" s="1035"/>
      <c r="AZ126" s="1035"/>
      <c r="BA126" s="1035"/>
      <c r="BB126" s="1035"/>
      <c r="BC126" s="1035"/>
      <c r="BD126" s="1035"/>
      <c r="BE126" s="1036"/>
      <c r="BF126" s="1050" t="s">
        <v>446</v>
      </c>
      <c r="BG126" s="1035"/>
      <c r="BH126" s="1035"/>
      <c r="BI126" s="1035"/>
      <c r="BJ126" s="1035"/>
      <c r="BK126" s="1035"/>
      <c r="BL126" s="1036"/>
      <c r="BM126" s="1050" t="s">
        <v>447</v>
      </c>
      <c r="BN126" s="1035"/>
      <c r="BO126" s="1035"/>
      <c r="BP126" s="1035"/>
      <c r="BQ126" s="1035"/>
      <c r="BR126" s="1035"/>
      <c r="BS126" s="1036"/>
      <c r="BT126" s="1050" t="s">
        <v>448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449</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451</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452</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454</v>
      </c>
      <c r="X128" s="1071"/>
      <c r="Y128" s="1071"/>
      <c r="Z128" s="1072"/>
      <c r="AA128" s="1087" t="s">
        <v>111</v>
      </c>
      <c r="AB128" s="1088"/>
      <c r="AC128" s="1088"/>
      <c r="AD128" s="1088"/>
      <c r="AE128" s="1089"/>
      <c r="AF128" s="1090" t="s">
        <v>111</v>
      </c>
      <c r="AG128" s="1088"/>
      <c r="AH128" s="1088"/>
      <c r="AI128" s="1088"/>
      <c r="AJ128" s="1089"/>
      <c r="AK128" s="1090" t="s">
        <v>111</v>
      </c>
      <c r="AL128" s="1088"/>
      <c r="AM128" s="1088"/>
      <c r="AN128" s="1088"/>
      <c r="AO128" s="1089"/>
      <c r="AP128" s="1091"/>
      <c r="AQ128" s="1092"/>
      <c r="AR128" s="1092"/>
      <c r="AS128" s="1092"/>
      <c r="AT128" s="1093"/>
      <c r="AU128" s="235"/>
      <c r="AV128" s="235"/>
      <c r="AW128" s="235"/>
      <c r="AX128" s="1052" t="s">
        <v>455</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456</v>
      </c>
      <c r="X129" s="1059"/>
      <c r="Y129" s="1059"/>
      <c r="Z129" s="1060"/>
      <c r="AA129" s="956">
        <v>4003845</v>
      </c>
      <c r="AB129" s="957"/>
      <c r="AC129" s="957"/>
      <c r="AD129" s="957"/>
      <c r="AE129" s="958"/>
      <c r="AF129" s="959">
        <v>3970378</v>
      </c>
      <c r="AG129" s="957"/>
      <c r="AH129" s="957"/>
      <c r="AI129" s="957"/>
      <c r="AJ129" s="958"/>
      <c r="AK129" s="959">
        <v>3991944</v>
      </c>
      <c r="AL129" s="957"/>
      <c r="AM129" s="957"/>
      <c r="AN129" s="957"/>
      <c r="AO129" s="958"/>
      <c r="AP129" s="1061"/>
      <c r="AQ129" s="1062"/>
      <c r="AR129" s="1062"/>
      <c r="AS129" s="1062"/>
      <c r="AT129" s="1063"/>
      <c r="AU129" s="235"/>
      <c r="AV129" s="235"/>
      <c r="AW129" s="235"/>
      <c r="AX129" s="1052" t="s">
        <v>457</v>
      </c>
      <c r="AY129" s="948"/>
      <c r="AZ129" s="948"/>
      <c r="BA129" s="948"/>
      <c r="BB129" s="948"/>
      <c r="BC129" s="948"/>
      <c r="BD129" s="948"/>
      <c r="BE129" s="949"/>
      <c r="BF129" s="1053">
        <v>10</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459</v>
      </c>
      <c r="X130" s="1059"/>
      <c r="Y130" s="1059"/>
      <c r="Z130" s="1060"/>
      <c r="AA130" s="956">
        <v>470826</v>
      </c>
      <c r="AB130" s="957"/>
      <c r="AC130" s="957"/>
      <c r="AD130" s="957"/>
      <c r="AE130" s="958"/>
      <c r="AF130" s="959">
        <v>499254</v>
      </c>
      <c r="AG130" s="957"/>
      <c r="AH130" s="957"/>
      <c r="AI130" s="957"/>
      <c r="AJ130" s="958"/>
      <c r="AK130" s="959">
        <v>522016</v>
      </c>
      <c r="AL130" s="957"/>
      <c r="AM130" s="957"/>
      <c r="AN130" s="957"/>
      <c r="AO130" s="958"/>
      <c r="AP130" s="1061"/>
      <c r="AQ130" s="1062"/>
      <c r="AR130" s="1062"/>
      <c r="AS130" s="1062"/>
      <c r="AT130" s="1063"/>
      <c r="AU130" s="235"/>
      <c r="AV130" s="235"/>
      <c r="AW130" s="235"/>
      <c r="AX130" s="1111" t="s">
        <v>460</v>
      </c>
      <c r="AY130" s="1043"/>
      <c r="AZ130" s="1043"/>
      <c r="BA130" s="1043"/>
      <c r="BB130" s="1043"/>
      <c r="BC130" s="1043"/>
      <c r="BD130" s="1043"/>
      <c r="BE130" s="1044"/>
      <c r="BF130" s="1073">
        <v>56.8</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461</v>
      </c>
      <c r="X131" s="1082"/>
      <c r="Y131" s="1082"/>
      <c r="Z131" s="1083"/>
      <c r="AA131" s="995">
        <v>3533019</v>
      </c>
      <c r="AB131" s="996"/>
      <c r="AC131" s="996"/>
      <c r="AD131" s="996"/>
      <c r="AE131" s="997"/>
      <c r="AF131" s="998">
        <v>3471124</v>
      </c>
      <c r="AG131" s="996"/>
      <c r="AH131" s="996"/>
      <c r="AI131" s="996"/>
      <c r="AJ131" s="997"/>
      <c r="AK131" s="998">
        <v>3469928</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462</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463</v>
      </c>
      <c r="W132" s="1099"/>
      <c r="X132" s="1099"/>
      <c r="Y132" s="1099"/>
      <c r="Z132" s="1100"/>
      <c r="AA132" s="1101">
        <v>10.19272752</v>
      </c>
      <c r="AB132" s="1102"/>
      <c r="AC132" s="1102"/>
      <c r="AD132" s="1102"/>
      <c r="AE132" s="1103"/>
      <c r="AF132" s="1104">
        <v>9.2512972740000006</v>
      </c>
      <c r="AG132" s="1102"/>
      <c r="AH132" s="1102"/>
      <c r="AI132" s="1102"/>
      <c r="AJ132" s="1103"/>
      <c r="AK132" s="1104">
        <v>10.5726113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464</v>
      </c>
      <c r="W133" s="1106"/>
      <c r="X133" s="1106"/>
      <c r="Y133" s="1106"/>
      <c r="Z133" s="1107"/>
      <c r="AA133" s="1108">
        <v>10.199999999999999</v>
      </c>
      <c r="AB133" s="1109"/>
      <c r="AC133" s="1109"/>
      <c r="AD133" s="1109"/>
      <c r="AE133" s="1110"/>
      <c r="AF133" s="1108">
        <v>10.1</v>
      </c>
      <c r="AG133" s="1109"/>
      <c r="AH133" s="1109"/>
      <c r="AI133" s="1109"/>
      <c r="AJ133" s="1110"/>
      <c r="AK133" s="1108">
        <v>10</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61" zoomScale="70" zoomScaleNormal="85" zoomScaleSheetLayoutView="70" workbookViewId="0">
      <selection activeCell="AF29" sqref="AF2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I43"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5"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5" t="s">
        <v>467</v>
      </c>
      <c r="L7" s="254"/>
      <c r="M7" s="255" t="s">
        <v>468</v>
      </c>
      <c r="N7" s="256"/>
    </row>
    <row r="8" spans="1:16">
      <c r="A8" s="248"/>
      <c r="B8" s="244"/>
      <c r="C8" s="244"/>
      <c r="D8" s="244"/>
      <c r="E8" s="244"/>
      <c r="F8" s="244"/>
      <c r="G8" s="257"/>
      <c r="H8" s="258"/>
      <c r="I8" s="258"/>
      <c r="J8" s="259"/>
      <c r="K8" s="1116"/>
      <c r="L8" s="260" t="s">
        <v>469</v>
      </c>
      <c r="M8" s="261" t="s">
        <v>470</v>
      </c>
      <c r="N8" s="262" t="s">
        <v>471</v>
      </c>
    </row>
    <row r="9" spans="1:16">
      <c r="A9" s="248"/>
      <c r="B9" s="244"/>
      <c r="C9" s="244"/>
      <c r="D9" s="244"/>
      <c r="E9" s="244"/>
      <c r="F9" s="244"/>
      <c r="G9" s="1117" t="s">
        <v>472</v>
      </c>
      <c r="H9" s="1118"/>
      <c r="I9" s="1118"/>
      <c r="J9" s="1119"/>
      <c r="K9" s="263">
        <v>1059251</v>
      </c>
      <c r="L9" s="264">
        <v>89820</v>
      </c>
      <c r="M9" s="265">
        <v>87341</v>
      </c>
      <c r="N9" s="266">
        <v>2.8</v>
      </c>
    </row>
    <row r="10" spans="1:16">
      <c r="A10" s="248"/>
      <c r="B10" s="244"/>
      <c r="C10" s="244"/>
      <c r="D10" s="244"/>
      <c r="E10" s="244"/>
      <c r="F10" s="244"/>
      <c r="G10" s="1117" t="s">
        <v>473</v>
      </c>
      <c r="H10" s="1118"/>
      <c r="I10" s="1118"/>
      <c r="J10" s="1119"/>
      <c r="K10" s="267">
        <v>178574</v>
      </c>
      <c r="L10" s="268">
        <v>15142</v>
      </c>
      <c r="M10" s="269">
        <v>8730</v>
      </c>
      <c r="N10" s="270">
        <v>73.400000000000006</v>
      </c>
    </row>
    <row r="11" spans="1:16" ht="13.5" customHeight="1">
      <c r="A11" s="248"/>
      <c r="B11" s="244"/>
      <c r="C11" s="244"/>
      <c r="D11" s="244"/>
      <c r="E11" s="244"/>
      <c r="F11" s="244"/>
      <c r="G11" s="1117" t="s">
        <v>474</v>
      </c>
      <c r="H11" s="1118"/>
      <c r="I11" s="1118"/>
      <c r="J11" s="1119"/>
      <c r="K11" s="267">
        <v>34604</v>
      </c>
      <c r="L11" s="268">
        <v>2934</v>
      </c>
      <c r="M11" s="269">
        <v>12876</v>
      </c>
      <c r="N11" s="270">
        <v>-77.2</v>
      </c>
    </row>
    <row r="12" spans="1:16" ht="13.5" customHeight="1">
      <c r="A12" s="248"/>
      <c r="B12" s="244"/>
      <c r="C12" s="244"/>
      <c r="D12" s="244"/>
      <c r="E12" s="244"/>
      <c r="F12" s="244"/>
      <c r="G12" s="1117" t="s">
        <v>475</v>
      </c>
      <c r="H12" s="1118"/>
      <c r="I12" s="1118"/>
      <c r="J12" s="1119"/>
      <c r="K12" s="267">
        <v>53693</v>
      </c>
      <c r="L12" s="268">
        <v>4553</v>
      </c>
      <c r="M12" s="269">
        <v>1090</v>
      </c>
      <c r="N12" s="270">
        <v>317.7</v>
      </c>
    </row>
    <row r="13" spans="1:16" ht="13.5" customHeight="1">
      <c r="A13" s="248"/>
      <c r="B13" s="244"/>
      <c r="C13" s="244"/>
      <c r="D13" s="244"/>
      <c r="E13" s="244"/>
      <c r="F13" s="244"/>
      <c r="G13" s="1117" t="s">
        <v>476</v>
      </c>
      <c r="H13" s="1118"/>
      <c r="I13" s="1118"/>
      <c r="J13" s="1119"/>
      <c r="K13" s="267" t="s">
        <v>477</v>
      </c>
      <c r="L13" s="268" t="s">
        <v>477</v>
      </c>
      <c r="M13" s="269">
        <v>18</v>
      </c>
      <c r="N13" s="270" t="s">
        <v>477</v>
      </c>
    </row>
    <row r="14" spans="1:16" ht="13.5" customHeight="1">
      <c r="A14" s="248"/>
      <c r="B14" s="244"/>
      <c r="C14" s="244"/>
      <c r="D14" s="244"/>
      <c r="E14" s="244"/>
      <c r="F14" s="244"/>
      <c r="G14" s="1117" t="s">
        <v>478</v>
      </c>
      <c r="H14" s="1118"/>
      <c r="I14" s="1118"/>
      <c r="J14" s="1119"/>
      <c r="K14" s="267" t="s">
        <v>477</v>
      </c>
      <c r="L14" s="268" t="s">
        <v>477</v>
      </c>
      <c r="M14" s="269">
        <v>4293</v>
      </c>
      <c r="N14" s="270" t="s">
        <v>477</v>
      </c>
    </row>
    <row r="15" spans="1:16" ht="13.5" customHeight="1">
      <c r="A15" s="248"/>
      <c r="B15" s="244"/>
      <c r="C15" s="244"/>
      <c r="D15" s="244"/>
      <c r="E15" s="244"/>
      <c r="F15" s="244"/>
      <c r="G15" s="1117" t="s">
        <v>479</v>
      </c>
      <c r="H15" s="1118"/>
      <c r="I15" s="1118"/>
      <c r="J15" s="1119"/>
      <c r="K15" s="267">
        <v>25393</v>
      </c>
      <c r="L15" s="268">
        <v>2153</v>
      </c>
      <c r="M15" s="269">
        <v>2010</v>
      </c>
      <c r="N15" s="270">
        <v>7.1</v>
      </c>
    </row>
    <row r="16" spans="1:16">
      <c r="A16" s="248"/>
      <c r="B16" s="244"/>
      <c r="C16" s="244"/>
      <c r="D16" s="244"/>
      <c r="E16" s="244"/>
      <c r="F16" s="244"/>
      <c r="G16" s="1120" t="s">
        <v>480</v>
      </c>
      <c r="H16" s="1121"/>
      <c r="I16" s="1121"/>
      <c r="J16" s="1122"/>
      <c r="K16" s="268">
        <v>-99648</v>
      </c>
      <c r="L16" s="268">
        <v>-8450</v>
      </c>
      <c r="M16" s="269">
        <v>-10218</v>
      </c>
      <c r="N16" s="270">
        <v>-17.3</v>
      </c>
    </row>
    <row r="17" spans="1:16">
      <c r="A17" s="248"/>
      <c r="B17" s="244"/>
      <c r="C17" s="244"/>
      <c r="D17" s="244"/>
      <c r="E17" s="244"/>
      <c r="F17" s="244"/>
      <c r="G17" s="1120" t="s">
        <v>170</v>
      </c>
      <c r="H17" s="1121"/>
      <c r="I17" s="1121"/>
      <c r="J17" s="1122"/>
      <c r="K17" s="268">
        <v>1251867</v>
      </c>
      <c r="L17" s="268">
        <v>106153</v>
      </c>
      <c r="M17" s="269">
        <v>106139</v>
      </c>
      <c r="N17" s="270">
        <v>0</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2" t="s">
        <v>485</v>
      </c>
      <c r="H21" s="1113"/>
      <c r="I21" s="1113"/>
      <c r="J21" s="1114"/>
      <c r="K21" s="280">
        <v>9.33</v>
      </c>
      <c r="L21" s="281">
        <v>10.27</v>
      </c>
      <c r="M21" s="282">
        <v>-0.94</v>
      </c>
      <c r="N21" s="249"/>
      <c r="O21" s="283"/>
      <c r="P21" s="279"/>
    </row>
    <row r="22" spans="1:16" s="284" customFormat="1">
      <c r="A22" s="279"/>
      <c r="B22" s="249"/>
      <c r="C22" s="249"/>
      <c r="D22" s="249"/>
      <c r="E22" s="249"/>
      <c r="F22" s="249"/>
      <c r="G22" s="1112" t="s">
        <v>486</v>
      </c>
      <c r="H22" s="1113"/>
      <c r="I22" s="1113"/>
      <c r="J22" s="1114"/>
      <c r="K22" s="285">
        <v>98.3</v>
      </c>
      <c r="L22" s="286">
        <v>95.1</v>
      </c>
      <c r="M22" s="287">
        <v>3.2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5" t="s">
        <v>467</v>
      </c>
      <c r="L30" s="254"/>
      <c r="M30" s="255" t="s">
        <v>468</v>
      </c>
      <c r="N30" s="256"/>
    </row>
    <row r="31" spans="1:16">
      <c r="A31" s="248"/>
      <c r="B31" s="244"/>
      <c r="C31" s="244"/>
      <c r="D31" s="244"/>
      <c r="E31" s="244"/>
      <c r="F31" s="244"/>
      <c r="G31" s="257"/>
      <c r="H31" s="258"/>
      <c r="I31" s="258"/>
      <c r="J31" s="259"/>
      <c r="K31" s="1116"/>
      <c r="L31" s="260" t="s">
        <v>469</v>
      </c>
      <c r="M31" s="261" t="s">
        <v>470</v>
      </c>
      <c r="N31" s="262" t="s">
        <v>471</v>
      </c>
    </row>
    <row r="32" spans="1:16" ht="27" customHeight="1">
      <c r="A32" s="248"/>
      <c r="B32" s="244"/>
      <c r="C32" s="244"/>
      <c r="D32" s="244"/>
      <c r="E32" s="244"/>
      <c r="F32" s="244"/>
      <c r="G32" s="1128" t="s">
        <v>490</v>
      </c>
      <c r="H32" s="1129"/>
      <c r="I32" s="1129"/>
      <c r="J32" s="1130"/>
      <c r="K32" s="294">
        <v>657319</v>
      </c>
      <c r="L32" s="294">
        <v>55738</v>
      </c>
      <c r="M32" s="295">
        <v>57922</v>
      </c>
      <c r="N32" s="296">
        <v>-3.8</v>
      </c>
    </row>
    <row r="33" spans="1:16" ht="13.5" customHeight="1">
      <c r="A33" s="248"/>
      <c r="B33" s="244"/>
      <c r="C33" s="244"/>
      <c r="D33" s="244"/>
      <c r="E33" s="244"/>
      <c r="F33" s="244"/>
      <c r="G33" s="1128" t="s">
        <v>491</v>
      </c>
      <c r="H33" s="1129"/>
      <c r="I33" s="1129"/>
      <c r="J33" s="1130"/>
      <c r="K33" s="294" t="s">
        <v>477</v>
      </c>
      <c r="L33" s="294" t="s">
        <v>477</v>
      </c>
      <c r="M33" s="295" t="s">
        <v>477</v>
      </c>
      <c r="N33" s="296" t="s">
        <v>477</v>
      </c>
    </row>
    <row r="34" spans="1:16" ht="27" customHeight="1">
      <c r="A34" s="248"/>
      <c r="B34" s="244"/>
      <c r="C34" s="244"/>
      <c r="D34" s="244"/>
      <c r="E34" s="244"/>
      <c r="F34" s="244"/>
      <c r="G34" s="1128" t="s">
        <v>492</v>
      </c>
      <c r="H34" s="1129"/>
      <c r="I34" s="1129"/>
      <c r="J34" s="1130"/>
      <c r="K34" s="294" t="s">
        <v>477</v>
      </c>
      <c r="L34" s="294" t="s">
        <v>477</v>
      </c>
      <c r="M34" s="295" t="s">
        <v>477</v>
      </c>
      <c r="N34" s="296" t="s">
        <v>477</v>
      </c>
    </row>
    <row r="35" spans="1:16" ht="27" customHeight="1">
      <c r="A35" s="248"/>
      <c r="B35" s="244"/>
      <c r="C35" s="244"/>
      <c r="D35" s="244"/>
      <c r="E35" s="244"/>
      <c r="F35" s="244"/>
      <c r="G35" s="1128" t="s">
        <v>493</v>
      </c>
      <c r="H35" s="1129"/>
      <c r="I35" s="1129"/>
      <c r="J35" s="1130"/>
      <c r="K35" s="294">
        <v>93716</v>
      </c>
      <c r="L35" s="294">
        <v>7947</v>
      </c>
      <c r="M35" s="295">
        <v>16698</v>
      </c>
      <c r="N35" s="296">
        <v>-52.4</v>
      </c>
    </row>
    <row r="36" spans="1:16" ht="27" customHeight="1">
      <c r="A36" s="248"/>
      <c r="B36" s="244"/>
      <c r="C36" s="244"/>
      <c r="D36" s="244"/>
      <c r="E36" s="244"/>
      <c r="F36" s="244"/>
      <c r="G36" s="1128" t="s">
        <v>494</v>
      </c>
      <c r="H36" s="1129"/>
      <c r="I36" s="1129"/>
      <c r="J36" s="1130"/>
      <c r="K36" s="294">
        <v>137843</v>
      </c>
      <c r="L36" s="294">
        <v>11689</v>
      </c>
      <c r="M36" s="295">
        <v>4963</v>
      </c>
      <c r="N36" s="296">
        <v>135.5</v>
      </c>
    </row>
    <row r="37" spans="1:16" ht="13.5" customHeight="1">
      <c r="A37" s="248"/>
      <c r="B37" s="244"/>
      <c r="C37" s="244"/>
      <c r="D37" s="244"/>
      <c r="E37" s="244"/>
      <c r="F37" s="244"/>
      <c r="G37" s="1128" t="s">
        <v>495</v>
      </c>
      <c r="H37" s="1129"/>
      <c r="I37" s="1129"/>
      <c r="J37" s="1130"/>
      <c r="K37" s="294" t="s">
        <v>477</v>
      </c>
      <c r="L37" s="294" t="s">
        <v>477</v>
      </c>
      <c r="M37" s="295">
        <v>1334</v>
      </c>
      <c r="N37" s="296" t="s">
        <v>477</v>
      </c>
    </row>
    <row r="38" spans="1:16" ht="27" customHeight="1">
      <c r="A38" s="248"/>
      <c r="B38" s="244"/>
      <c r="C38" s="244"/>
      <c r="D38" s="244"/>
      <c r="E38" s="244"/>
      <c r="F38" s="244"/>
      <c r="G38" s="1131" t="s">
        <v>496</v>
      </c>
      <c r="H38" s="1132"/>
      <c r="I38" s="1132"/>
      <c r="J38" s="1133"/>
      <c r="K38" s="297" t="s">
        <v>477</v>
      </c>
      <c r="L38" s="297" t="s">
        <v>477</v>
      </c>
      <c r="M38" s="298">
        <v>8</v>
      </c>
      <c r="N38" s="299" t="s">
        <v>477</v>
      </c>
      <c r="O38" s="293"/>
    </row>
    <row r="39" spans="1:16">
      <c r="A39" s="248"/>
      <c r="B39" s="244"/>
      <c r="C39" s="244"/>
      <c r="D39" s="244"/>
      <c r="E39" s="244"/>
      <c r="F39" s="244"/>
      <c r="G39" s="1131" t="s">
        <v>497</v>
      </c>
      <c r="H39" s="1132"/>
      <c r="I39" s="1132"/>
      <c r="J39" s="1133"/>
      <c r="K39" s="300" t="s">
        <v>477</v>
      </c>
      <c r="L39" s="300" t="s">
        <v>477</v>
      </c>
      <c r="M39" s="301">
        <v>-2783</v>
      </c>
      <c r="N39" s="302" t="s">
        <v>477</v>
      </c>
      <c r="O39" s="293"/>
    </row>
    <row r="40" spans="1:16" ht="27" customHeight="1">
      <c r="A40" s="248"/>
      <c r="B40" s="244"/>
      <c r="C40" s="244"/>
      <c r="D40" s="244"/>
      <c r="E40" s="244"/>
      <c r="F40" s="244"/>
      <c r="G40" s="1128" t="s">
        <v>498</v>
      </c>
      <c r="H40" s="1129"/>
      <c r="I40" s="1129"/>
      <c r="J40" s="1130"/>
      <c r="K40" s="300">
        <v>-522016</v>
      </c>
      <c r="L40" s="300">
        <v>-44265</v>
      </c>
      <c r="M40" s="301">
        <v>-52415</v>
      </c>
      <c r="N40" s="302">
        <v>-15.5</v>
      </c>
      <c r="O40" s="293"/>
    </row>
    <row r="41" spans="1:16">
      <c r="A41" s="248"/>
      <c r="B41" s="244"/>
      <c r="C41" s="244"/>
      <c r="D41" s="244"/>
      <c r="E41" s="244"/>
      <c r="F41" s="244"/>
      <c r="G41" s="1134" t="s">
        <v>280</v>
      </c>
      <c r="H41" s="1135"/>
      <c r="I41" s="1135"/>
      <c r="J41" s="1136"/>
      <c r="K41" s="294">
        <v>366862</v>
      </c>
      <c r="L41" s="300">
        <v>31108</v>
      </c>
      <c r="M41" s="301">
        <v>25727</v>
      </c>
      <c r="N41" s="302">
        <v>20.9</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3" t="s">
        <v>467</v>
      </c>
      <c r="J49" s="1125" t="s">
        <v>502</v>
      </c>
      <c r="K49" s="1126"/>
      <c r="L49" s="1126"/>
      <c r="M49" s="1126"/>
      <c r="N49" s="1127"/>
    </row>
    <row r="50" spans="1:14">
      <c r="A50" s="248"/>
      <c r="B50" s="244"/>
      <c r="C50" s="244"/>
      <c r="D50" s="244"/>
      <c r="E50" s="244"/>
      <c r="F50" s="244"/>
      <c r="G50" s="312"/>
      <c r="H50" s="313"/>
      <c r="I50" s="1124"/>
      <c r="J50" s="314" t="s">
        <v>503</v>
      </c>
      <c r="K50" s="315" t="s">
        <v>504</v>
      </c>
      <c r="L50" s="316" t="s">
        <v>505</v>
      </c>
      <c r="M50" s="317" t="s">
        <v>506</v>
      </c>
      <c r="N50" s="318" t="s">
        <v>507</v>
      </c>
    </row>
    <row r="51" spans="1:14">
      <c r="A51" s="248"/>
      <c r="B51" s="244"/>
      <c r="C51" s="244"/>
      <c r="D51" s="244"/>
      <c r="E51" s="244"/>
      <c r="F51" s="244"/>
      <c r="G51" s="310" t="s">
        <v>508</v>
      </c>
      <c r="H51" s="311"/>
      <c r="I51" s="319">
        <v>1005475</v>
      </c>
      <c r="J51" s="320">
        <v>81488</v>
      </c>
      <c r="K51" s="321">
        <v>13.4</v>
      </c>
      <c r="L51" s="322">
        <v>70254</v>
      </c>
      <c r="M51" s="323">
        <v>32.700000000000003</v>
      </c>
      <c r="N51" s="324">
        <v>-19.3</v>
      </c>
    </row>
    <row r="52" spans="1:14">
      <c r="A52" s="248"/>
      <c r="B52" s="244"/>
      <c r="C52" s="244"/>
      <c r="D52" s="244"/>
      <c r="E52" s="244"/>
      <c r="F52" s="244"/>
      <c r="G52" s="325"/>
      <c r="H52" s="326" t="s">
        <v>509</v>
      </c>
      <c r="I52" s="327">
        <v>494671</v>
      </c>
      <c r="J52" s="328">
        <v>40090</v>
      </c>
      <c r="K52" s="329">
        <v>29.9</v>
      </c>
      <c r="L52" s="330">
        <v>41764</v>
      </c>
      <c r="M52" s="331">
        <v>46.6</v>
      </c>
      <c r="N52" s="332">
        <v>-16.7</v>
      </c>
    </row>
    <row r="53" spans="1:14">
      <c r="A53" s="248"/>
      <c r="B53" s="244"/>
      <c r="C53" s="244"/>
      <c r="D53" s="244"/>
      <c r="E53" s="244"/>
      <c r="F53" s="244"/>
      <c r="G53" s="310" t="s">
        <v>510</v>
      </c>
      <c r="H53" s="311"/>
      <c r="I53" s="319">
        <v>918775</v>
      </c>
      <c r="J53" s="320">
        <v>75557</v>
      </c>
      <c r="K53" s="321">
        <v>-7.3</v>
      </c>
      <c r="L53" s="322">
        <v>89245</v>
      </c>
      <c r="M53" s="323">
        <v>27</v>
      </c>
      <c r="N53" s="324">
        <v>-34.299999999999997</v>
      </c>
    </row>
    <row r="54" spans="1:14">
      <c r="A54" s="248"/>
      <c r="B54" s="244"/>
      <c r="C54" s="244"/>
      <c r="D54" s="244"/>
      <c r="E54" s="244"/>
      <c r="F54" s="244"/>
      <c r="G54" s="325"/>
      <c r="H54" s="326" t="s">
        <v>509</v>
      </c>
      <c r="I54" s="327">
        <v>588369</v>
      </c>
      <c r="J54" s="328">
        <v>48386</v>
      </c>
      <c r="K54" s="329">
        <v>20.7</v>
      </c>
      <c r="L54" s="330">
        <v>42966</v>
      </c>
      <c r="M54" s="331">
        <v>2.9</v>
      </c>
      <c r="N54" s="332">
        <v>17.8</v>
      </c>
    </row>
    <row r="55" spans="1:14">
      <c r="A55" s="248"/>
      <c r="B55" s="244"/>
      <c r="C55" s="244"/>
      <c r="D55" s="244"/>
      <c r="E55" s="244"/>
      <c r="F55" s="244"/>
      <c r="G55" s="310" t="s">
        <v>511</v>
      </c>
      <c r="H55" s="311"/>
      <c r="I55" s="319">
        <v>848441</v>
      </c>
      <c r="J55" s="320">
        <v>70698</v>
      </c>
      <c r="K55" s="321">
        <v>-6.4</v>
      </c>
      <c r="L55" s="322">
        <v>70897</v>
      </c>
      <c r="M55" s="323">
        <v>-20.6</v>
      </c>
      <c r="N55" s="324">
        <v>14.2</v>
      </c>
    </row>
    <row r="56" spans="1:14">
      <c r="A56" s="248"/>
      <c r="B56" s="244"/>
      <c r="C56" s="244"/>
      <c r="D56" s="244"/>
      <c r="E56" s="244"/>
      <c r="F56" s="244"/>
      <c r="G56" s="325"/>
      <c r="H56" s="326" t="s">
        <v>509</v>
      </c>
      <c r="I56" s="327">
        <v>338010</v>
      </c>
      <c r="J56" s="328">
        <v>28165</v>
      </c>
      <c r="K56" s="329">
        <v>-41.8</v>
      </c>
      <c r="L56" s="330">
        <v>39878</v>
      </c>
      <c r="M56" s="331">
        <v>-7.2</v>
      </c>
      <c r="N56" s="332">
        <v>-34.6</v>
      </c>
    </row>
    <row r="57" spans="1:14">
      <c r="A57" s="248"/>
      <c r="B57" s="244"/>
      <c r="C57" s="244"/>
      <c r="D57" s="244"/>
      <c r="E57" s="244"/>
      <c r="F57" s="244"/>
      <c r="G57" s="310" t="s">
        <v>512</v>
      </c>
      <c r="H57" s="311"/>
      <c r="I57" s="319">
        <v>837478</v>
      </c>
      <c r="J57" s="320">
        <v>70667</v>
      </c>
      <c r="K57" s="321">
        <v>0</v>
      </c>
      <c r="L57" s="322">
        <v>66496</v>
      </c>
      <c r="M57" s="323">
        <v>-6.2</v>
      </c>
      <c r="N57" s="324">
        <v>6.2</v>
      </c>
    </row>
    <row r="58" spans="1:14">
      <c r="A58" s="248"/>
      <c r="B58" s="244"/>
      <c r="C58" s="244"/>
      <c r="D58" s="244"/>
      <c r="E58" s="244"/>
      <c r="F58" s="244"/>
      <c r="G58" s="325"/>
      <c r="H58" s="326" t="s">
        <v>509</v>
      </c>
      <c r="I58" s="327">
        <v>227556</v>
      </c>
      <c r="J58" s="328">
        <v>19201</v>
      </c>
      <c r="K58" s="329">
        <v>-31.8</v>
      </c>
      <c r="L58" s="330">
        <v>36530</v>
      </c>
      <c r="M58" s="331">
        <v>-8.4</v>
      </c>
      <c r="N58" s="332">
        <v>-23.4</v>
      </c>
    </row>
    <row r="59" spans="1:14">
      <c r="A59" s="248"/>
      <c r="B59" s="244"/>
      <c r="C59" s="244"/>
      <c r="D59" s="244"/>
      <c r="E59" s="244"/>
      <c r="F59" s="244"/>
      <c r="G59" s="310" t="s">
        <v>513</v>
      </c>
      <c r="H59" s="311"/>
      <c r="I59" s="319">
        <v>1725667</v>
      </c>
      <c r="J59" s="320">
        <v>146330</v>
      </c>
      <c r="K59" s="321">
        <v>107.1</v>
      </c>
      <c r="L59" s="322">
        <v>82748</v>
      </c>
      <c r="M59" s="323">
        <v>24.4</v>
      </c>
      <c r="N59" s="324">
        <v>82.7</v>
      </c>
    </row>
    <row r="60" spans="1:14">
      <c r="A60" s="248"/>
      <c r="B60" s="244"/>
      <c r="C60" s="244"/>
      <c r="D60" s="244"/>
      <c r="E60" s="244"/>
      <c r="F60" s="244"/>
      <c r="G60" s="325"/>
      <c r="H60" s="326" t="s">
        <v>509</v>
      </c>
      <c r="I60" s="333">
        <v>500131</v>
      </c>
      <c r="J60" s="328">
        <v>42409</v>
      </c>
      <c r="K60" s="329">
        <v>120.9</v>
      </c>
      <c r="L60" s="330">
        <v>44732</v>
      </c>
      <c r="M60" s="331">
        <v>22.5</v>
      </c>
      <c r="N60" s="332">
        <v>98.4</v>
      </c>
    </row>
    <row r="61" spans="1:14">
      <c r="A61" s="248"/>
      <c r="B61" s="244"/>
      <c r="C61" s="244"/>
      <c r="D61" s="244"/>
      <c r="E61" s="244"/>
      <c r="F61" s="244"/>
      <c r="G61" s="310" t="s">
        <v>514</v>
      </c>
      <c r="H61" s="334"/>
      <c r="I61" s="335">
        <v>1067167</v>
      </c>
      <c r="J61" s="336">
        <v>88948</v>
      </c>
      <c r="K61" s="337">
        <v>21.4</v>
      </c>
      <c r="L61" s="338">
        <v>75928</v>
      </c>
      <c r="M61" s="339">
        <v>11.5</v>
      </c>
      <c r="N61" s="324">
        <v>9.9</v>
      </c>
    </row>
    <row r="62" spans="1:14">
      <c r="A62" s="248"/>
      <c r="B62" s="244"/>
      <c r="C62" s="244"/>
      <c r="D62" s="244"/>
      <c r="E62" s="244"/>
      <c r="F62" s="244"/>
      <c r="G62" s="325"/>
      <c r="H62" s="326" t="s">
        <v>509</v>
      </c>
      <c r="I62" s="327">
        <v>429747</v>
      </c>
      <c r="J62" s="328">
        <v>35650</v>
      </c>
      <c r="K62" s="329">
        <v>19.600000000000001</v>
      </c>
      <c r="L62" s="330">
        <v>41174</v>
      </c>
      <c r="M62" s="331">
        <v>11.3</v>
      </c>
      <c r="N62" s="332">
        <v>8.3000000000000007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22.03</v>
      </c>
      <c r="G47" s="12">
        <v>26.03</v>
      </c>
      <c r="H47" s="12">
        <v>33.78</v>
      </c>
      <c r="I47" s="12">
        <v>41.65</v>
      </c>
      <c r="J47" s="13">
        <v>47.73</v>
      </c>
    </row>
    <row r="48" spans="2:10" ht="57.75" customHeight="1">
      <c r="B48" s="14"/>
      <c r="C48" s="1139" t="s">
        <v>4</v>
      </c>
      <c r="D48" s="1139"/>
      <c r="E48" s="1140"/>
      <c r="F48" s="15">
        <v>9.25</v>
      </c>
      <c r="G48" s="16">
        <v>14.6</v>
      </c>
      <c r="H48" s="16">
        <v>14.15</v>
      </c>
      <c r="I48" s="16">
        <v>11.35</v>
      </c>
      <c r="J48" s="17">
        <v>7.18</v>
      </c>
    </row>
    <row r="49" spans="2:10" ht="57.75" customHeight="1" thickBot="1">
      <c r="B49" s="18"/>
      <c r="C49" s="1141" t="s">
        <v>5</v>
      </c>
      <c r="D49" s="1141"/>
      <c r="E49" s="1142"/>
      <c r="F49" s="19" t="s">
        <v>521</v>
      </c>
      <c r="G49" s="20">
        <v>5.83</v>
      </c>
      <c r="H49" s="20" t="s">
        <v>522</v>
      </c>
      <c r="I49" s="20" t="s">
        <v>523</v>
      </c>
      <c r="J49" s="21" t="s">
        <v>524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70" zoomScaleNormal="70" zoomScaleSheetLayoutView="100" workbookViewId="0">
      <selection activeCell="M34" sqref="M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525</v>
      </c>
      <c r="D34" s="1149"/>
      <c r="E34" s="1150"/>
      <c r="F34" s="32">
        <v>8.69</v>
      </c>
      <c r="G34" s="33">
        <v>14.17</v>
      </c>
      <c r="H34" s="33">
        <v>13.65</v>
      </c>
      <c r="I34" s="33">
        <v>10.77</v>
      </c>
      <c r="J34" s="34">
        <v>6.68</v>
      </c>
      <c r="K34" s="22"/>
      <c r="L34" s="22"/>
      <c r="M34" s="22"/>
      <c r="N34" s="22"/>
      <c r="O34" s="22"/>
      <c r="P34" s="22"/>
    </row>
    <row r="35" spans="1:16" ht="39" customHeight="1">
      <c r="A35" s="22"/>
      <c r="B35" s="35"/>
      <c r="C35" s="1143" t="s">
        <v>526</v>
      </c>
      <c r="D35" s="1144"/>
      <c r="E35" s="1145"/>
      <c r="F35" s="36">
        <v>1.1599999999999999</v>
      </c>
      <c r="G35" s="37">
        <v>0.23</v>
      </c>
      <c r="H35" s="37">
        <v>3.31</v>
      </c>
      <c r="I35" s="37">
        <v>2.23</v>
      </c>
      <c r="J35" s="38">
        <v>2.91</v>
      </c>
      <c r="K35" s="22"/>
      <c r="L35" s="22"/>
      <c r="M35" s="22"/>
      <c r="N35" s="22"/>
      <c r="O35" s="22"/>
      <c r="P35" s="22"/>
    </row>
    <row r="36" spans="1:16" ht="39" customHeight="1">
      <c r="A36" s="22"/>
      <c r="B36" s="35"/>
      <c r="C36" s="1143" t="s">
        <v>527</v>
      </c>
      <c r="D36" s="1144"/>
      <c r="E36" s="1145"/>
      <c r="F36" s="36">
        <v>1.37</v>
      </c>
      <c r="G36" s="37">
        <v>0.97</v>
      </c>
      <c r="H36" s="37">
        <v>1.44</v>
      </c>
      <c r="I36" s="37">
        <v>2.77</v>
      </c>
      <c r="J36" s="38">
        <v>2.75</v>
      </c>
      <c r="K36" s="22"/>
      <c r="L36" s="22"/>
      <c r="M36" s="22"/>
      <c r="N36" s="22"/>
      <c r="O36" s="22"/>
      <c r="P36" s="22"/>
    </row>
    <row r="37" spans="1:16" ht="39" customHeight="1">
      <c r="A37" s="22"/>
      <c r="B37" s="35"/>
      <c r="C37" s="1143" t="s">
        <v>528</v>
      </c>
      <c r="D37" s="1144"/>
      <c r="E37" s="1145"/>
      <c r="F37" s="36">
        <v>3.62</v>
      </c>
      <c r="G37" s="37">
        <v>3.24</v>
      </c>
      <c r="H37" s="37">
        <v>3.21</v>
      </c>
      <c r="I37" s="37">
        <v>2.8</v>
      </c>
      <c r="J37" s="38">
        <v>2.3199999999999998</v>
      </c>
      <c r="K37" s="22"/>
      <c r="L37" s="22"/>
      <c r="M37" s="22"/>
      <c r="N37" s="22"/>
      <c r="O37" s="22"/>
      <c r="P37" s="22"/>
    </row>
    <row r="38" spans="1:16" ht="39" customHeight="1">
      <c r="A38" s="22"/>
      <c r="B38" s="35"/>
      <c r="C38" s="1143" t="s">
        <v>529</v>
      </c>
      <c r="D38" s="1144"/>
      <c r="E38" s="1145"/>
      <c r="F38" s="36">
        <v>0.56000000000000005</v>
      </c>
      <c r="G38" s="37">
        <v>0.43</v>
      </c>
      <c r="H38" s="37">
        <v>0.5</v>
      </c>
      <c r="I38" s="37">
        <v>0.59</v>
      </c>
      <c r="J38" s="38">
        <v>0.51</v>
      </c>
      <c r="K38" s="22"/>
      <c r="L38" s="22"/>
      <c r="M38" s="22"/>
      <c r="N38" s="22"/>
      <c r="O38" s="22"/>
      <c r="P38" s="22"/>
    </row>
    <row r="39" spans="1:16" ht="39" customHeight="1">
      <c r="A39" s="22"/>
      <c r="B39" s="35"/>
      <c r="C39" s="1143" t="s">
        <v>530</v>
      </c>
      <c r="D39" s="1144"/>
      <c r="E39" s="1145"/>
      <c r="F39" s="36">
        <v>0.04</v>
      </c>
      <c r="G39" s="37">
        <v>0.03</v>
      </c>
      <c r="H39" s="37">
        <v>7.0000000000000007E-2</v>
      </c>
      <c r="I39" s="37">
        <v>0.11</v>
      </c>
      <c r="J39" s="38">
        <v>0.05</v>
      </c>
      <c r="K39" s="22"/>
      <c r="L39" s="22"/>
      <c r="M39" s="22"/>
      <c r="N39" s="22"/>
      <c r="O39" s="22"/>
      <c r="P39" s="22"/>
    </row>
    <row r="40" spans="1:16" ht="39" customHeight="1">
      <c r="A40" s="22"/>
      <c r="B40" s="35"/>
      <c r="C40" s="1143" t="s">
        <v>531</v>
      </c>
      <c r="D40" s="1144"/>
      <c r="E40" s="1145"/>
      <c r="F40" s="36">
        <v>0.09</v>
      </c>
      <c r="G40" s="37">
        <v>0.15</v>
      </c>
      <c r="H40" s="37">
        <v>0.31</v>
      </c>
      <c r="I40" s="37">
        <v>0.03</v>
      </c>
      <c r="J40" s="38">
        <v>0.04</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532</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533</v>
      </c>
      <c r="D43" s="1147"/>
      <c r="E43" s="1148"/>
      <c r="F43" s="41">
        <v>0.01</v>
      </c>
      <c r="G43" s="42">
        <v>0</v>
      </c>
      <c r="H43" s="42" t="s">
        <v>477</v>
      </c>
      <c r="I43" s="42" t="s">
        <v>477</v>
      </c>
      <c r="J43" s="43" t="s">
        <v>477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7"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619</v>
      </c>
      <c r="L45" s="60">
        <v>656</v>
      </c>
      <c r="M45" s="60">
        <v>652</v>
      </c>
      <c r="N45" s="60">
        <v>663</v>
      </c>
      <c r="O45" s="61">
        <v>657</v>
      </c>
      <c r="P45" s="48"/>
      <c r="Q45" s="48"/>
      <c r="R45" s="48"/>
      <c r="S45" s="48"/>
      <c r="T45" s="48"/>
      <c r="U45" s="48"/>
    </row>
    <row r="46" spans="1:21" ht="30.75" customHeight="1">
      <c r="A46" s="48"/>
      <c r="B46" s="1161"/>
      <c r="C46" s="1162"/>
      <c r="D46" s="62"/>
      <c r="E46" s="1153" t="s">
        <v>13</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14</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15</v>
      </c>
      <c r="F48" s="1153"/>
      <c r="G48" s="1153"/>
      <c r="H48" s="1153"/>
      <c r="I48" s="1153"/>
      <c r="J48" s="1154"/>
      <c r="K48" s="63">
        <v>18</v>
      </c>
      <c r="L48" s="64">
        <v>39</v>
      </c>
      <c r="M48" s="64">
        <v>44</v>
      </c>
      <c r="N48" s="64">
        <v>22</v>
      </c>
      <c r="O48" s="65">
        <v>94</v>
      </c>
      <c r="P48" s="48"/>
      <c r="Q48" s="48"/>
      <c r="R48" s="48"/>
      <c r="S48" s="48"/>
      <c r="T48" s="48"/>
      <c r="U48" s="48"/>
    </row>
    <row r="49" spans="1:21" ht="30.75" customHeight="1">
      <c r="A49" s="48"/>
      <c r="B49" s="1161"/>
      <c r="C49" s="1162"/>
      <c r="D49" s="62"/>
      <c r="E49" s="1153" t="s">
        <v>16</v>
      </c>
      <c r="F49" s="1153"/>
      <c r="G49" s="1153"/>
      <c r="H49" s="1153"/>
      <c r="I49" s="1153"/>
      <c r="J49" s="1154"/>
      <c r="K49" s="63">
        <v>140</v>
      </c>
      <c r="L49" s="64">
        <v>147</v>
      </c>
      <c r="M49" s="64">
        <v>135</v>
      </c>
      <c r="N49" s="64">
        <v>136</v>
      </c>
      <c r="O49" s="65">
        <v>138</v>
      </c>
      <c r="P49" s="48"/>
      <c r="Q49" s="48"/>
      <c r="R49" s="48"/>
      <c r="S49" s="48"/>
      <c r="T49" s="48"/>
      <c r="U49" s="48"/>
    </row>
    <row r="50" spans="1:21" ht="30.75" customHeight="1">
      <c r="A50" s="48"/>
      <c r="B50" s="1161"/>
      <c r="C50" s="1162"/>
      <c r="D50" s="62"/>
      <c r="E50" s="1153" t="s">
        <v>17</v>
      </c>
      <c r="F50" s="1153"/>
      <c r="G50" s="1153"/>
      <c r="H50" s="1153"/>
      <c r="I50" s="1153"/>
      <c r="J50" s="1154"/>
      <c r="K50" s="63" t="s">
        <v>477</v>
      </c>
      <c r="L50" s="64" t="s">
        <v>477</v>
      </c>
      <c r="M50" s="64" t="s">
        <v>477</v>
      </c>
      <c r="N50" s="64" t="s">
        <v>477</v>
      </c>
      <c r="O50" s="65" t="s">
        <v>477</v>
      </c>
      <c r="P50" s="48"/>
      <c r="Q50" s="48"/>
      <c r="R50" s="48"/>
      <c r="S50" s="48"/>
      <c r="T50" s="48"/>
      <c r="U50" s="48"/>
    </row>
    <row r="51" spans="1:21" ht="30.75" customHeight="1">
      <c r="A51" s="48"/>
      <c r="B51" s="1163"/>
      <c r="C51" s="1164"/>
      <c r="D51" s="66"/>
      <c r="E51" s="1153" t="s">
        <v>18</v>
      </c>
      <c r="F51" s="1153"/>
      <c r="G51" s="1153"/>
      <c r="H51" s="1153"/>
      <c r="I51" s="1153"/>
      <c r="J51" s="1154"/>
      <c r="K51" s="63" t="s">
        <v>477</v>
      </c>
      <c r="L51" s="64" t="s">
        <v>477</v>
      </c>
      <c r="M51" s="64" t="s">
        <v>477</v>
      </c>
      <c r="N51" s="64" t="s">
        <v>477</v>
      </c>
      <c r="O51" s="65" t="s">
        <v>477</v>
      </c>
      <c r="P51" s="48"/>
      <c r="Q51" s="48"/>
      <c r="R51" s="48"/>
      <c r="S51" s="48"/>
      <c r="T51" s="48"/>
      <c r="U51" s="48"/>
    </row>
    <row r="52" spans="1:21" ht="30.75" customHeight="1">
      <c r="A52" s="48"/>
      <c r="B52" s="1151" t="s">
        <v>19</v>
      </c>
      <c r="C52" s="1152"/>
      <c r="D52" s="66"/>
      <c r="E52" s="1153" t="s">
        <v>20</v>
      </c>
      <c r="F52" s="1153"/>
      <c r="G52" s="1153"/>
      <c r="H52" s="1153"/>
      <c r="I52" s="1153"/>
      <c r="J52" s="1154"/>
      <c r="K52" s="63">
        <v>452</v>
      </c>
      <c r="L52" s="64">
        <v>450</v>
      </c>
      <c r="M52" s="64">
        <v>471</v>
      </c>
      <c r="N52" s="64">
        <v>499</v>
      </c>
      <c r="O52" s="65">
        <v>522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325</v>
      </c>
      <c r="L53" s="69">
        <v>392</v>
      </c>
      <c r="M53" s="69">
        <v>360</v>
      </c>
      <c r="N53" s="69">
        <v>322</v>
      </c>
      <c r="O53" s="70">
        <v>367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2015-04-28T00:18:38Z</cp:lastPrinted>
  <dcterms:created xsi:type="dcterms:W3CDTF">2015-02-17T07:06:34Z</dcterms:created>
  <dcterms:modified xsi:type="dcterms:W3CDTF">2015-04-28T00:18:52Z</dcterms:modified>
</cp:coreProperties>
</file>