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0" yWindow="0" windowWidth="20490" windowHeight="775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W42" i="9"/>
  <c r="BW43" i="9" s="1"/>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E35" i="9"/>
  <c r="AM35" i="9"/>
  <c r="C35" i="9"/>
  <c r="CO34" i="9"/>
  <c r="BW34" i="9"/>
  <c r="BW35" i="9" s="1"/>
  <c r="BE34" i="9"/>
  <c r="C34" i="9"/>
  <c r="AM34"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<sst xmlns="http://schemas.openxmlformats.org/spreadsheetml/2006/main" count="1054" uniqueCount="549">
  <si>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</si>
  <si>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</si>
  <si>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</si>
  <si>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</si>
  <si>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</si>
  <si>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</si>
  <si>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</si>
  <si>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</si>
  <si>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</si>
  <si>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</si>
  <si>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</si>
  <si>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</si>
  <si>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</si>
  <si>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</si>
  <si>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</si>
  <si>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</si>
  <si>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</si>
  <si>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</si>
  <si>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</si>
  <si>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</si>
  <si>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</si>
  <si>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</si>
  <si>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</si>
  <si>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</si>
  <si>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</si>
  <si>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</si>
  <si>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</si>
  <si>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</si>
  <si>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</si>
  <si>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</si>
  <si>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</si>
  <si>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</si>
  <si>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</si>
  <si>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</si>
  <si>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</si>
  <si>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</si>
  <si>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</si>
  <si>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</si>
  <si>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</si>
  <si>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</si>
  <si>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</si>
  <si>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</si>
  <si>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</si>
  <si>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</si>
  <si>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</si>
  <si>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</si>
  <si>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</si>
  <si>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</si>
  <si>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</si>
  <si>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</si>
  <si>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</si>
  <si>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</si>
  <si>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</si>
  <si>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</si>
  <si>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</si>
  <si>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</si>
  <si>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</si>
  <si>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</si>
  <si>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</si>
  <si>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</si>
  <si>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</si>
  <si>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</si>
  <si>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</si>
  <si>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</si>
  <si>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</si>
  <si>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</si>
  <si>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</si>
  <si>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</si>
  <si>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</si>
  <si>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</si>
  <si>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</si>
  <si>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</si>
  <si>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</si>
  <si>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</si>
  <si>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</si>
  <si>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</si>
  <si>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</si>
  <si>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</si>
  <si>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</si>
  <si>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</si>
  <si>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</si>
  <si>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</si>
  <si>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紀北町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</si>
  <si>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</si>
  <si>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</si>
  <si>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</si>
  <si>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</si>
  <si>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</si>
  <si>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</si>
  <si>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</si>
  <si>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</si>
  <si>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</si>
  <si>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</si>
  <si>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</si>
  <si>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</si>
  <si>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</si>
  <si>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</si>
  <si>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</si>
  <si>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</si>
  <si>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</si>
  <si>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</si>
  <si>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</si>
  <si>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</si>
  <si>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</si>
  <si>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</si>
  <si>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</si>
  <si>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</si>
  <si>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</si>
  <si>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</si>
  <si>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</si>
  <si>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</si>
  <si>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</si>
  <si>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</si>
  <si>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</si>
  <si>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</si>
  <si>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</si>
  <si>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</si>
  <si>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</si>
  <si>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</si>
  <si>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</si>
  <si>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</si>
  <si>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</si>
  <si>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</si>
  <si>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</si>
  <si>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</si>
  <si>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</si>
  <si>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</si>
  <si>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</si>
  <si>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</si>
  <si>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</si>
  <si>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</si>
  <si>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</si>
  <si>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</si>
  <si>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</si>
  <si>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</si>
  <si>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</si>
  <si>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</si>
  <si>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</si>
  <si>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-1.5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</si>
  <si>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</si>
  <si>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</si>
  <si>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</si>
  <si>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</si>
  <si>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</si>
  <si>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</si>
  <si>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</si>
  <si>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</si>
  <si>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</si>
  <si>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</si>
  <si>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</si>
  <si>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</si>
  <si>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</si>
  <si>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</si>
  <si>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</si>
  <si>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</si>
  <si>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</si>
  <si>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</si>
  <si>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</si>
  <si>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</si>
  <si>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</si>
  <si>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</si>
  <si>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</si>
  <si>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</si>
  <si>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</si>
  <si>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</si>
  <si>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</si>
  <si>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</si>
  <si>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</si>
  <si>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</si>
  <si>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</si>
  <si>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</si>
  <si>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</si>
  <si>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</si>
  <si>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</si>
  <si>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</si>
  <si>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</si>
  <si>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</si>
  <si>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</si>
  <si>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</si>
  <si>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</si>
  <si>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</si>
  <si>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</si>
  <si>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</si>
  <si>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</si>
  <si>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</si>
  <si>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</si>
  <si>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</si>
  <si>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</si>
  <si>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</si>
  <si>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</si>
  <si>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</si>
  <si>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</si>
  <si>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</si>
  <si>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</si>
  <si>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</si>
  <si>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</si>
  <si>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三重県紀北町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</si>
  <si>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</si>
  <si>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</si>
  <si>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</si>
  <si>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</si>
  <si>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</si>
  <si>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</si>
  <si>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</si>
  <si>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</si>
  <si>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</si>
  <si>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</si>
  <si>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</si>
  <si>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</si>
  <si>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</si>
  <si>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</si>
  <si>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</si>
  <si>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</si>
  <si>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</si>
  <si>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</si>
  <si>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</si>
  <si>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</si>
  <si>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</si>
  <si>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</si>
  <si>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</si>
  <si>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</si>
  <si>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</si>
  <si>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</si>
  <si>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</si>
  <si>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</si>
  <si>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</si>
  <si>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</si>
  <si>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</si>
  <si>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</si>
  <si>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</si>
  <si>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</si>
  <si>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</si>
  <si>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</si>
  <si>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</si>
  <si>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</si>
  <si>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</si>
  <si>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</si>
  <si>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</si>
  <si>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</si>
  <si>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</si>
  <si>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</si>
  <si>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</si>
  <si>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</si>
  <si>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</si>
  <si>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</si>
  <si>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</si>
  <si>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</si>
  <si>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</si>
  <si>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</si>
  <si>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</si>
  <si>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</si>
  <si>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</si>
  <si>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</si>
  <si>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</si>
  <si>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</si>
  <si>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</si>
  <si>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</si>
  <si>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</si>
  <si>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</si>
  <si>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</si>
  <si>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</si>
  <si>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</si>
  <si>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</si>
  <si>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</si>
  <si>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</si>
  <si>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</si>
  <si>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</si>
  <si>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</si>
  <si>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</si>
  <si>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</si>
  <si>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</si>
  <si>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</si>
  <si>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</si>
  <si>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</si>
  <si>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</si>
  <si>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</si>
  <si>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</si>
  <si>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</si>
  <si>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</si>
  <si>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</si>
  <si>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</si>
  <si>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</si>
  <si>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</si>
  <si>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</si>
  <si>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</si>
  <si>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</si>
  <si>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</si>
  <si>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</si>
  <si>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</si>
  <si>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</si>
  <si>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</si>
  <si>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</si>
  <si>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</si>
  <si>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</si>
  <si>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</si>
  <si>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</si>
  <si>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</si>
  <si>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</si>
  <si>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</si>
  <si>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</si>
  <si>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</si>
  <si>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</si>
  <si>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</si>
  <si>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</si>
  <si>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</si>
  <si>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</si>
  <si>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</si>
  <si>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</si>
  <si>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</si>
  <si>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</si>
  <si>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</si>
  <si>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</si>
  <si>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</si>
  <si>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</si>
  <si>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</si>
  <si>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t>
    <phoneticPr fontId="18"/>
  </si>
  <si>
    <t>加入世帯数(世帯)</t>
  </si>
  <si>
    <t>　　うち一部事務組合負担金</t>
    <phoneticPr fontId="5"/>
  </si>
  <si>
    <t>交通</t>
    <phoneticPr fontId="5"/>
  </si>
  <si>
    <t>-</t>
    <phoneticPr fontId="5"/>
  </si>
  <si>
    <t>被保険者数(人)</t>
  </si>
  <si>
    <t>　繰出金</t>
    <phoneticPr fontId="5"/>
  </si>
  <si>
    <t>電気</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</si>
  <si>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</si>
  <si>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</si>
  <si>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</si>
  <si>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</si>
  <si>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</si>
  <si>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</si>
  <si>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</si>
  <si>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</si>
  <si>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</si>
  <si>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</si>
  <si>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</si>
  <si>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</si>
  <si>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</si>
  <si>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</si>
  <si>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</si>
  <si>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</si>
  <si>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</si>
  <si>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</si>
  <si>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</si>
  <si>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</si>
  <si>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</si>
  <si>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</si>
  <si>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</si>
  <si>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三重県紀北町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</si>
  <si>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</si>
  <si>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</si>
  <si>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</si>
  <si>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</si>
  <si>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</si>
  <si>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</si>
  <si>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</si>
  <si>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</si>
  <si>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</si>
  <si>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</si>
  <si>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</si>
  <si>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</si>
  <si>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</si>
  <si>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</si>
  <si>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</si>
  <si>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</si>
  <si>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</si>
  <si>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</si>
  <si>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</si>
  <si>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</si>
  <si>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</si>
  <si>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</si>
  <si>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</si>
  <si>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</si>
  <si>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</si>
  <si>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</si>
  <si>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</si>
  <si>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</si>
  <si>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</si>
  <si>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</si>
  <si>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</si>
  <si>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</si>
  <si>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</si>
  <si>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</si>
  <si>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</si>
  <si>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介護サービス事業特別会計</t>
    <phoneticPr fontId="5"/>
  </si>
  <si>
    <t>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</si>
  <si>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</si>
  <si>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</si>
  <si>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</si>
  <si>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</si>
  <si>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</si>
  <si>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</si>
  <si>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</si>
  <si>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</si>
  <si>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</si>
  <si>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</si>
  <si>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</si>
  <si>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</si>
  <si>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</si>
  <si>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</si>
  <si>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</si>
  <si>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</si>
  <si>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</si>
  <si>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</si>
  <si>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</si>
  <si>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</si>
  <si>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</si>
  <si>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</si>
  <si>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</si>
  <si>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</si>
  <si>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</si>
  <si>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</si>
  <si>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</si>
  <si>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</si>
  <si>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</si>
  <si>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</si>
  <si>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</si>
  <si>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</si>
  <si>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</si>
  <si>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</si>
  <si>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</si>
  <si>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</si>
  <si>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</si>
  <si>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</si>
  <si>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</si>
  <si>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</si>
  <si>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</si>
  <si>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</si>
  <si>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</si>
  <si>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</si>
  <si>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</si>
  <si>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</si>
  <si>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</si>
  <si>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</si>
  <si>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</si>
  <si>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</si>
  <si>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</si>
  <si>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</si>
  <si>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</si>
  <si>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</si>
  <si>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</si>
  <si>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</si>
  <si>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</si>
  <si>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</si>
  <si>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</si>
  <si>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</si>
  <si>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</si>
  <si>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</si>
  <si>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</si>
  <si>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</si>
  <si>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</si>
  <si>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</si>
  <si>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</si>
  <si>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</si>
  <si>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</si>
  <si>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</si>
  <si>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</si>
  <si>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</si>
  <si>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</si>
  <si>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</si>
  <si>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</si>
  <si>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</si>
  <si>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</si>
  <si>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</si>
  <si>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</si>
  <si>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</si>
  <si>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</si>
  <si>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</si>
  <si>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</si>
  <si>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</si>
  <si>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</si>
  <si>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</si>
  <si>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</si>
  <si>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</si>
  <si>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</si>
  <si>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</si>
  <si>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</si>
  <si>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</si>
  <si>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</si>
  <si>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</si>
  <si>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</si>
  <si>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</si>
  <si>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</si>
  <si>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</si>
  <si>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</si>
  <si>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</si>
  <si>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</si>
  <si>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</si>
  <si>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</si>
  <si>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</si>
  <si>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</si>
  <si>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</si>
  <si>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</si>
  <si>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</si>
  <si>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</si>
  <si>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</si>
  <si>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</si>
  <si>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</si>
  <si>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</si>
  <si>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</si>
  <si>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</si>
  <si>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</si>
  <si>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</si>
  <si>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</si>
  <si>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</si>
  <si>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</si>
  <si>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</si>
  <si>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</si>
  <si>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</si>
  <si>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</si>
  <si>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</si>
  <si>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</si>
  <si>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</si>
  <si>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</si>
  <si>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</si>
  <si>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</si>
  <si>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</si>
  <si>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</si>
  <si>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</si>
  <si>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</si>
  <si>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</si>
  <si>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</si>
  <si>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国民健康保険事業特別会計</t>
  </si>
  <si>
    <t>介護サービス事業特別会計</t>
  </si>
  <si>
    <t>後期高齢者医療特別会計</t>
  </si>
  <si>
    <t>その他会計（赤字）</t>
  </si>
  <si>
    <t>その他会計（黒字）</t>
  </si>
  <si>
    <t>荷坂やすらぎ苑組合</t>
    <rPh sb="0" eb="1">
      <t>ニ</t>
    </rPh>
    <rPh sb="1" eb="2">
      <t>サカ</t>
    </rPh>
    <rPh sb="6" eb="7">
      <t>エン</t>
    </rPh>
    <rPh sb="7" eb="9">
      <t>クミアイ</t>
    </rPh>
    <phoneticPr fontId="2"/>
  </si>
  <si>
    <t>三重紀北消防組合</t>
    <rPh sb="0" eb="2">
      <t>ミエ</t>
    </rPh>
    <rPh sb="2" eb="4">
      <t>キホク</t>
    </rPh>
    <rPh sb="4" eb="6">
      <t>ショウボウ</t>
    </rPh>
    <rPh sb="6" eb="8">
      <t>クミアイ</t>
    </rPh>
    <phoneticPr fontId="2"/>
  </si>
  <si>
    <t>紀北広域連合(一般会計)</t>
    <rPh sb="0" eb="2">
      <t>キホク</t>
    </rPh>
    <rPh sb="2" eb="4">
      <t>コウイキ</t>
    </rPh>
    <rPh sb="4" eb="6">
      <t>レンゴウ</t>
    </rPh>
    <rPh sb="7" eb="9">
      <t>イッパン</t>
    </rPh>
    <rPh sb="9" eb="11">
      <t>カイケイ</t>
    </rPh>
    <phoneticPr fontId="2"/>
  </si>
  <si>
    <t>紀北広域連合(介護保険事業特別会計)</t>
    <rPh sb="0" eb="2">
      <t>キホク</t>
    </rPh>
    <rPh sb="2" eb="4">
      <t>コウイキ</t>
    </rPh>
    <rPh sb="4" eb="6">
      <t>レンゴウ</t>
    </rPh>
    <rPh sb="7" eb="9">
      <t>カイゴ</t>
    </rPh>
    <rPh sb="9" eb="11">
      <t>ホケン</t>
    </rPh>
    <rPh sb="11" eb="13">
      <t>ジギョウ</t>
    </rPh>
    <rPh sb="13" eb="15">
      <t>トクベツ</t>
    </rPh>
    <rPh sb="15" eb="17">
      <t>カイケイ</t>
    </rPh>
    <phoneticPr fontId="2"/>
  </si>
  <si>
    <t>紀北広域連合(障害者支援事業特別会計)</t>
    <rPh sb="0" eb="2">
      <t>キホク</t>
    </rPh>
    <rPh sb="2" eb="4">
      <t>コウイキ</t>
    </rPh>
    <rPh sb="4" eb="6">
      <t>レンゴウ</t>
    </rPh>
    <rPh sb="7" eb="10">
      <t>ショウガイシャ</t>
    </rPh>
    <rPh sb="10" eb="12">
      <t>シエン</t>
    </rPh>
    <rPh sb="12" eb="14">
      <t>ジギョウ</t>
    </rPh>
    <rPh sb="14" eb="16">
      <t>トクベツ</t>
    </rPh>
    <rPh sb="16" eb="18">
      <t>カイケイ</t>
    </rPh>
    <phoneticPr fontId="2"/>
  </si>
  <si>
    <t>紀北広域連合(障害者支援サービス事業特別会計)</t>
    <rPh sb="0" eb="2">
      <t>キホク</t>
    </rPh>
    <rPh sb="2" eb="4">
      <t>コウイキ</t>
    </rPh>
    <rPh sb="4" eb="6">
      <t>レンゴウ</t>
    </rPh>
    <rPh sb="7" eb="10">
      <t>ショウガイシャ</t>
    </rPh>
    <rPh sb="10" eb="12">
      <t>シエン</t>
    </rPh>
    <rPh sb="16" eb="18">
      <t>ジギョウ</t>
    </rPh>
    <rPh sb="18" eb="20">
      <t>トクベツ</t>
    </rPh>
    <rPh sb="20" eb="22">
      <t>カイケイ</t>
    </rPh>
    <phoneticPr fontId="2"/>
  </si>
  <si>
    <t>東紀州農業共済事務組合</t>
    <rPh sb="0" eb="1">
      <t>ヒガシ</t>
    </rPh>
    <rPh sb="1" eb="3">
      <t>キシュウ</t>
    </rPh>
    <rPh sb="3" eb="5">
      <t>ノウギョウ</t>
    </rPh>
    <rPh sb="5" eb="7">
      <t>キョウサイ</t>
    </rPh>
    <rPh sb="7" eb="9">
      <t>ジム</t>
    </rPh>
    <rPh sb="9" eb="11">
      <t>クミアイ</t>
    </rPh>
    <phoneticPr fontId="2"/>
  </si>
  <si>
    <t>三重県市町総合事務組合　一般会計</t>
    <rPh sb="0" eb="3">
      <t>ミエケン</t>
    </rPh>
    <rPh sb="3" eb="4">
      <t>シ</t>
    </rPh>
    <rPh sb="4" eb="5">
      <t>チョウ</t>
    </rPh>
    <rPh sb="5" eb="7">
      <t>ソウゴウ</t>
    </rPh>
    <rPh sb="7" eb="9">
      <t>ジム</t>
    </rPh>
    <rPh sb="9" eb="11">
      <t>クミアイ</t>
    </rPh>
    <rPh sb="12" eb="14">
      <t>イッパン</t>
    </rPh>
    <rPh sb="14" eb="16">
      <t>カイケイ</t>
    </rPh>
    <phoneticPr fontId="2"/>
  </si>
  <si>
    <t>三重県市町総合事務組合　退職手当特別会計</t>
    <rPh sb="0" eb="3">
      <t>ミエケン</t>
    </rPh>
    <rPh sb="3" eb="4">
      <t>シ</t>
    </rPh>
    <rPh sb="4" eb="5">
      <t>チョウ</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</si>
  <si>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　デジタル地図特別会計</t>
    <rPh sb="0" eb="3">
      <t>ミエケン</t>
    </rPh>
    <rPh sb="3" eb="4">
      <t>シ</t>
    </rPh>
    <rPh sb="4" eb="5">
      <t>チョウ</t>
    </rPh>
    <rPh sb="5" eb="7">
      <t>ソウゴウ</t>
    </rPh>
    <rPh sb="7" eb="9">
      <t>ジム</t>
    </rPh>
    <rPh sb="9" eb="11">
      <t>クミアイ</t>
    </rPh>
    <rPh sb="16" eb="17">
      <t>チ</t>
    </rPh>
    <rPh sb="17" eb="18">
      <t>ズ</t>
    </rPh>
    <rPh sb="18" eb="20">
      <t>トクベツ</t>
    </rPh>
    <rPh sb="20" eb="22">
      <t>カイケイ</t>
    </rPh>
    <phoneticPr fontId="2"/>
  </si>
  <si>
    <t>三重県市町総合事務組合　物品特別会計</t>
    <rPh sb="0" eb="3">
      <t>ミエケン</t>
    </rPh>
    <rPh sb="3" eb="4">
      <t>シ</t>
    </rPh>
    <rPh sb="4" eb="5">
      <t>チョウ</t>
    </rPh>
    <rPh sb="5" eb="7">
      <t>ソウゴウ</t>
    </rPh>
    <rPh sb="7" eb="9">
      <t>ジム</t>
    </rPh>
    <rPh sb="9" eb="11">
      <t>クミアイ</t>
    </rPh>
    <rPh sb="12" eb="14">
      <t>ブッピン</t>
    </rPh>
    <rPh sb="14" eb="16">
      <t>トクベツ</t>
    </rPh>
    <rPh sb="16" eb="18">
      <t>カイケイ</t>
    </rPh>
    <phoneticPr fontId="2"/>
  </si>
  <si>
    <t>三重県市町総合事務組合　公平委員会特別会計</t>
    <rPh sb="0" eb="3">
      <t>ミエケン</t>
    </rPh>
    <rPh sb="3" eb="4">
      <t>シ</t>
    </rPh>
    <rPh sb="4" eb="5">
      <t>チョウ</t>
    </rPh>
    <rPh sb="5" eb="7">
      <t>ソウゴウ</t>
    </rPh>
    <rPh sb="7" eb="9">
      <t>ジム</t>
    </rPh>
    <rPh sb="9" eb="11">
      <t>クミアイ</t>
    </rPh>
    <rPh sb="12" eb="14">
      <t>コウヘイ</t>
    </rPh>
    <rPh sb="14" eb="17">
      <t>イインカイ</t>
    </rPh>
    <rPh sb="17" eb="19">
      <t>トクベツ</t>
    </rPh>
    <rPh sb="19" eb="21">
      <t>カイケイ</t>
    </rPh>
    <phoneticPr fontId="2"/>
  </si>
  <si>
    <t>三重県市町総合事務組合　消防救急無線特別会計</t>
    <rPh sb="0" eb="3">
      <t>ミエケン</t>
    </rPh>
    <rPh sb="3" eb="4">
      <t>シ</t>
    </rPh>
    <rPh sb="4" eb="5">
      <t>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</si>
  <si>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三重県市町総合事務組合　共同研修特別会計</t>
    <rPh sb="0" eb="3">
      <t>ミエケン</t>
    </rPh>
    <rPh sb="3" eb="4">
      <t>シ</t>
    </rPh>
    <rPh sb="4" eb="5">
      <t>チョウ</t>
    </rPh>
    <rPh sb="5" eb="7">
      <t>ソウゴウ</t>
    </rPh>
    <rPh sb="7" eb="9">
      <t>ジム</t>
    </rPh>
    <rPh sb="9" eb="11">
      <t>クミアイ</t>
    </rPh>
    <rPh sb="12" eb="14">
      <t>キョウドウ</t>
    </rPh>
    <rPh sb="14" eb="16">
      <t>ケンシュウ</t>
    </rPh>
    <rPh sb="16" eb="18">
      <t>トクベツ</t>
    </rPh>
    <rPh sb="18" eb="20">
      <t>カイケイ</t>
    </rPh>
    <phoneticPr fontId="2"/>
  </si>
  <si>
    <t>三重地方税管理回収機構</t>
    <rPh sb="0" eb="2">
      <t>ミエ</t>
    </rPh>
    <rPh sb="2" eb="4">
      <t>チホウ</t>
    </rPh>
    <rPh sb="4" eb="5">
      <t>ゼイ</t>
    </rPh>
    <rPh sb="5" eb="7">
      <t>カンリ</t>
    </rPh>
    <rPh sb="7" eb="9">
      <t>カイシュウ</t>
    </rPh>
    <rPh sb="9" eb="11">
      <t>キコウ</t>
    </rPh>
    <phoneticPr fontId="2"/>
  </si>
  <si>
    <t>三重県後期高齢者医療広域連合　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</si>
  <si>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三重県後期高齢者医療広域連合　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</si>
  <si>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法適用企業</t>
    <rPh sb="0" eb="1">
      <t>ホウ</t>
    </rPh>
    <rPh sb="1" eb="3">
      <t>テキヨウ</t>
    </rPh>
    <rPh sb="3" eb="5">
      <t>キギョウ</t>
    </rPh>
    <phoneticPr fontId="2"/>
  </si>
  <si>
    <t>海山物産</t>
    <rPh sb="0" eb="2">
      <t>ミヤマ</t>
    </rPh>
    <rPh sb="2" eb="4">
      <t>ブッサン</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</si>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</sst>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65529</c:v>
                </c:pt>
                <c:pt idx="1">
                  <c:v>64717</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98638</c:v>
                </c:pt>
                <c:pt idx="1">
                  <c:v>101133</c:v>
                </c:pt>
                <c:pt idx="2">
                  <c:v>92559</c:v>
                </c:pt>
                <c:pt idx="3">
                  <c:v>130141</c:v>
                </c:pt>
                <c:pt idx="4">
                  <c:v>64266</c:v>
                </c:pt>
              </c:numCache>
            </c:numRef>
          </c:val>
          <c:smooth val="0"/>
        </c:ser>
        <c:dLbls>
          <c:showLegendKey val="0"/>
          <c:showVal val="0"/>
          <c:showCatName val="0"/>
          <c:showSerName val="0"/>
          <c:showPercent val="0"/>
          <c:showBubbleSize val="0"/>
        </c:dLbls>
        <c:marker val="1"/>
        <c:smooth val="0"/>
        <c:axId val="139929856"/>
        <c:axId val="139968896"/>
      </c:lineChart>
      <c:catAx>
        <c:axId val="13992985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9968896"/>
        <c:crosses val="autoZero"/>
        <c:auto val="1"/>
        <c:lblAlgn val="ctr"/>
        <c:lblOffset val="100"/>
        <c:tickLblSkip val="1"/>
        <c:tickMarkSkip val="1"/>
        <c:noMultiLvlLbl val="0"/>
      </c:catAx>
      <c:valAx>
        <c:axId val="13996889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99298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6.89</c:v>
                </c:pt>
                <c:pt idx="1">
                  <c:v>6.95</c:v>
                </c:pt>
                <c:pt idx="2">
                  <c:v>5.74</c:v>
                </c:pt>
                <c:pt idx="3">
                  <c:v>6.64</c:v>
                </c:pt>
                <c:pt idx="4">
                  <c:v>7.22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13.22</c:v>
                </c:pt>
                <c:pt idx="1">
                  <c:v>23.66</c:v>
                </c:pt>
                <c:pt idx="2">
                  <c:v>32.549999999999997</c:v>
                </c:pt>
                <c:pt idx="3">
                  <c:v>38.36</c:v>
                </c:pt>
                <c:pt idx="4">
                  <c:v>43.93</c:v>
                </c:pt>
              </c:numCache>
            </c:numRef>
          </c:val>
        </c:ser>
        <c:dLbls>
          <c:showLegendKey val="0"/>
          <c:showVal val="0"/>
          <c:showCatName val="0"/>
          <c:showSerName val="0"/>
          <c:showPercent val="0"/>
          <c:showBubbleSize val="0"/>
        </c:dLbls>
        <c:gapWidth val="250"/>
        <c:overlap val="100"/>
        <c:axId val="139586176"/>
        <c:axId val="1395965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8.02</c:v>
                </c:pt>
                <c:pt idx="1">
                  <c:v>11.35</c:v>
                </c:pt>
                <c:pt idx="2">
                  <c:v>6.91</c:v>
                </c:pt>
                <c:pt idx="3">
                  <c:v>6.04</c:v>
                </c:pt>
                <c:pt idx="4">
                  <c:v>6.34</c:v>
                </c:pt>
              </c:numCache>
            </c:numRef>
          </c:val>
          <c:smooth val="0"/>
        </c:ser>
        <c:dLbls>
          <c:showLegendKey val="0"/>
          <c:showVal val="0"/>
          <c:showCatName val="0"/>
          <c:showSerName val="0"/>
          <c:showPercent val="0"/>
          <c:showBubbleSize val="0"/>
        </c:dLbls>
        <c:marker val="1"/>
        <c:smooth val="0"/>
        <c:axId val="139586176"/>
        <c:axId val="139596544"/>
      </c:lineChart>
      <c:catAx>
        <c:axId val="139586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9596544"/>
        <c:crosses val="autoZero"/>
        <c:auto val="1"/>
        <c:lblAlgn val="ctr"/>
        <c:lblOffset val="100"/>
        <c:tickLblSkip val="1"/>
        <c:tickMarkSkip val="1"/>
        <c:noMultiLvlLbl val="0"/>
      </c:catAx>
      <c:valAx>
        <c:axId val="139596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5861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0.39</c:v>
                </c:pt>
                <c:pt idx="4">
                  <c:v>#N/A</c:v>
                </c:pt>
                <c:pt idx="5">
                  <c:v>0.01</c:v>
                </c:pt>
                <c:pt idx="6">
                  <c:v>#N/A</c:v>
                </c:pt>
                <c:pt idx="7">
                  <c:v>0.12</c:v>
                </c:pt>
                <c:pt idx="8">
                  <c:v>#N/A</c:v>
                </c:pt>
                <c:pt idx="9">
                  <c:v>0</c:v>
                </c:pt>
              </c:numCache>
            </c:numRef>
          </c:val>
        </c:ser>
        <c:ser>
          <c:idx val="6"/>
          <c:order val="6"/>
          <c:tx>
            <c:strRef>
              <c:f>データシート!$A$33</c:f>
              <c:strCache>
                <c:ptCount val="1"/>
                <c:pt idx="0">
                  <c:v>介護サービス事業特別会計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0.14000000000000001</c:v>
                </c:pt>
                <c:pt idx="2">
                  <c:v>#N/A</c:v>
                </c:pt>
                <c:pt idx="3">
                  <c:v>0.24</c:v>
                </c:pt>
                <c:pt idx="4">
                  <c:v>#N/A</c:v>
                </c:pt>
                <c:pt idx="5">
                  <c:v>0.05</c:v>
                </c:pt>
                <c:pt idx="6">
                  <c:v>#N/A</c:v>
                </c:pt>
                <c:pt idx="7">
                  <c:v>0.1</c:v>
                </c:pt>
                <c:pt idx="8">
                  <c:v>#N/A</c:v>
                </c:pt>
                <c:pt idx="9">
                  <c:v>0.21</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1.37</c:v>
                </c:pt>
                <c:pt idx="2">
                  <c:v>#N/A</c:v>
                </c:pt>
                <c:pt idx="3">
                  <c:v>2.0499999999999998</c:v>
                </c:pt>
                <c:pt idx="4">
                  <c:v>#N/A</c:v>
                </c:pt>
                <c:pt idx="5">
                  <c:v>2.0299999999999998</c:v>
                </c:pt>
                <c:pt idx="6">
                  <c:v>#N/A</c:v>
                </c:pt>
                <c:pt idx="7">
                  <c:v>1.71</c:v>
                </c:pt>
                <c:pt idx="8">
                  <c:v>#N/A</c:v>
                </c:pt>
                <c:pt idx="9">
                  <c:v>1.36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7.91</c:v>
                </c:pt>
                <c:pt idx="2">
                  <c:v>#N/A</c:v>
                </c:pt>
                <c:pt idx="3">
                  <c:v>7.89</c:v>
                </c:pt>
                <c:pt idx="4">
                  <c:v>#N/A</c:v>
                </c:pt>
                <c:pt idx="5">
                  <c:v>8.07</c:v>
                </c:pt>
                <c:pt idx="6">
                  <c:v>#N/A</c:v>
                </c:pt>
                <c:pt idx="7">
                  <c:v>6.54</c:v>
                </c:pt>
                <c:pt idx="8">
                  <c:v>#N/A</c:v>
                </c:pt>
                <c:pt idx="9">
                  <c:v>6.09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6.89</c:v>
                </c:pt>
                <c:pt idx="2">
                  <c:v>#N/A</c:v>
                </c:pt>
                <c:pt idx="3">
                  <c:v>6.95</c:v>
                </c:pt>
                <c:pt idx="4">
                  <c:v>#N/A</c:v>
                </c:pt>
                <c:pt idx="5">
                  <c:v>5.74</c:v>
                </c:pt>
                <c:pt idx="6">
                  <c:v>#N/A</c:v>
                </c:pt>
                <c:pt idx="7">
                  <c:v>6.64</c:v>
                </c:pt>
                <c:pt idx="8">
                  <c:v>#N/A</c:v>
                </c:pt>
                <c:pt idx="9">
                  <c:v>7.22</c:v>
                </c:pt>
              </c:numCache>
            </c:numRef>
          </c:val>
        </c:ser>
        <c:dLbls>
          <c:showLegendKey val="0"/>
          <c:showVal val="0"/>
          <c:showCatName val="0"/>
          <c:showSerName val="0"/>
          <c:showPercent val="0"/>
          <c:showBubbleSize val="0"/>
        </c:dLbls>
        <c:gapWidth val="150"/>
        <c:overlap val="100"/>
        <c:axId val="140678272"/>
        <c:axId val="140679808"/>
      </c:barChart>
      <c:catAx>
        <c:axId val="140678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679808"/>
        <c:crosses val="autoZero"/>
        <c:auto val="1"/>
        <c:lblAlgn val="ctr"/>
        <c:lblOffset val="100"/>
        <c:tickLblSkip val="1"/>
        <c:tickMarkSkip val="1"/>
        <c:noMultiLvlLbl val="0"/>
      </c:catAx>
      <c:valAx>
        <c:axId val="140679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6782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990</c:v>
                </c:pt>
                <c:pt idx="5">
                  <c:v>987</c:v>
                </c:pt>
                <c:pt idx="8">
                  <c:v>983</c:v>
                </c:pt>
                <c:pt idx="11">
                  <c:v>1054</c:v>
                </c:pt>
                <c:pt idx="14">
                  <c:v>1062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c:v>
                </c:pt>
                <c:pt idx="3">
                  <c:v>2</c:v>
                </c:pt>
                <c:pt idx="6">
                  <c:v>3</c:v>
                </c:pt>
                <c:pt idx="9">
                  <c:v>3</c:v>
                </c:pt>
                <c:pt idx="12">
                  <c:v>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15</c:v>
                </c:pt>
                <c:pt idx="3">
                  <c:v>14</c:v>
                </c:pt>
                <c:pt idx="6">
                  <c:v>15</c:v>
                </c:pt>
                <c:pt idx="9">
                  <c:v>13</c:v>
                </c:pt>
                <c:pt idx="12">
                  <c:v>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42</c:v>
                </c:pt>
                <c:pt idx="3">
                  <c:v>47</c:v>
                </c:pt>
                <c:pt idx="6">
                  <c:v>48</c:v>
                </c:pt>
                <c:pt idx="9">
                  <c:v>13</c:v>
                </c:pt>
                <c:pt idx="12">
                  <c:v>49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1534</c:v>
                </c:pt>
                <c:pt idx="3">
                  <c:v>1440</c:v>
                </c:pt>
                <c:pt idx="6">
                  <c:v>1466</c:v>
                </c:pt>
                <c:pt idx="9">
                  <c:v>1522</c:v>
                </c:pt>
                <c:pt idx="12">
                  <c:v>1450</c:v>
                </c:pt>
              </c:numCache>
            </c:numRef>
          </c:val>
        </c:ser>
        <c:dLbls>
          <c:showLegendKey val="0"/>
          <c:showVal val="0"/>
          <c:showCatName val="0"/>
          <c:showSerName val="0"/>
          <c:showPercent val="0"/>
          <c:showBubbleSize val="0"/>
        </c:dLbls>
        <c:gapWidth val="100"/>
        <c:overlap val="100"/>
        <c:axId val="140393472"/>
        <c:axId val="1404120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604</c:v>
                </c:pt>
                <c:pt idx="2">
                  <c:v>#N/A</c:v>
                </c:pt>
                <c:pt idx="3">
                  <c:v>#N/A</c:v>
                </c:pt>
                <c:pt idx="4">
                  <c:v>516</c:v>
                </c:pt>
                <c:pt idx="5">
                  <c:v>#N/A</c:v>
                </c:pt>
                <c:pt idx="6">
                  <c:v>#N/A</c:v>
                </c:pt>
                <c:pt idx="7">
                  <c:v>549</c:v>
                </c:pt>
                <c:pt idx="8">
                  <c:v>#N/A</c:v>
                </c:pt>
                <c:pt idx="9">
                  <c:v>#N/A</c:v>
                </c:pt>
                <c:pt idx="10">
                  <c:v>497</c:v>
                </c:pt>
                <c:pt idx="11">
                  <c:v>#N/A</c:v>
                </c:pt>
                <c:pt idx="12">
                  <c:v>#N/A</c:v>
                </c:pt>
                <c:pt idx="13">
                  <c:v>454</c:v>
                </c:pt>
                <c:pt idx="14">
                  <c:v>#N/A</c:v>
                </c:pt>
              </c:numCache>
            </c:numRef>
          </c:val>
          <c:smooth val="0"/>
        </c:ser>
        <c:dLbls>
          <c:showLegendKey val="0"/>
          <c:showVal val="0"/>
          <c:showCatName val="0"/>
          <c:showSerName val="0"/>
          <c:showPercent val="0"/>
          <c:showBubbleSize val="0"/>
        </c:dLbls>
        <c:marker val="1"/>
        <c:smooth val="0"/>
        <c:axId val="140393472"/>
        <c:axId val="140412032"/>
      </c:lineChart>
      <c:catAx>
        <c:axId val="140393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412032"/>
        <c:crosses val="autoZero"/>
        <c:auto val="1"/>
        <c:lblAlgn val="ctr"/>
        <c:lblOffset val="100"/>
        <c:tickLblSkip val="1"/>
        <c:tickMarkSkip val="1"/>
        <c:noMultiLvlLbl val="0"/>
      </c:catAx>
      <c:valAx>
        <c:axId val="1404120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393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8854</c:v>
                </c:pt>
                <c:pt idx="5">
                  <c:v>8947</c:v>
                </c:pt>
                <c:pt idx="8">
                  <c:v>9229</c:v>
                </c:pt>
                <c:pt idx="11">
                  <c:v>9882</c:v>
                </c:pt>
                <c:pt idx="14">
                  <c:v>9859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433</c:v>
                </c:pt>
                <c:pt idx="5">
                  <c:v>364</c:v>
                </c:pt>
                <c:pt idx="8">
                  <c:v>306</c:v>
                </c:pt>
                <c:pt idx="11">
                  <c:v>248</c:v>
                </c:pt>
                <c:pt idx="14">
                  <c:v>199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2526</c:v>
                </c:pt>
                <c:pt idx="5">
                  <c:v>3366</c:v>
                </c:pt>
                <c:pt idx="8">
                  <c:v>4070</c:v>
                </c:pt>
                <c:pt idx="11">
                  <c:v>4412</c:v>
                </c:pt>
                <c:pt idx="14">
                  <c:v>4849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2439</c:v>
                </c:pt>
                <c:pt idx="3">
                  <c:v>2512</c:v>
                </c:pt>
                <c:pt idx="6">
                  <c:v>2535</c:v>
                </c:pt>
                <c:pt idx="9">
                  <c:v>2531</c:v>
                </c:pt>
                <c:pt idx="12">
                  <c:v>2412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114</c:v>
                </c:pt>
                <c:pt idx="3">
                  <c:v>92</c:v>
                </c:pt>
                <c:pt idx="6">
                  <c:v>86</c:v>
                </c:pt>
                <c:pt idx="9">
                  <c:v>72</c:v>
                </c:pt>
                <c:pt idx="12">
                  <c:v>93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440</c:v>
                </c:pt>
                <c:pt idx="3">
                  <c:v>437</c:v>
                </c:pt>
                <c:pt idx="6">
                  <c:v>414</c:v>
                </c:pt>
                <c:pt idx="9">
                  <c:v>444</c:v>
                </c:pt>
                <c:pt idx="12">
                  <c:v>466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11789</c:v>
                </c:pt>
                <c:pt idx="3">
                  <c:v>11981</c:v>
                </c:pt>
                <c:pt idx="6">
                  <c:v>11895</c:v>
                </c:pt>
                <c:pt idx="9">
                  <c:v>12426</c:v>
                </c:pt>
                <c:pt idx="12">
                  <c:v>12103</c:v>
                </c:pt>
              </c:numCache>
            </c:numRef>
          </c:val>
        </c:ser>
        <c:dLbls>
          <c:showLegendKey val="0"/>
          <c:showVal val="0"/>
          <c:showCatName val="0"/>
          <c:showSerName val="0"/>
          <c:showPercent val="0"/>
          <c:showBubbleSize val="0"/>
        </c:dLbls>
        <c:gapWidth val="100"/>
        <c:overlap val="100"/>
        <c:axId val="103785600"/>
        <c:axId val="1037875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2969</c:v>
                </c:pt>
                <c:pt idx="2">
                  <c:v>#N/A</c:v>
                </c:pt>
                <c:pt idx="3">
                  <c:v>#N/A</c:v>
                </c:pt>
                <c:pt idx="4">
                  <c:v>2345</c:v>
                </c:pt>
                <c:pt idx="5">
                  <c:v>#N/A</c:v>
                </c:pt>
                <c:pt idx="6">
                  <c:v>#N/A</c:v>
                </c:pt>
                <c:pt idx="7">
                  <c:v>1323</c:v>
                </c:pt>
                <c:pt idx="8">
                  <c:v>#N/A</c:v>
                </c:pt>
                <c:pt idx="9">
                  <c:v>#N/A</c:v>
                </c:pt>
                <c:pt idx="10">
                  <c:v>933</c:v>
                </c:pt>
                <c:pt idx="11">
                  <c:v>#N/A</c:v>
                </c:pt>
                <c:pt idx="12">
                  <c:v>#N/A</c:v>
                </c:pt>
                <c:pt idx="13">
                  <c:v>167</c:v>
                </c:pt>
                <c:pt idx="14">
                  <c:v>#N/A</c:v>
                </c:pt>
              </c:numCache>
            </c:numRef>
          </c:val>
          <c:smooth val="0"/>
        </c:ser>
        <c:dLbls>
          <c:showLegendKey val="0"/>
          <c:showVal val="0"/>
          <c:showCatName val="0"/>
          <c:showSerName val="0"/>
          <c:showPercent val="0"/>
          <c:showBubbleSize val="0"/>
        </c:dLbls>
        <c:marker val="1"/>
        <c:smooth val="0"/>
        <c:axId val="103785600"/>
        <c:axId val="103787520"/>
      </c:lineChart>
      <c:catAx>
        <c:axId val="103785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3787520"/>
        <c:crosses val="autoZero"/>
        <c:auto val="1"/>
        <c:lblAlgn val="ctr"/>
        <c:lblOffset val="100"/>
        <c:tickLblSkip val="1"/>
        <c:tickMarkSkip val="1"/>
        <c:noMultiLvlLbl val="0"/>
      </c:catAx>
      <c:valAx>
        <c:axId val="1037875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785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三重県紀北町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18,066
17,822
257.01
9,766,135
9,287,293
444,919
6,163,585
12,102,604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3.2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若者の流出や少子・高齢化等による労働力人口の減少などに加え、主要産業である農林水産業の低迷などから、町税等の収入は減少傾向にあり、平成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年度財政力指数は前年度</a:t>
          </a:r>
          <a:r>
            <a:rPr lang="ja-JP" altLang="en-US" sz="1100" b="0" i="0" baseline="0">
              <a:solidFill>
                <a:schemeClr val="dk1"/>
              </a:solidFill>
              <a:effectLst/>
              <a:latin typeface="+mn-lt"/>
              <a:ea typeface="+mn-ea"/>
              <a:cs typeface="+mn-cs"/>
            </a:rPr>
            <a:t>と同じで</a:t>
          </a:r>
          <a:r>
            <a:rPr lang="ja-JP" altLang="ja-JP" sz="1100" b="0" i="0" baseline="0">
              <a:solidFill>
                <a:schemeClr val="dk1"/>
              </a:solidFill>
              <a:effectLst/>
              <a:latin typeface="+mn-lt"/>
              <a:ea typeface="+mn-ea"/>
              <a:cs typeface="+mn-cs"/>
            </a:rPr>
            <a:t>類似団体平均をかなり下回っている。</a:t>
          </a:r>
          <a:endParaRPr lang="ja-JP" altLang="ja-JP" sz="1400">
            <a:effectLst/>
          </a:endParaRPr>
        </a:p>
        <a:p>
          <a:pPr rtl="0"/>
          <a:r>
            <a:rPr lang="ja-JP" altLang="ja-JP" sz="1100" b="0" i="0" baseline="0">
              <a:solidFill>
                <a:schemeClr val="dk1"/>
              </a:solidFill>
              <a:effectLst/>
              <a:latin typeface="+mn-lt"/>
              <a:ea typeface="+mn-ea"/>
              <a:cs typeface="+mn-cs"/>
            </a:rPr>
            <a:t>　このため、企業の誘致や地場産業の振興（農林水産業、観光等）により働く場の確保に取組む必要があり、紀北町第</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次総合計画や紀北町観光振興プラン等に基づく重点施策を推進し、活力あるまちづくりを展開しつつ、町税等の徴収率向上対策</a:t>
          </a:r>
          <a:r>
            <a:rPr lang="ja-JP" altLang="en-US" sz="1100" b="0" i="0" baseline="0">
              <a:solidFill>
                <a:schemeClr val="dk1"/>
              </a:solidFill>
              <a:effectLst/>
              <a:latin typeface="+mn-lt"/>
              <a:ea typeface="+mn-ea"/>
              <a:cs typeface="+mn-cs"/>
            </a:rPr>
            <a:t>の推進</a:t>
          </a:r>
          <a:r>
            <a:rPr lang="ja-JP" altLang="ja-JP" sz="1100" b="0" i="0" baseline="0">
              <a:solidFill>
                <a:schemeClr val="dk1"/>
              </a:solidFill>
              <a:effectLst/>
              <a:latin typeface="+mn-lt"/>
              <a:ea typeface="+mn-ea"/>
              <a:cs typeface="+mn-cs"/>
            </a:rPr>
            <a:t>などによる歳入確保に加え、職員数の削減、地方債発行の抑制などにより、行財政の効率化に努め、財政健全化を図る。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141212</xdr:rowOff>
    </xdr:from>
    <xdr:to>
      <xdr:col>7</xdr:col>
      <xdr:colOff>152400</xdr:colOff>
      <xdr:row>43</xdr:row>
      <xdr:rowOff>141212</xdr:rowOff>
    </xdr:to>
    <xdr:cxnSp macro="">
      <xdr:nvCxnSpPr>
        <xdr:cNvPr id="69" name="直線コネクタ 68"/>
        <xdr:cNvCxnSpPr/>
      </xdr:nvCxnSpPr>
      <xdr:spPr>
        <a:xfrm>
          <a:off x="4114800" y="751356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129722</xdr:rowOff>
    </xdr:from>
    <xdr:to>
      <xdr:col>6</xdr:col>
      <xdr:colOff>0</xdr:colOff>
      <xdr:row>43</xdr:row>
      <xdr:rowOff>141212</xdr:rowOff>
    </xdr:to>
    <xdr:cxnSp macro="">
      <xdr:nvCxnSpPr>
        <xdr:cNvPr id="72" name="直線コネクタ 71"/>
        <xdr:cNvCxnSpPr/>
      </xdr:nvCxnSpPr>
      <xdr:spPr>
        <a:xfrm>
          <a:off x="3225800" y="750207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129722</xdr:rowOff>
    </xdr:from>
    <xdr:to>
      <xdr:col>4</xdr:col>
      <xdr:colOff>482600</xdr:colOff>
      <xdr:row>43</xdr:row>
      <xdr:rowOff>129722</xdr:rowOff>
    </xdr:to>
    <xdr:cxnSp macro="">
      <xdr:nvCxnSpPr>
        <xdr:cNvPr id="75" name="直線コネクタ 74"/>
        <xdr:cNvCxnSpPr/>
      </xdr:nvCxnSpPr>
      <xdr:spPr>
        <a:xfrm>
          <a:off x="2336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118231</xdr:rowOff>
    </xdr:from>
    <xdr:to>
      <xdr:col>3</xdr:col>
      <xdr:colOff>279400</xdr:colOff>
      <xdr:row>43</xdr:row>
      <xdr:rowOff>129722</xdr:rowOff>
    </xdr:to>
    <xdr:cxnSp macro="">
      <xdr:nvCxnSpPr>
        <xdr:cNvPr id="78" name="直線コネクタ 77"/>
        <xdr:cNvCxnSpPr/>
      </xdr:nvCxnSpPr>
      <xdr:spPr>
        <a:xfrm>
          <a:off x="1447800" y="7490581"/>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134559</xdr:rowOff>
    </xdr:from>
    <xdr:to>
      <xdr:col>3</xdr:col>
      <xdr:colOff>330200</xdr:colOff>
      <xdr:row>42</xdr:row>
      <xdr:rowOff>64709</xdr:rowOff>
    </xdr:to>
    <xdr:sp macro="" textlink="">
      <xdr:nvSpPr>
        <xdr:cNvPr id="79" name="フローチャート : 判断 78"/>
        <xdr:cNvSpPr/>
      </xdr:nvSpPr>
      <xdr:spPr>
        <a:xfrm>
          <a:off x="2286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74886</xdr:rowOff>
    </xdr:from>
    <xdr:ext cx="762000" cy="259045"/>
    <xdr:sp macro="" textlink="">
      <xdr:nvSpPr>
        <xdr:cNvPr id="80" name="テキスト ボックス 79"/>
        <xdr:cNvSpPr txBox="1"/>
      </xdr:nvSpPr>
      <xdr:spPr>
        <a:xfrm>
          <a:off x="1955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1" name="フローチャート : 判断 80"/>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82" name="テキスト ボックス 81"/>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90412</xdr:rowOff>
    </xdr:from>
    <xdr:to>
      <xdr:col>7</xdr:col>
      <xdr:colOff>203200</xdr:colOff>
      <xdr:row>44</xdr:row>
      <xdr:rowOff>20562</xdr:rowOff>
    </xdr:to>
    <xdr:sp macro="" textlink="">
      <xdr:nvSpPr>
        <xdr:cNvPr id="88" name="円/楕円 87"/>
        <xdr:cNvSpPr/>
      </xdr:nvSpPr>
      <xdr:spPr>
        <a:xfrm>
          <a:off x="49022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157739</xdr:rowOff>
    </xdr:from>
    <xdr:ext cx="762000" cy="259045"/>
    <xdr:sp macro="" textlink="">
      <xdr:nvSpPr>
        <xdr:cNvPr id="89" name="財政力該当値テキスト"/>
        <xdr:cNvSpPr txBox="1"/>
      </xdr:nvSpPr>
      <xdr:spPr>
        <a:xfrm>
          <a:off x="5041900" y="735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90412</xdr:rowOff>
    </xdr:from>
    <xdr:to>
      <xdr:col>6</xdr:col>
      <xdr:colOff>50800</xdr:colOff>
      <xdr:row>44</xdr:row>
      <xdr:rowOff>20562</xdr:rowOff>
    </xdr:to>
    <xdr:sp macro="" textlink="">
      <xdr:nvSpPr>
        <xdr:cNvPr id="90" name="円/楕円 89"/>
        <xdr:cNvSpPr/>
      </xdr:nvSpPr>
      <xdr:spPr>
        <a:xfrm>
          <a:off x="4064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5339</xdr:rowOff>
    </xdr:from>
    <xdr:ext cx="736600" cy="259045"/>
    <xdr:sp macro="" textlink="">
      <xdr:nvSpPr>
        <xdr:cNvPr id="91" name="テキスト ボックス 90"/>
        <xdr:cNvSpPr txBox="1"/>
      </xdr:nvSpPr>
      <xdr:spPr>
        <a:xfrm>
          <a:off x="3733800" y="7549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78922</xdr:rowOff>
    </xdr:from>
    <xdr:to>
      <xdr:col>4</xdr:col>
      <xdr:colOff>533400</xdr:colOff>
      <xdr:row>44</xdr:row>
      <xdr:rowOff>9072</xdr:rowOff>
    </xdr:to>
    <xdr:sp macro="" textlink="">
      <xdr:nvSpPr>
        <xdr:cNvPr id="92" name="円/楕円 91"/>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165299</xdr:rowOff>
    </xdr:from>
    <xdr:ext cx="762000" cy="259045"/>
    <xdr:sp macro="" textlink="">
      <xdr:nvSpPr>
        <xdr:cNvPr id="93" name="テキスト ボックス 92"/>
        <xdr:cNvSpPr txBox="1"/>
      </xdr:nvSpPr>
      <xdr:spPr>
        <a:xfrm>
          <a:off x="2844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78922</xdr:rowOff>
    </xdr:from>
    <xdr:to>
      <xdr:col>3</xdr:col>
      <xdr:colOff>330200</xdr:colOff>
      <xdr:row>44</xdr:row>
      <xdr:rowOff>9072</xdr:rowOff>
    </xdr:to>
    <xdr:sp macro="" textlink="">
      <xdr:nvSpPr>
        <xdr:cNvPr id="94" name="円/楕円 93"/>
        <xdr:cNvSpPr/>
      </xdr:nvSpPr>
      <xdr:spPr>
        <a:xfrm>
          <a:off x="2286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165299</xdr:rowOff>
    </xdr:from>
    <xdr:ext cx="762000" cy="259045"/>
    <xdr:sp macro="" textlink="">
      <xdr:nvSpPr>
        <xdr:cNvPr id="95" name="テキスト ボックス 94"/>
        <xdr:cNvSpPr txBox="1"/>
      </xdr:nvSpPr>
      <xdr:spPr>
        <a:xfrm>
          <a:off x="1955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67431</xdr:rowOff>
    </xdr:from>
    <xdr:to>
      <xdr:col>2</xdr:col>
      <xdr:colOff>127000</xdr:colOff>
      <xdr:row>43</xdr:row>
      <xdr:rowOff>169031</xdr:rowOff>
    </xdr:to>
    <xdr:sp macro="" textlink="">
      <xdr:nvSpPr>
        <xdr:cNvPr id="96" name="円/楕円 95"/>
        <xdr:cNvSpPr/>
      </xdr:nvSpPr>
      <xdr:spPr>
        <a:xfrm>
          <a:off x="1397000" y="74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153808</xdr:rowOff>
    </xdr:from>
    <xdr:ext cx="762000" cy="259045"/>
    <xdr:sp macro="" textlink="">
      <xdr:nvSpPr>
        <xdr:cNvPr id="97" name="テキスト ボックス 96"/>
        <xdr:cNvSpPr txBox="1"/>
      </xdr:nvSpPr>
      <xdr:spPr>
        <a:xfrm>
          <a:off x="1066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平成</a:t>
          </a:r>
          <a:r>
            <a:rPr lang="en-US" altLang="ja-JP" sz="1100" b="0" i="0" baseline="0">
              <a:solidFill>
                <a:sysClr val="windowText" lastClr="000000"/>
              </a:solidFill>
              <a:effectLst/>
              <a:latin typeface="+mn-lt"/>
              <a:ea typeface="+mn-ea"/>
              <a:cs typeface="+mn-cs"/>
            </a:rPr>
            <a:t>25</a:t>
          </a:r>
          <a:r>
            <a:rPr lang="ja-JP" altLang="ja-JP" sz="1100" b="0" i="0" baseline="0">
              <a:solidFill>
                <a:sysClr val="windowText" lastClr="000000"/>
              </a:solidFill>
              <a:effectLst/>
              <a:latin typeface="+mn-lt"/>
              <a:ea typeface="+mn-ea"/>
              <a:cs typeface="+mn-cs"/>
            </a:rPr>
            <a:t>年度の経常収支比率は</a:t>
          </a:r>
          <a:r>
            <a:rPr lang="en-US" altLang="ja-JP" sz="1100" b="0" i="0" baseline="0">
              <a:solidFill>
                <a:sysClr val="windowText" lastClr="000000"/>
              </a:solidFill>
              <a:effectLst/>
              <a:latin typeface="+mn-lt"/>
              <a:ea typeface="+mn-ea"/>
              <a:cs typeface="+mn-cs"/>
            </a:rPr>
            <a:t>78.1%</a:t>
          </a:r>
          <a:r>
            <a:rPr lang="ja-JP" altLang="ja-JP" sz="1100" b="0" i="0" baseline="0">
              <a:solidFill>
                <a:sysClr val="windowText" lastClr="000000"/>
              </a:solidFill>
              <a:effectLst/>
              <a:latin typeface="+mn-lt"/>
              <a:ea typeface="+mn-ea"/>
              <a:cs typeface="+mn-cs"/>
            </a:rPr>
            <a:t>で、前年度に比べ</a:t>
          </a:r>
          <a:r>
            <a:rPr lang="en-US" altLang="ja-JP" sz="1100" b="0" i="0" baseline="0">
              <a:solidFill>
                <a:sysClr val="windowText" lastClr="000000"/>
              </a:solidFill>
              <a:effectLst/>
              <a:latin typeface="+mn-lt"/>
              <a:ea typeface="+mn-ea"/>
              <a:cs typeface="+mn-cs"/>
            </a:rPr>
            <a:t>2.2</a:t>
          </a:r>
          <a:r>
            <a:rPr lang="ja-JP" altLang="ja-JP" sz="1100" b="0" i="0" baseline="0">
              <a:solidFill>
                <a:sysClr val="windowText" lastClr="000000"/>
              </a:solidFill>
              <a:effectLst/>
              <a:latin typeface="+mn-lt"/>
              <a:ea typeface="+mn-ea"/>
              <a:cs typeface="+mn-cs"/>
            </a:rPr>
            <a:t>％上回り、類似団体平均と比較では</a:t>
          </a:r>
          <a:r>
            <a:rPr lang="en-US" altLang="ja-JP" sz="1100" b="0" i="0" baseline="0">
              <a:solidFill>
                <a:sysClr val="windowText" lastClr="000000"/>
              </a:solidFill>
              <a:effectLst/>
              <a:latin typeface="+mn-lt"/>
              <a:ea typeface="+mn-ea"/>
              <a:cs typeface="+mn-cs"/>
            </a:rPr>
            <a:t>9.7%</a:t>
          </a:r>
          <a:r>
            <a:rPr lang="ja-JP" altLang="ja-JP" sz="1100" b="0" i="0" baseline="0">
              <a:solidFill>
                <a:sysClr val="windowText" lastClr="000000"/>
              </a:solidFill>
              <a:effectLst/>
              <a:latin typeface="+mn-lt"/>
              <a:ea typeface="+mn-ea"/>
              <a:cs typeface="+mn-cs"/>
            </a:rPr>
            <a:t>上回る水準となっている。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今後も施設の統廃合や効率的な職員数の配置等による人件費の削減などにより、経常経費の削減に努めるとともに、今後実施が予定されている大型事業に伴う地方債発行より懸念される公債費の増加の抑制に努める。</a:t>
          </a:r>
          <a:endParaRPr lang="ja-JP" altLang="ja-JP" sz="1400">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98697</xdr:rowOff>
    </xdr:from>
    <xdr:to>
      <xdr:col>7</xdr:col>
      <xdr:colOff>152400</xdr:colOff>
      <xdr:row>62</xdr:row>
      <xdr:rowOff>3084</xdr:rowOff>
    </xdr:to>
    <xdr:cxnSp macro="">
      <xdr:nvCxnSpPr>
        <xdr:cNvPr id="134" name="直線コネクタ 133"/>
        <xdr:cNvCxnSpPr/>
      </xdr:nvCxnSpPr>
      <xdr:spPr>
        <a:xfrm flipV="1">
          <a:off x="4114800" y="10557147"/>
          <a:ext cx="8382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11447</xdr:rowOff>
    </xdr:from>
    <xdr:ext cx="762000" cy="259045"/>
    <xdr:sp macro="" textlink="">
      <xdr:nvSpPr>
        <xdr:cNvPr id="135" name="財政構造の弾力性平均値テキスト"/>
        <xdr:cNvSpPr txBox="1"/>
      </xdr:nvSpPr>
      <xdr:spPr>
        <a:xfrm>
          <a:off x="5041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3084</xdr:rowOff>
    </xdr:from>
    <xdr:to>
      <xdr:col>6</xdr:col>
      <xdr:colOff>0</xdr:colOff>
      <xdr:row>62</xdr:row>
      <xdr:rowOff>82369</xdr:rowOff>
    </xdr:to>
    <xdr:cxnSp macro="">
      <xdr:nvCxnSpPr>
        <xdr:cNvPr id="137" name="直線コネクタ 136"/>
        <xdr:cNvCxnSpPr/>
      </xdr:nvCxnSpPr>
      <xdr:spPr>
        <a:xfrm flipV="1">
          <a:off x="3225800" y="10632984"/>
          <a:ext cx="889000" cy="79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39" name="テキスト ボックス 138"/>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136616</xdr:rowOff>
    </xdr:from>
    <xdr:to>
      <xdr:col>4</xdr:col>
      <xdr:colOff>482600</xdr:colOff>
      <xdr:row>62</xdr:row>
      <xdr:rowOff>82369</xdr:rowOff>
    </xdr:to>
    <xdr:cxnSp macro="">
      <xdr:nvCxnSpPr>
        <xdr:cNvPr id="140" name="直線コネクタ 139"/>
        <xdr:cNvCxnSpPr/>
      </xdr:nvCxnSpPr>
      <xdr:spPr>
        <a:xfrm>
          <a:off x="2336800" y="10595066"/>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118853</xdr:rowOff>
    </xdr:from>
    <xdr:ext cx="762000" cy="259045"/>
    <xdr:sp macro="" textlink="">
      <xdr:nvSpPr>
        <xdr:cNvPr id="142" name="テキスト ボックス 141"/>
        <xdr:cNvSpPr txBox="1"/>
      </xdr:nvSpPr>
      <xdr:spPr>
        <a:xfrm>
          <a:off x="2844800" y="109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136616</xdr:rowOff>
    </xdr:from>
    <xdr:to>
      <xdr:col>3</xdr:col>
      <xdr:colOff>279400</xdr:colOff>
      <xdr:row>63</xdr:row>
      <xdr:rowOff>35016</xdr:rowOff>
    </xdr:to>
    <xdr:cxnSp macro="">
      <xdr:nvCxnSpPr>
        <xdr:cNvPr id="143" name="直線コネクタ 142"/>
        <xdr:cNvCxnSpPr/>
      </xdr:nvCxnSpPr>
      <xdr:spPr>
        <a:xfrm flipV="1">
          <a:off x="1447800" y="10595066"/>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117747</xdr:rowOff>
    </xdr:from>
    <xdr:to>
      <xdr:col>3</xdr:col>
      <xdr:colOff>330200</xdr:colOff>
      <xdr:row>63</xdr:row>
      <xdr:rowOff>47897</xdr:rowOff>
    </xdr:to>
    <xdr:sp macro="" textlink="">
      <xdr:nvSpPr>
        <xdr:cNvPr id="144" name="フローチャート : 判断 143"/>
        <xdr:cNvSpPr/>
      </xdr:nvSpPr>
      <xdr:spPr>
        <a:xfrm>
          <a:off x="2286000" y="1074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32674</xdr:rowOff>
    </xdr:from>
    <xdr:ext cx="762000" cy="259045"/>
    <xdr:sp macro="" textlink="">
      <xdr:nvSpPr>
        <xdr:cNvPr id="145" name="テキスト ボックス 144"/>
        <xdr:cNvSpPr txBox="1"/>
      </xdr:nvSpPr>
      <xdr:spPr>
        <a:xfrm>
          <a:off x="1955800" y="10834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6" name="フローチャート : 判断 145"/>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2557</xdr:rowOff>
    </xdr:from>
    <xdr:ext cx="762000" cy="259045"/>
    <xdr:sp macro="" textlink="">
      <xdr:nvSpPr>
        <xdr:cNvPr id="147" name="テキスト ボックス 146"/>
        <xdr:cNvSpPr txBox="1"/>
      </xdr:nvSpPr>
      <xdr:spPr>
        <a:xfrm>
          <a:off x="1066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47897</xdr:rowOff>
    </xdr:from>
    <xdr:to>
      <xdr:col>7</xdr:col>
      <xdr:colOff>203200</xdr:colOff>
      <xdr:row>61</xdr:row>
      <xdr:rowOff>149497</xdr:rowOff>
    </xdr:to>
    <xdr:sp macro="" textlink="">
      <xdr:nvSpPr>
        <xdr:cNvPr id="153" name="円/楕円 152"/>
        <xdr:cNvSpPr/>
      </xdr:nvSpPr>
      <xdr:spPr>
        <a:xfrm>
          <a:off x="49022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64424</xdr:rowOff>
    </xdr:from>
    <xdr:ext cx="762000" cy="259045"/>
    <xdr:sp macro="" textlink="">
      <xdr:nvSpPr>
        <xdr:cNvPr id="154" name="財政構造の弾力性該当値テキスト"/>
        <xdr:cNvSpPr txBox="1"/>
      </xdr:nvSpPr>
      <xdr:spPr>
        <a:xfrm>
          <a:off x="5041900" y="10351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123734</xdr:rowOff>
    </xdr:from>
    <xdr:to>
      <xdr:col>6</xdr:col>
      <xdr:colOff>50800</xdr:colOff>
      <xdr:row>62</xdr:row>
      <xdr:rowOff>53884</xdr:rowOff>
    </xdr:to>
    <xdr:sp macro="" textlink="">
      <xdr:nvSpPr>
        <xdr:cNvPr id="155" name="円/楕円 154"/>
        <xdr:cNvSpPr/>
      </xdr:nvSpPr>
      <xdr:spPr>
        <a:xfrm>
          <a:off x="4064000" y="10582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64061</xdr:rowOff>
    </xdr:from>
    <xdr:ext cx="736600" cy="259045"/>
    <xdr:sp macro="" textlink="">
      <xdr:nvSpPr>
        <xdr:cNvPr id="156" name="テキスト ボックス 155"/>
        <xdr:cNvSpPr txBox="1"/>
      </xdr:nvSpPr>
      <xdr:spPr>
        <a:xfrm>
          <a:off x="3733800" y="1035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31569</xdr:rowOff>
    </xdr:from>
    <xdr:to>
      <xdr:col>4</xdr:col>
      <xdr:colOff>533400</xdr:colOff>
      <xdr:row>62</xdr:row>
      <xdr:rowOff>133169</xdr:rowOff>
    </xdr:to>
    <xdr:sp macro="" textlink="">
      <xdr:nvSpPr>
        <xdr:cNvPr id="157" name="円/楕円 156"/>
        <xdr:cNvSpPr/>
      </xdr:nvSpPr>
      <xdr:spPr>
        <a:xfrm>
          <a:off x="3175000" y="1066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143346</xdr:rowOff>
    </xdr:from>
    <xdr:ext cx="762000" cy="259045"/>
    <xdr:sp macro="" textlink="">
      <xdr:nvSpPr>
        <xdr:cNvPr id="158" name="テキスト ボックス 157"/>
        <xdr:cNvSpPr txBox="1"/>
      </xdr:nvSpPr>
      <xdr:spPr>
        <a:xfrm>
          <a:off x="2844800" y="10430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85816</xdr:rowOff>
    </xdr:from>
    <xdr:to>
      <xdr:col>3</xdr:col>
      <xdr:colOff>330200</xdr:colOff>
      <xdr:row>62</xdr:row>
      <xdr:rowOff>15966</xdr:rowOff>
    </xdr:to>
    <xdr:sp macro="" textlink="">
      <xdr:nvSpPr>
        <xdr:cNvPr id="159" name="円/楕円 158"/>
        <xdr:cNvSpPr/>
      </xdr:nvSpPr>
      <xdr:spPr>
        <a:xfrm>
          <a:off x="22860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26143</xdr:rowOff>
    </xdr:from>
    <xdr:ext cx="762000" cy="259045"/>
    <xdr:sp macro="" textlink="">
      <xdr:nvSpPr>
        <xdr:cNvPr id="160" name="テキスト ボックス 159"/>
        <xdr:cNvSpPr txBox="1"/>
      </xdr:nvSpPr>
      <xdr:spPr>
        <a:xfrm>
          <a:off x="1955800" y="1031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155666</xdr:rowOff>
    </xdr:from>
    <xdr:to>
      <xdr:col>2</xdr:col>
      <xdr:colOff>127000</xdr:colOff>
      <xdr:row>63</xdr:row>
      <xdr:rowOff>85816</xdr:rowOff>
    </xdr:to>
    <xdr:sp macro="" textlink="">
      <xdr:nvSpPr>
        <xdr:cNvPr id="161" name="円/楕円 160"/>
        <xdr:cNvSpPr/>
      </xdr:nvSpPr>
      <xdr:spPr>
        <a:xfrm>
          <a:off x="1397000" y="1078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95993</xdr:rowOff>
    </xdr:from>
    <xdr:ext cx="762000" cy="259045"/>
    <xdr:sp macro="" textlink="">
      <xdr:nvSpPr>
        <xdr:cNvPr id="162" name="テキスト ボックス 161"/>
        <xdr:cNvSpPr txBox="1"/>
      </xdr:nvSpPr>
      <xdr:spPr>
        <a:xfrm>
          <a:off x="1066800" y="10554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[160,810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前年度に比べ</a:t>
          </a:r>
          <a:r>
            <a:rPr lang="en-US" altLang="ja-JP" sz="1100" b="0" i="0" baseline="0">
              <a:solidFill>
                <a:schemeClr val="tx1"/>
              </a:solidFill>
              <a:effectLst/>
              <a:latin typeface="+mn-lt"/>
              <a:ea typeface="+mn-ea"/>
              <a:cs typeface="+mn-cs"/>
            </a:rPr>
            <a:t>3,405</a:t>
          </a:r>
          <a:r>
            <a:rPr lang="ja-JP" altLang="ja-JP" sz="1100" b="0" i="0" baseline="0">
              <a:solidFill>
                <a:schemeClr val="tx1"/>
              </a:solidFill>
              <a:effectLst/>
              <a:latin typeface="+mn-lt"/>
              <a:ea typeface="+mn-ea"/>
              <a:cs typeface="+mn-cs"/>
            </a:rPr>
            <a:t>円</a:t>
          </a:r>
          <a:r>
            <a:rPr lang="ja-JP" altLang="en-US" sz="1100" b="0" i="0" baseline="0">
              <a:solidFill>
                <a:schemeClr val="tx1"/>
              </a:solidFill>
              <a:effectLst/>
              <a:latin typeface="+mn-lt"/>
              <a:ea typeface="+mn-ea"/>
              <a:cs typeface="+mn-cs"/>
            </a:rPr>
            <a:t>増加</a:t>
          </a:r>
          <a:r>
            <a:rPr lang="ja-JP" altLang="ja-JP" sz="1100" b="0" i="0" baseline="0">
              <a:solidFill>
                <a:schemeClr val="dk1"/>
              </a:solidFill>
              <a:effectLst/>
              <a:latin typeface="+mn-lt"/>
              <a:ea typeface="+mn-ea"/>
              <a:cs typeface="+mn-cs"/>
            </a:rPr>
            <a:t>している</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物件費、維持費については合併により重複施設が多く存在し統廃合が進んでいないこと、人件費については退職者の補充抑制により職員数の削減を行っているが、類似団体と比較し依然多い状況にあることなどから、類似団体平均に比べ</a:t>
          </a:r>
          <a:r>
            <a:rPr lang="en-US" altLang="ja-JP" sz="1100" b="0" i="0" baseline="0">
              <a:solidFill>
                <a:schemeClr val="dk1"/>
              </a:solidFill>
              <a:effectLst/>
              <a:latin typeface="+mn-lt"/>
              <a:ea typeface="+mn-ea"/>
              <a:cs typeface="+mn-cs"/>
            </a:rPr>
            <a:t>24,872</a:t>
          </a:r>
          <a:r>
            <a:rPr lang="ja-JP" altLang="ja-JP" sz="1100" b="0" i="0" baseline="0">
              <a:solidFill>
                <a:schemeClr val="dk1"/>
              </a:solidFill>
              <a:effectLst/>
              <a:latin typeface="+mn-lt"/>
              <a:ea typeface="+mn-ea"/>
              <a:cs typeface="+mn-cs"/>
            </a:rPr>
            <a:t>円上回っている。　</a:t>
          </a:r>
          <a:endParaRPr lang="ja-JP" altLang="ja-JP" sz="1400">
            <a:effectLst/>
          </a:endParaRPr>
        </a:p>
        <a:p>
          <a:pPr rtl="0"/>
          <a:r>
            <a:rPr lang="ja-JP" altLang="ja-JP" sz="1100" b="0" i="0" baseline="0">
              <a:solidFill>
                <a:schemeClr val="dk1"/>
              </a:solidFill>
              <a:effectLst/>
              <a:latin typeface="+mn-lt"/>
              <a:ea typeface="+mn-ea"/>
              <a:cs typeface="+mn-cs"/>
            </a:rPr>
            <a:t>　今後施設の統廃合による物件費の削減を進めるとともに、職員数の削減に努め人件費の抑制を図る。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117695</xdr:rowOff>
    </xdr:from>
    <xdr:to>
      <xdr:col>7</xdr:col>
      <xdr:colOff>152400</xdr:colOff>
      <xdr:row>83</xdr:row>
      <xdr:rowOff>138237</xdr:rowOff>
    </xdr:to>
    <xdr:cxnSp macro="">
      <xdr:nvCxnSpPr>
        <xdr:cNvPr id="193" name="直線コネクタ 192"/>
        <xdr:cNvCxnSpPr/>
      </xdr:nvCxnSpPr>
      <xdr:spPr>
        <a:xfrm>
          <a:off x="4114800" y="14348045"/>
          <a:ext cx="838200" cy="2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117695</xdr:rowOff>
    </xdr:from>
    <xdr:to>
      <xdr:col>6</xdr:col>
      <xdr:colOff>0</xdr:colOff>
      <xdr:row>83</xdr:row>
      <xdr:rowOff>139033</xdr:rowOff>
    </xdr:to>
    <xdr:cxnSp macro="">
      <xdr:nvCxnSpPr>
        <xdr:cNvPr id="196" name="直線コネクタ 195"/>
        <xdr:cNvCxnSpPr/>
      </xdr:nvCxnSpPr>
      <xdr:spPr>
        <a:xfrm flipV="1">
          <a:off x="3225800" y="14348045"/>
          <a:ext cx="889000" cy="21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48304</xdr:rowOff>
    </xdr:from>
    <xdr:to>
      <xdr:col>4</xdr:col>
      <xdr:colOff>482600</xdr:colOff>
      <xdr:row>83</xdr:row>
      <xdr:rowOff>139033</xdr:rowOff>
    </xdr:to>
    <xdr:cxnSp macro="">
      <xdr:nvCxnSpPr>
        <xdr:cNvPr id="199" name="直線コネクタ 198"/>
        <xdr:cNvCxnSpPr/>
      </xdr:nvCxnSpPr>
      <xdr:spPr>
        <a:xfrm>
          <a:off x="2336800" y="14278654"/>
          <a:ext cx="889000" cy="9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35708</xdr:rowOff>
    </xdr:from>
    <xdr:to>
      <xdr:col>3</xdr:col>
      <xdr:colOff>279400</xdr:colOff>
      <xdr:row>83</xdr:row>
      <xdr:rowOff>48304</xdr:rowOff>
    </xdr:to>
    <xdr:cxnSp macro="">
      <xdr:nvCxnSpPr>
        <xdr:cNvPr id="202" name="直線コネクタ 201"/>
        <xdr:cNvCxnSpPr/>
      </xdr:nvCxnSpPr>
      <xdr:spPr>
        <a:xfrm>
          <a:off x="1447800" y="14266058"/>
          <a:ext cx="889000" cy="12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75481</xdr:rowOff>
    </xdr:from>
    <xdr:to>
      <xdr:col>3</xdr:col>
      <xdr:colOff>330200</xdr:colOff>
      <xdr:row>83</xdr:row>
      <xdr:rowOff>5631</xdr:rowOff>
    </xdr:to>
    <xdr:sp macro="" textlink="">
      <xdr:nvSpPr>
        <xdr:cNvPr id="203" name="フローチャート : 判断 202"/>
        <xdr:cNvSpPr/>
      </xdr:nvSpPr>
      <xdr:spPr>
        <a:xfrm>
          <a:off x="2286000" y="14134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15808</xdr:rowOff>
    </xdr:from>
    <xdr:ext cx="762000" cy="259045"/>
    <xdr:sp macro="" textlink="">
      <xdr:nvSpPr>
        <xdr:cNvPr id="204" name="テキスト ボックス 203"/>
        <xdr:cNvSpPr txBox="1"/>
      </xdr:nvSpPr>
      <xdr:spPr>
        <a:xfrm>
          <a:off x="1955800" y="13903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55941</xdr:rowOff>
    </xdr:from>
    <xdr:to>
      <xdr:col>2</xdr:col>
      <xdr:colOff>127000</xdr:colOff>
      <xdr:row>82</xdr:row>
      <xdr:rowOff>157541</xdr:rowOff>
    </xdr:to>
    <xdr:sp macro="" textlink="">
      <xdr:nvSpPr>
        <xdr:cNvPr id="205" name="フローチャート : 判断 204"/>
        <xdr:cNvSpPr/>
      </xdr:nvSpPr>
      <xdr:spPr>
        <a:xfrm>
          <a:off x="1397000" y="14114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167718</xdr:rowOff>
    </xdr:from>
    <xdr:ext cx="762000" cy="259045"/>
    <xdr:sp macro="" textlink="">
      <xdr:nvSpPr>
        <xdr:cNvPr id="206" name="テキスト ボックス 205"/>
        <xdr:cNvSpPr txBox="1"/>
      </xdr:nvSpPr>
      <xdr:spPr>
        <a:xfrm>
          <a:off x="1066800" y="1388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87437</xdr:rowOff>
    </xdr:from>
    <xdr:to>
      <xdr:col>7</xdr:col>
      <xdr:colOff>203200</xdr:colOff>
      <xdr:row>84</xdr:row>
      <xdr:rowOff>17587</xdr:rowOff>
    </xdr:to>
    <xdr:sp macro="" textlink="">
      <xdr:nvSpPr>
        <xdr:cNvPr id="212" name="円/楕円 211"/>
        <xdr:cNvSpPr/>
      </xdr:nvSpPr>
      <xdr:spPr>
        <a:xfrm>
          <a:off x="4902200" y="14317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59514</xdr:rowOff>
    </xdr:from>
    <xdr:ext cx="762000" cy="259045"/>
    <xdr:sp macro="" textlink="">
      <xdr:nvSpPr>
        <xdr:cNvPr id="213" name="人件費・物件費等の状況該当値テキスト"/>
        <xdr:cNvSpPr txBox="1"/>
      </xdr:nvSpPr>
      <xdr:spPr>
        <a:xfrm>
          <a:off x="5041900" y="14289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160,810</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66895</xdr:rowOff>
    </xdr:from>
    <xdr:to>
      <xdr:col>6</xdr:col>
      <xdr:colOff>50800</xdr:colOff>
      <xdr:row>83</xdr:row>
      <xdr:rowOff>168495</xdr:rowOff>
    </xdr:to>
    <xdr:sp macro="" textlink="">
      <xdr:nvSpPr>
        <xdr:cNvPr id="214" name="円/楕円 213"/>
        <xdr:cNvSpPr/>
      </xdr:nvSpPr>
      <xdr:spPr>
        <a:xfrm>
          <a:off x="4064000" y="14297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153272</xdr:rowOff>
    </xdr:from>
    <xdr:ext cx="736600" cy="259045"/>
    <xdr:sp macro="" textlink="">
      <xdr:nvSpPr>
        <xdr:cNvPr id="215" name="テキスト ボックス 214"/>
        <xdr:cNvSpPr txBox="1"/>
      </xdr:nvSpPr>
      <xdr:spPr>
        <a:xfrm>
          <a:off x="3733800" y="14383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157,405</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88233</xdr:rowOff>
    </xdr:from>
    <xdr:to>
      <xdr:col>4</xdr:col>
      <xdr:colOff>533400</xdr:colOff>
      <xdr:row>84</xdr:row>
      <xdr:rowOff>18383</xdr:rowOff>
    </xdr:to>
    <xdr:sp macro="" textlink="">
      <xdr:nvSpPr>
        <xdr:cNvPr id="216" name="円/楕円 215"/>
        <xdr:cNvSpPr/>
      </xdr:nvSpPr>
      <xdr:spPr>
        <a:xfrm>
          <a:off x="3175000" y="14318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3160</xdr:rowOff>
    </xdr:from>
    <xdr:ext cx="762000" cy="259045"/>
    <xdr:sp macro="" textlink="">
      <xdr:nvSpPr>
        <xdr:cNvPr id="217" name="テキスト ボックス 216"/>
        <xdr:cNvSpPr txBox="1"/>
      </xdr:nvSpPr>
      <xdr:spPr>
        <a:xfrm>
          <a:off x="2844800" y="14404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160,942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168954</xdr:rowOff>
    </xdr:from>
    <xdr:to>
      <xdr:col>3</xdr:col>
      <xdr:colOff>330200</xdr:colOff>
      <xdr:row>83</xdr:row>
      <xdr:rowOff>99104</xdr:rowOff>
    </xdr:to>
    <xdr:sp macro="" textlink="">
      <xdr:nvSpPr>
        <xdr:cNvPr id="218" name="円/楕円 217"/>
        <xdr:cNvSpPr/>
      </xdr:nvSpPr>
      <xdr:spPr>
        <a:xfrm>
          <a:off x="2286000" y="14227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83881</xdr:rowOff>
    </xdr:from>
    <xdr:ext cx="762000" cy="259045"/>
    <xdr:sp macro="" textlink="">
      <xdr:nvSpPr>
        <xdr:cNvPr id="219" name="テキスト ボックス 218"/>
        <xdr:cNvSpPr txBox="1"/>
      </xdr:nvSpPr>
      <xdr:spPr>
        <a:xfrm>
          <a:off x="1955800" y="14314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145,902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156358</xdr:rowOff>
    </xdr:from>
    <xdr:to>
      <xdr:col>2</xdr:col>
      <xdr:colOff>127000</xdr:colOff>
      <xdr:row>83</xdr:row>
      <xdr:rowOff>86508</xdr:rowOff>
    </xdr:to>
    <xdr:sp macro="" textlink="">
      <xdr:nvSpPr>
        <xdr:cNvPr id="220" name="円/楕円 219"/>
        <xdr:cNvSpPr/>
      </xdr:nvSpPr>
      <xdr:spPr>
        <a:xfrm>
          <a:off x="1397000" y="14215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71285</xdr:rowOff>
    </xdr:from>
    <xdr:ext cx="762000" cy="259045"/>
    <xdr:sp macro="" textlink="">
      <xdr:nvSpPr>
        <xdr:cNvPr id="221" name="テキスト ボックス 220"/>
        <xdr:cNvSpPr txBox="1"/>
      </xdr:nvSpPr>
      <xdr:spPr>
        <a:xfrm>
          <a:off x="1066800" y="14301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143,814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前年度に比べ</a:t>
          </a:r>
          <a:r>
            <a:rPr lang="en-US" altLang="ja-JP" sz="1100" b="0" i="0" baseline="0">
              <a:solidFill>
                <a:schemeClr val="dk1"/>
              </a:solidFill>
              <a:effectLst/>
              <a:latin typeface="+mn-lt"/>
              <a:ea typeface="+mn-ea"/>
              <a:cs typeface="+mn-cs"/>
            </a:rPr>
            <a:t>8.2</a:t>
          </a:r>
          <a:r>
            <a:rPr lang="ja-JP" altLang="ja-JP" sz="1100" b="0" i="0" baseline="0">
              <a:solidFill>
                <a:schemeClr val="dk1"/>
              </a:solidFill>
              <a:effectLst/>
              <a:latin typeface="+mn-lt"/>
              <a:ea typeface="+mn-ea"/>
              <a:cs typeface="+mn-cs"/>
            </a:rPr>
            <a:t>減少し、類似団体平均を</a:t>
          </a:r>
          <a:r>
            <a:rPr lang="en-US" altLang="ja-JP" sz="1100" b="0" i="0" baseline="0">
              <a:solidFill>
                <a:schemeClr val="dk1"/>
              </a:solidFill>
              <a:effectLst/>
              <a:latin typeface="+mn-lt"/>
              <a:ea typeface="+mn-ea"/>
              <a:cs typeface="+mn-cs"/>
            </a:rPr>
            <a:t>0.3</a:t>
          </a:r>
          <a:r>
            <a:rPr lang="ja-JP" altLang="en-US" sz="1100" b="0" i="0" baseline="0">
              <a:solidFill>
                <a:schemeClr val="dk1"/>
              </a:solidFill>
              <a:effectLst/>
              <a:latin typeface="+mn-lt"/>
              <a:ea typeface="+mn-ea"/>
              <a:cs typeface="+mn-cs"/>
            </a:rPr>
            <a:t>下</a:t>
          </a:r>
          <a:r>
            <a:rPr lang="ja-JP" altLang="ja-JP" sz="1100" b="0" i="0" baseline="0">
              <a:solidFill>
                <a:schemeClr val="dk1"/>
              </a:solidFill>
              <a:effectLst/>
              <a:latin typeface="+mn-lt"/>
              <a:ea typeface="+mn-ea"/>
              <a:cs typeface="+mn-cs"/>
            </a:rPr>
            <a:t>回っている。人件費の縮減は行財政改革の中核をなすものとなっていることから、平成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年度以降に実施している給与削減等を今後も継続し、職員給与総額の抑制に努める。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112184</xdr:rowOff>
    </xdr:from>
    <xdr:to>
      <xdr:col>24</xdr:col>
      <xdr:colOff>558800</xdr:colOff>
      <xdr:row>89</xdr:row>
      <xdr:rowOff>85937</xdr:rowOff>
    </xdr:to>
    <xdr:cxnSp macro="">
      <xdr:nvCxnSpPr>
        <xdr:cNvPr id="255" name="直線コネクタ 254"/>
        <xdr:cNvCxnSpPr/>
      </xdr:nvCxnSpPr>
      <xdr:spPr>
        <a:xfrm flipV="1">
          <a:off x="16179800" y="14685434"/>
          <a:ext cx="8382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57590</xdr:rowOff>
    </xdr:from>
    <xdr:ext cx="762000" cy="259045"/>
    <xdr:sp macro="" textlink="">
      <xdr:nvSpPr>
        <xdr:cNvPr id="256" name="給与水準   （国との比較）平均値テキスト"/>
        <xdr:cNvSpPr txBox="1"/>
      </xdr:nvSpPr>
      <xdr:spPr>
        <a:xfrm>
          <a:off x="17106900" y="1463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85937</xdr:rowOff>
    </xdr:from>
    <xdr:to>
      <xdr:col>23</xdr:col>
      <xdr:colOff>406400</xdr:colOff>
      <xdr:row>89</xdr:row>
      <xdr:rowOff>134196</xdr:rowOff>
    </xdr:to>
    <xdr:cxnSp macro="">
      <xdr:nvCxnSpPr>
        <xdr:cNvPr id="258" name="直線コネクタ 257"/>
        <xdr:cNvCxnSpPr/>
      </xdr:nvCxnSpPr>
      <xdr:spPr>
        <a:xfrm flipV="1">
          <a:off x="15290800" y="15344987"/>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138870</xdr:rowOff>
    </xdr:from>
    <xdr:ext cx="736600" cy="259045"/>
    <xdr:sp macro="" textlink="">
      <xdr:nvSpPr>
        <xdr:cNvPr id="260" name="テキスト ボックス 259"/>
        <xdr:cNvSpPr txBox="1"/>
      </xdr:nvSpPr>
      <xdr:spPr>
        <a:xfrm>
          <a:off x="15798800" y="1505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160443</xdr:rowOff>
    </xdr:from>
    <xdr:to>
      <xdr:col>22</xdr:col>
      <xdr:colOff>203200</xdr:colOff>
      <xdr:row>89</xdr:row>
      <xdr:rowOff>134196</xdr:rowOff>
    </xdr:to>
    <xdr:cxnSp macro="">
      <xdr:nvCxnSpPr>
        <xdr:cNvPr id="261" name="直線コネクタ 260"/>
        <xdr:cNvCxnSpPr/>
      </xdr:nvCxnSpPr>
      <xdr:spPr>
        <a:xfrm>
          <a:off x="14401800" y="14733693"/>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154957</xdr:rowOff>
    </xdr:from>
    <xdr:ext cx="762000" cy="259045"/>
    <xdr:sp macro="" textlink="">
      <xdr:nvSpPr>
        <xdr:cNvPr id="263" name="テキスト ボックス 262"/>
        <xdr:cNvSpPr txBox="1"/>
      </xdr:nvSpPr>
      <xdr:spPr>
        <a:xfrm>
          <a:off x="14909800" y="150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128270</xdr:rowOff>
    </xdr:from>
    <xdr:to>
      <xdr:col>21</xdr:col>
      <xdr:colOff>0</xdr:colOff>
      <xdr:row>85</xdr:row>
      <xdr:rowOff>160443</xdr:rowOff>
    </xdr:to>
    <xdr:cxnSp macro="">
      <xdr:nvCxnSpPr>
        <xdr:cNvPr id="264" name="直線コネクタ 263"/>
        <xdr:cNvCxnSpPr/>
      </xdr:nvCxnSpPr>
      <xdr:spPr>
        <a:xfrm>
          <a:off x="13512800" y="1470152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69427</xdr:rowOff>
    </xdr:from>
    <xdr:to>
      <xdr:col>21</xdr:col>
      <xdr:colOff>50800</xdr:colOff>
      <xdr:row>85</xdr:row>
      <xdr:rowOff>171027</xdr:rowOff>
    </xdr:to>
    <xdr:sp macro="" textlink="">
      <xdr:nvSpPr>
        <xdr:cNvPr id="265" name="フローチャート : 判断 264"/>
        <xdr:cNvSpPr/>
      </xdr:nvSpPr>
      <xdr:spPr>
        <a:xfrm>
          <a:off x="14351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9754</xdr:rowOff>
    </xdr:from>
    <xdr:ext cx="762000" cy="259045"/>
    <xdr:sp macro="" textlink="">
      <xdr:nvSpPr>
        <xdr:cNvPr id="266" name="テキスト ボックス 265"/>
        <xdr:cNvSpPr txBox="1"/>
      </xdr:nvSpPr>
      <xdr:spPr>
        <a:xfrm>
          <a:off x="14020800" y="1441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67" name="フローチャート : 判断 266"/>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1711</xdr:rowOff>
    </xdr:from>
    <xdr:ext cx="762000" cy="259045"/>
    <xdr:sp macro="" textlink="">
      <xdr:nvSpPr>
        <xdr:cNvPr id="268" name="テキスト ボックス 267"/>
        <xdr:cNvSpPr txBox="1"/>
      </xdr:nvSpPr>
      <xdr:spPr>
        <a:xfrm>
          <a:off x="13131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61384</xdr:rowOff>
    </xdr:from>
    <xdr:to>
      <xdr:col>24</xdr:col>
      <xdr:colOff>609600</xdr:colOff>
      <xdr:row>85</xdr:row>
      <xdr:rowOff>162984</xdr:rowOff>
    </xdr:to>
    <xdr:sp macro="" textlink="">
      <xdr:nvSpPr>
        <xdr:cNvPr id="274" name="円/楕円 273"/>
        <xdr:cNvSpPr/>
      </xdr:nvSpPr>
      <xdr:spPr>
        <a:xfrm>
          <a:off x="169672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77911</xdr:rowOff>
    </xdr:from>
    <xdr:ext cx="762000" cy="259045"/>
    <xdr:sp macro="" textlink="">
      <xdr:nvSpPr>
        <xdr:cNvPr id="275" name="給与水準   （国との比較）該当値テキスト"/>
        <xdr:cNvSpPr txBox="1"/>
      </xdr:nvSpPr>
      <xdr:spPr>
        <a:xfrm>
          <a:off x="171069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35137</xdr:rowOff>
    </xdr:from>
    <xdr:to>
      <xdr:col>23</xdr:col>
      <xdr:colOff>457200</xdr:colOff>
      <xdr:row>89</xdr:row>
      <xdr:rowOff>136737</xdr:rowOff>
    </xdr:to>
    <xdr:sp macro="" textlink="">
      <xdr:nvSpPr>
        <xdr:cNvPr id="276" name="円/楕円 275"/>
        <xdr:cNvSpPr/>
      </xdr:nvSpPr>
      <xdr:spPr>
        <a:xfrm>
          <a:off x="16129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121514</xdr:rowOff>
    </xdr:from>
    <xdr:ext cx="736600" cy="259045"/>
    <xdr:sp macro="" textlink="">
      <xdr:nvSpPr>
        <xdr:cNvPr id="277" name="テキスト ボックス 276"/>
        <xdr:cNvSpPr txBox="1"/>
      </xdr:nvSpPr>
      <xdr:spPr>
        <a:xfrm>
          <a:off x="15798800" y="15380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83396</xdr:rowOff>
    </xdr:from>
    <xdr:to>
      <xdr:col>22</xdr:col>
      <xdr:colOff>254000</xdr:colOff>
      <xdr:row>90</xdr:row>
      <xdr:rowOff>13546</xdr:rowOff>
    </xdr:to>
    <xdr:sp macro="" textlink="">
      <xdr:nvSpPr>
        <xdr:cNvPr id="278" name="円/楕円 277"/>
        <xdr:cNvSpPr/>
      </xdr:nvSpPr>
      <xdr:spPr>
        <a:xfrm>
          <a:off x="15240000" y="1534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169773</xdr:rowOff>
    </xdr:from>
    <xdr:ext cx="762000" cy="259045"/>
    <xdr:sp macro="" textlink="">
      <xdr:nvSpPr>
        <xdr:cNvPr id="279" name="テキスト ボックス 278"/>
        <xdr:cNvSpPr txBox="1"/>
      </xdr:nvSpPr>
      <xdr:spPr>
        <a:xfrm>
          <a:off x="14909800" y="1542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109643</xdr:rowOff>
    </xdr:from>
    <xdr:to>
      <xdr:col>21</xdr:col>
      <xdr:colOff>50800</xdr:colOff>
      <xdr:row>86</xdr:row>
      <xdr:rowOff>39793</xdr:rowOff>
    </xdr:to>
    <xdr:sp macro="" textlink="">
      <xdr:nvSpPr>
        <xdr:cNvPr id="280" name="円/楕円 279"/>
        <xdr:cNvSpPr/>
      </xdr:nvSpPr>
      <xdr:spPr>
        <a:xfrm>
          <a:off x="14351000" y="1468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24570</xdr:rowOff>
    </xdr:from>
    <xdr:ext cx="762000" cy="259045"/>
    <xdr:sp macro="" textlink="">
      <xdr:nvSpPr>
        <xdr:cNvPr id="281" name="テキスト ボックス 280"/>
        <xdr:cNvSpPr txBox="1"/>
      </xdr:nvSpPr>
      <xdr:spPr>
        <a:xfrm>
          <a:off x="14020800" y="1476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82" name="円/楕円 281"/>
        <xdr:cNvSpPr/>
      </xdr:nvSpPr>
      <xdr:spPr>
        <a:xfrm>
          <a:off x="13462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163847</xdr:rowOff>
    </xdr:from>
    <xdr:ext cx="762000" cy="259045"/>
    <xdr:sp macro="" textlink="">
      <xdr:nvSpPr>
        <xdr:cNvPr id="283" name="テキスト ボックス 282"/>
        <xdr:cNvSpPr txBox="1"/>
      </xdr:nvSpPr>
      <xdr:spPr>
        <a:xfrm>
          <a:off x="13131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と</a:t>
          </a:r>
          <a:r>
            <a:rPr lang="ja-JP" altLang="ja-JP" sz="1100" b="0" i="0" baseline="0">
              <a:solidFill>
                <a:schemeClr val="dk1"/>
              </a:solidFill>
              <a:effectLst/>
              <a:latin typeface="+mn-lt"/>
              <a:ea typeface="+mn-ea"/>
              <a:cs typeface="+mn-cs"/>
            </a:rPr>
            <a:t>職員数は</a:t>
          </a:r>
          <a:r>
            <a:rPr lang="ja-JP" altLang="en-US" sz="1100" b="0" i="0" baseline="0">
              <a:solidFill>
                <a:schemeClr val="dk1"/>
              </a:solidFill>
              <a:effectLst/>
              <a:latin typeface="+mn-lt"/>
              <a:ea typeface="+mn-ea"/>
              <a:cs typeface="+mn-cs"/>
            </a:rPr>
            <a:t>同数で</a:t>
          </a:r>
          <a:r>
            <a:rPr lang="ja-JP" altLang="ja-JP" sz="1100" b="0" i="0" baseline="0">
              <a:solidFill>
                <a:schemeClr val="dk1"/>
              </a:solidFill>
              <a:effectLst/>
              <a:latin typeface="+mn-lt"/>
              <a:ea typeface="+mn-ea"/>
              <a:cs typeface="+mn-cs"/>
            </a:rPr>
            <a:t>、人口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人当たりの職員数では前年度に比べ</a:t>
          </a:r>
          <a:r>
            <a:rPr lang="en-US" altLang="ja-JP" sz="1100" b="0" i="0" baseline="0">
              <a:solidFill>
                <a:schemeClr val="dk1"/>
              </a:solidFill>
              <a:effectLst/>
              <a:latin typeface="+mn-lt"/>
              <a:ea typeface="+mn-ea"/>
              <a:cs typeface="+mn-cs"/>
            </a:rPr>
            <a:t>0.16</a:t>
          </a:r>
          <a:r>
            <a:rPr lang="ja-JP" altLang="ja-JP" sz="1100" b="0" i="0" baseline="0">
              <a:solidFill>
                <a:schemeClr val="dk1"/>
              </a:solidFill>
              <a:effectLst/>
              <a:latin typeface="+mn-lt"/>
              <a:ea typeface="+mn-ea"/>
              <a:cs typeface="+mn-cs"/>
            </a:rPr>
            <a:t>人の増加となり、類似団体平均に比べ</a:t>
          </a:r>
          <a:r>
            <a:rPr lang="en-US" altLang="ja-JP" sz="1100" b="0" i="0" baseline="0">
              <a:solidFill>
                <a:schemeClr val="dk1"/>
              </a:solidFill>
              <a:effectLst/>
              <a:latin typeface="+mn-lt"/>
              <a:ea typeface="+mn-ea"/>
              <a:cs typeface="+mn-cs"/>
            </a:rPr>
            <a:t>1.18</a:t>
          </a:r>
          <a:r>
            <a:rPr lang="ja-JP" altLang="ja-JP" sz="1100" b="0" i="0" baseline="0">
              <a:solidFill>
                <a:schemeClr val="dk1"/>
              </a:solidFill>
              <a:effectLst/>
              <a:latin typeface="+mn-lt"/>
              <a:ea typeface="+mn-ea"/>
              <a:cs typeface="+mn-cs"/>
            </a:rPr>
            <a:t>人上回っている。</a:t>
          </a:r>
          <a:endParaRPr lang="ja-JP" altLang="ja-JP" sz="1400">
            <a:effectLst/>
          </a:endParaRPr>
        </a:p>
        <a:p>
          <a:pPr rtl="0"/>
          <a:r>
            <a:rPr lang="ja-JP" altLang="ja-JP" sz="1100" b="0" i="0" baseline="0">
              <a:solidFill>
                <a:schemeClr val="dk1"/>
              </a:solidFill>
              <a:effectLst/>
              <a:latin typeface="+mn-lt"/>
              <a:ea typeface="+mn-ea"/>
              <a:cs typeface="+mn-cs"/>
            </a:rPr>
            <a:t>　定員適正化計画では、平成</a:t>
          </a:r>
          <a:r>
            <a:rPr lang="en-US" altLang="ja-JP" sz="1100" b="0" i="0" baseline="0">
              <a:solidFill>
                <a:schemeClr val="dk1"/>
              </a:solidFill>
              <a:effectLst/>
              <a:latin typeface="+mn-lt"/>
              <a:ea typeface="+mn-ea"/>
              <a:cs typeface="+mn-cs"/>
            </a:rPr>
            <a:t>18</a:t>
          </a:r>
          <a:r>
            <a:rPr lang="ja-JP" altLang="ja-JP" sz="1100" b="0" i="0" baseline="0">
              <a:solidFill>
                <a:schemeClr val="dk1"/>
              </a:solidFill>
              <a:effectLst/>
              <a:latin typeface="+mn-lt"/>
              <a:ea typeface="+mn-ea"/>
              <a:cs typeface="+mn-cs"/>
            </a:rPr>
            <a:t>年度から５年間で</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30</a:t>
          </a:r>
          <a:r>
            <a:rPr lang="ja-JP" altLang="ja-JP" sz="1100" b="0" i="0" baseline="0">
              <a:solidFill>
                <a:schemeClr val="dk1"/>
              </a:solidFill>
              <a:effectLst/>
              <a:latin typeface="+mn-lt"/>
              <a:ea typeface="+mn-ea"/>
              <a:cs typeface="+mn-cs"/>
            </a:rPr>
            <a:t>名）の削減を目標としていたが、実績では</a:t>
          </a:r>
          <a:r>
            <a:rPr lang="en-US" altLang="ja-JP" sz="1100" b="0" i="0" baseline="0">
              <a:solidFill>
                <a:schemeClr val="dk1"/>
              </a:solidFill>
              <a:effectLst/>
              <a:latin typeface="+mn-lt"/>
              <a:ea typeface="+mn-ea"/>
              <a:cs typeface="+mn-cs"/>
            </a:rPr>
            <a:t>15.6</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39</a:t>
          </a:r>
          <a:r>
            <a:rPr lang="ja-JP" altLang="ja-JP" sz="1100" b="0" i="0" baseline="0">
              <a:solidFill>
                <a:schemeClr val="dk1"/>
              </a:solidFill>
              <a:effectLst/>
              <a:latin typeface="+mn-lt"/>
              <a:ea typeface="+mn-ea"/>
              <a:cs typeface="+mn-cs"/>
            </a:rPr>
            <a:t>名）の削減となった。</a:t>
          </a:r>
          <a:r>
            <a:rPr lang="ja-JP" altLang="ja-JP" sz="1100" b="0" i="0" baseline="0">
              <a:solidFill>
                <a:schemeClr val="tx1"/>
              </a:solidFill>
              <a:effectLst/>
              <a:latin typeface="+mn-lt"/>
              <a:ea typeface="+mn-ea"/>
              <a:cs typeface="+mn-cs"/>
            </a:rPr>
            <a:t>今後、退職による補充の抑制を続けるとともに、平成</a:t>
          </a:r>
          <a:r>
            <a:rPr lang="en-US" altLang="ja-JP" sz="1100" b="0" i="0" baseline="0">
              <a:solidFill>
                <a:schemeClr val="tx1"/>
              </a:solidFill>
              <a:effectLst/>
              <a:latin typeface="+mn-lt"/>
              <a:ea typeface="+mn-ea"/>
              <a:cs typeface="+mn-cs"/>
            </a:rPr>
            <a:t>25</a:t>
          </a:r>
          <a:r>
            <a:rPr lang="ja-JP" altLang="ja-JP" sz="1100" b="0" i="0" baseline="0">
              <a:solidFill>
                <a:schemeClr val="tx1"/>
              </a:solidFill>
              <a:effectLst/>
              <a:latin typeface="+mn-lt"/>
              <a:ea typeface="+mn-ea"/>
              <a:cs typeface="+mn-cs"/>
            </a:rPr>
            <a:t>年度以降も新たに作成した定員適正化計画により適正な定数管理に努める。</a:t>
          </a:r>
          <a:endParaRPr lang="ja-JP" altLang="ja-JP" sz="1400">
            <a:solidFill>
              <a:schemeClr val="tx1"/>
            </a:solidFill>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100895</xdr:rowOff>
    </xdr:from>
    <xdr:to>
      <xdr:col>24</xdr:col>
      <xdr:colOff>558800</xdr:colOff>
      <xdr:row>63</xdr:row>
      <xdr:rowOff>122344</xdr:rowOff>
    </xdr:to>
    <xdr:cxnSp macro="">
      <xdr:nvCxnSpPr>
        <xdr:cNvPr id="318" name="直線コネクタ 317"/>
        <xdr:cNvCxnSpPr/>
      </xdr:nvCxnSpPr>
      <xdr:spPr>
        <a:xfrm>
          <a:off x="16179800" y="10902245"/>
          <a:ext cx="838200" cy="21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9"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82127</xdr:rowOff>
    </xdr:from>
    <xdr:to>
      <xdr:col>23</xdr:col>
      <xdr:colOff>406400</xdr:colOff>
      <xdr:row>63</xdr:row>
      <xdr:rowOff>100895</xdr:rowOff>
    </xdr:to>
    <xdr:cxnSp macro="">
      <xdr:nvCxnSpPr>
        <xdr:cNvPr id="321" name="直線コネクタ 320"/>
        <xdr:cNvCxnSpPr/>
      </xdr:nvCxnSpPr>
      <xdr:spPr>
        <a:xfrm>
          <a:off x="15290800" y="10883477"/>
          <a:ext cx="889000" cy="18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3" name="テキスト ボックス 322"/>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63359</xdr:rowOff>
    </xdr:from>
    <xdr:to>
      <xdr:col>22</xdr:col>
      <xdr:colOff>203200</xdr:colOff>
      <xdr:row>63</xdr:row>
      <xdr:rowOff>82127</xdr:rowOff>
    </xdr:to>
    <xdr:cxnSp macro="">
      <xdr:nvCxnSpPr>
        <xdr:cNvPr id="324" name="直線コネクタ 323"/>
        <xdr:cNvCxnSpPr/>
      </xdr:nvCxnSpPr>
      <xdr:spPr>
        <a:xfrm>
          <a:off x="14401800" y="10864709"/>
          <a:ext cx="889000" cy="18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43903</xdr:rowOff>
    </xdr:from>
    <xdr:ext cx="762000" cy="259045"/>
    <xdr:sp macro="" textlink="">
      <xdr:nvSpPr>
        <xdr:cNvPr id="326" name="テキスト ボックス 325"/>
        <xdr:cNvSpPr txBox="1"/>
      </xdr:nvSpPr>
      <xdr:spPr>
        <a:xfrm>
          <a:off x="14909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63359</xdr:rowOff>
    </xdr:from>
    <xdr:to>
      <xdr:col>21</xdr:col>
      <xdr:colOff>0</xdr:colOff>
      <xdr:row>63</xdr:row>
      <xdr:rowOff>70062</xdr:rowOff>
    </xdr:to>
    <xdr:cxnSp macro="">
      <xdr:nvCxnSpPr>
        <xdr:cNvPr id="327" name="直線コネクタ 326"/>
        <xdr:cNvCxnSpPr/>
      </xdr:nvCxnSpPr>
      <xdr:spPr>
        <a:xfrm flipV="1">
          <a:off x="13512800" y="10864709"/>
          <a:ext cx="889000" cy="6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64699</xdr:rowOff>
    </xdr:from>
    <xdr:to>
      <xdr:col>21</xdr:col>
      <xdr:colOff>50800</xdr:colOff>
      <xdr:row>62</xdr:row>
      <xdr:rowOff>166299</xdr:rowOff>
    </xdr:to>
    <xdr:sp macro="" textlink="">
      <xdr:nvSpPr>
        <xdr:cNvPr id="328" name="フローチャート : 判断 327"/>
        <xdr:cNvSpPr/>
      </xdr:nvSpPr>
      <xdr:spPr>
        <a:xfrm>
          <a:off x="14351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5026</xdr:rowOff>
    </xdr:from>
    <xdr:ext cx="762000" cy="259045"/>
    <xdr:sp macro="" textlink="">
      <xdr:nvSpPr>
        <xdr:cNvPr id="329" name="テキスト ボックス 328"/>
        <xdr:cNvSpPr txBox="1"/>
      </xdr:nvSpPr>
      <xdr:spPr>
        <a:xfrm>
          <a:off x="14020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39229</xdr:rowOff>
    </xdr:from>
    <xdr:to>
      <xdr:col>19</xdr:col>
      <xdr:colOff>533400</xdr:colOff>
      <xdr:row>62</xdr:row>
      <xdr:rowOff>140829</xdr:rowOff>
    </xdr:to>
    <xdr:sp macro="" textlink="">
      <xdr:nvSpPr>
        <xdr:cNvPr id="330" name="フローチャート : 判断 329"/>
        <xdr:cNvSpPr/>
      </xdr:nvSpPr>
      <xdr:spPr>
        <a:xfrm>
          <a:off x="13462000" y="1066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151006</xdr:rowOff>
    </xdr:from>
    <xdr:ext cx="762000" cy="259045"/>
    <xdr:sp macro="" textlink="">
      <xdr:nvSpPr>
        <xdr:cNvPr id="331" name="テキスト ボックス 330"/>
        <xdr:cNvSpPr txBox="1"/>
      </xdr:nvSpPr>
      <xdr:spPr>
        <a:xfrm>
          <a:off x="13131800" y="10438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71544</xdr:rowOff>
    </xdr:from>
    <xdr:to>
      <xdr:col>24</xdr:col>
      <xdr:colOff>609600</xdr:colOff>
      <xdr:row>64</xdr:row>
      <xdr:rowOff>1694</xdr:rowOff>
    </xdr:to>
    <xdr:sp macro="" textlink="">
      <xdr:nvSpPr>
        <xdr:cNvPr id="337" name="円/楕円 336"/>
        <xdr:cNvSpPr/>
      </xdr:nvSpPr>
      <xdr:spPr>
        <a:xfrm>
          <a:off x="16967200" y="1087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43621</xdr:rowOff>
    </xdr:from>
    <xdr:ext cx="762000" cy="259045"/>
    <xdr:sp macro="" textlink="">
      <xdr:nvSpPr>
        <xdr:cNvPr id="338" name="定員管理の状況該当値テキスト"/>
        <xdr:cNvSpPr txBox="1"/>
      </xdr:nvSpPr>
      <xdr:spPr>
        <a:xfrm>
          <a:off x="17106900" y="10844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50095</xdr:rowOff>
    </xdr:from>
    <xdr:to>
      <xdr:col>23</xdr:col>
      <xdr:colOff>457200</xdr:colOff>
      <xdr:row>63</xdr:row>
      <xdr:rowOff>151695</xdr:rowOff>
    </xdr:to>
    <xdr:sp macro="" textlink="">
      <xdr:nvSpPr>
        <xdr:cNvPr id="339" name="円/楕円 338"/>
        <xdr:cNvSpPr/>
      </xdr:nvSpPr>
      <xdr:spPr>
        <a:xfrm>
          <a:off x="16129000" y="1085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136472</xdr:rowOff>
    </xdr:from>
    <xdr:ext cx="736600" cy="259045"/>
    <xdr:sp macro="" textlink="">
      <xdr:nvSpPr>
        <xdr:cNvPr id="340" name="テキスト ボックス 339"/>
        <xdr:cNvSpPr txBox="1"/>
      </xdr:nvSpPr>
      <xdr:spPr>
        <a:xfrm>
          <a:off x="15798800" y="1093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31327</xdr:rowOff>
    </xdr:from>
    <xdr:to>
      <xdr:col>22</xdr:col>
      <xdr:colOff>254000</xdr:colOff>
      <xdr:row>63</xdr:row>
      <xdr:rowOff>132927</xdr:rowOff>
    </xdr:to>
    <xdr:sp macro="" textlink="">
      <xdr:nvSpPr>
        <xdr:cNvPr id="341" name="円/楕円 340"/>
        <xdr:cNvSpPr/>
      </xdr:nvSpPr>
      <xdr:spPr>
        <a:xfrm>
          <a:off x="15240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117704</xdr:rowOff>
    </xdr:from>
    <xdr:ext cx="762000" cy="259045"/>
    <xdr:sp macro="" textlink="">
      <xdr:nvSpPr>
        <xdr:cNvPr id="342" name="テキスト ボックス 341"/>
        <xdr:cNvSpPr txBox="1"/>
      </xdr:nvSpPr>
      <xdr:spPr>
        <a:xfrm>
          <a:off x="14909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12559</xdr:rowOff>
    </xdr:from>
    <xdr:to>
      <xdr:col>21</xdr:col>
      <xdr:colOff>50800</xdr:colOff>
      <xdr:row>63</xdr:row>
      <xdr:rowOff>114159</xdr:rowOff>
    </xdr:to>
    <xdr:sp macro="" textlink="">
      <xdr:nvSpPr>
        <xdr:cNvPr id="343" name="円/楕円 342"/>
        <xdr:cNvSpPr/>
      </xdr:nvSpPr>
      <xdr:spPr>
        <a:xfrm>
          <a:off x="14351000" y="10813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98936</xdr:rowOff>
    </xdr:from>
    <xdr:ext cx="762000" cy="259045"/>
    <xdr:sp macro="" textlink="">
      <xdr:nvSpPr>
        <xdr:cNvPr id="344" name="テキスト ボックス 343"/>
        <xdr:cNvSpPr txBox="1"/>
      </xdr:nvSpPr>
      <xdr:spPr>
        <a:xfrm>
          <a:off x="14020800" y="1090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19262</xdr:rowOff>
    </xdr:from>
    <xdr:to>
      <xdr:col>19</xdr:col>
      <xdr:colOff>533400</xdr:colOff>
      <xdr:row>63</xdr:row>
      <xdr:rowOff>120862</xdr:rowOff>
    </xdr:to>
    <xdr:sp macro="" textlink="">
      <xdr:nvSpPr>
        <xdr:cNvPr id="345" name="円/楕円 344"/>
        <xdr:cNvSpPr/>
      </xdr:nvSpPr>
      <xdr:spPr>
        <a:xfrm>
          <a:off x="13462000" y="1082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105639</xdr:rowOff>
    </xdr:from>
    <xdr:ext cx="762000" cy="259045"/>
    <xdr:sp macro="" textlink="">
      <xdr:nvSpPr>
        <xdr:cNvPr id="346" name="テキスト ボックス 345"/>
        <xdr:cNvSpPr txBox="1"/>
      </xdr:nvSpPr>
      <xdr:spPr>
        <a:xfrm>
          <a:off x="13131800" y="1090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前年度に比べ</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％減少するとともに、類似団体平均と比べても</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％下回っている。</a:t>
          </a:r>
          <a:endParaRPr lang="ja-JP" altLang="ja-JP" sz="1400">
            <a:effectLst/>
          </a:endParaRPr>
        </a:p>
        <a:p>
          <a:pPr rtl="0"/>
          <a:r>
            <a:rPr lang="ja-JP" altLang="ja-JP" sz="1100" b="0" i="0" baseline="0">
              <a:solidFill>
                <a:schemeClr val="dk1"/>
              </a:solidFill>
              <a:effectLst/>
              <a:latin typeface="+mn-lt"/>
              <a:ea typeface="+mn-ea"/>
              <a:cs typeface="+mn-cs"/>
            </a:rPr>
            <a:t>　公的資金補償金免除繰上償還（Ｈ</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～Ｈ</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）の実施や過去の大型事業の借入金の償還が進んだことに加え、基準財政需要額に算入される公債費等が増加したことなどから、実質公債費比率は減少している。</a:t>
          </a:r>
          <a:endParaRPr lang="ja-JP" altLang="ja-JP" sz="1400">
            <a:effectLst/>
          </a:endParaRPr>
        </a:p>
        <a:p>
          <a:pPr rtl="0"/>
          <a:r>
            <a:rPr lang="ja-JP" altLang="ja-JP" sz="1100" b="0" i="0" baseline="0">
              <a:solidFill>
                <a:schemeClr val="dk1"/>
              </a:solidFill>
              <a:effectLst/>
              <a:latin typeface="+mn-lt"/>
              <a:ea typeface="+mn-ea"/>
              <a:cs typeface="+mn-cs"/>
            </a:rPr>
            <a:t>　今後、地方債発行額の増加による公債費の増加懸念もあり、将来の負担を軽減するため、地方債の発行額を可能な限り抑制し、現在の水準の維持に努める。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1" name="直線コネクタ 370"/>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2"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3" name="直線コネクタ 372"/>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4"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5" name="直線コネクタ 374"/>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96838</xdr:rowOff>
    </xdr:from>
    <xdr:to>
      <xdr:col>24</xdr:col>
      <xdr:colOff>558800</xdr:colOff>
      <xdr:row>40</xdr:row>
      <xdr:rowOff>108903</xdr:rowOff>
    </xdr:to>
    <xdr:cxnSp macro="">
      <xdr:nvCxnSpPr>
        <xdr:cNvPr id="376" name="直線コネクタ 375"/>
        <xdr:cNvCxnSpPr/>
      </xdr:nvCxnSpPr>
      <xdr:spPr>
        <a:xfrm flipV="1">
          <a:off x="16179800" y="6954838"/>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120667</xdr:rowOff>
    </xdr:from>
    <xdr:ext cx="762000" cy="259045"/>
    <xdr:sp macro="" textlink="">
      <xdr:nvSpPr>
        <xdr:cNvPr id="377" name="公債費負担の状況平均値テキスト"/>
        <xdr:cNvSpPr txBox="1"/>
      </xdr:nvSpPr>
      <xdr:spPr>
        <a:xfrm>
          <a:off x="17106900" y="697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8" name="フローチャート : 判断 377"/>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108903</xdr:rowOff>
    </xdr:from>
    <xdr:to>
      <xdr:col>23</xdr:col>
      <xdr:colOff>406400</xdr:colOff>
      <xdr:row>40</xdr:row>
      <xdr:rowOff>151130</xdr:rowOff>
    </xdr:to>
    <xdr:cxnSp macro="">
      <xdr:nvCxnSpPr>
        <xdr:cNvPr id="379" name="直線コネクタ 378"/>
        <xdr:cNvCxnSpPr/>
      </xdr:nvCxnSpPr>
      <xdr:spPr>
        <a:xfrm flipV="1">
          <a:off x="15290800" y="696690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0" name="フローチャート : 判断 379"/>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93680</xdr:rowOff>
    </xdr:from>
    <xdr:ext cx="736600" cy="259045"/>
    <xdr:sp macro="" textlink="">
      <xdr:nvSpPr>
        <xdr:cNvPr id="381" name="テキスト ボックス 380"/>
        <xdr:cNvSpPr txBox="1"/>
      </xdr:nvSpPr>
      <xdr:spPr>
        <a:xfrm>
          <a:off x="15798800" y="7123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151130</xdr:rowOff>
    </xdr:from>
    <xdr:to>
      <xdr:col>22</xdr:col>
      <xdr:colOff>203200</xdr:colOff>
      <xdr:row>41</xdr:row>
      <xdr:rowOff>33972</xdr:rowOff>
    </xdr:to>
    <xdr:cxnSp macro="">
      <xdr:nvCxnSpPr>
        <xdr:cNvPr id="382" name="直線コネクタ 381"/>
        <xdr:cNvCxnSpPr/>
      </xdr:nvCxnSpPr>
      <xdr:spPr>
        <a:xfrm flipV="1">
          <a:off x="14401800" y="7009130"/>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3" name="フローチャート : 判断 382"/>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129874</xdr:rowOff>
    </xdr:from>
    <xdr:ext cx="762000" cy="259045"/>
    <xdr:sp macro="" textlink="">
      <xdr:nvSpPr>
        <xdr:cNvPr id="384" name="テキスト ボックス 383"/>
        <xdr:cNvSpPr txBox="1"/>
      </xdr:nvSpPr>
      <xdr:spPr>
        <a:xfrm>
          <a:off x="14909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33972</xdr:rowOff>
    </xdr:from>
    <xdr:to>
      <xdr:col>21</xdr:col>
      <xdr:colOff>0</xdr:colOff>
      <xdr:row>41</xdr:row>
      <xdr:rowOff>148590</xdr:rowOff>
    </xdr:to>
    <xdr:cxnSp macro="">
      <xdr:nvCxnSpPr>
        <xdr:cNvPr id="385" name="直線コネクタ 384"/>
        <xdr:cNvCxnSpPr/>
      </xdr:nvCxnSpPr>
      <xdr:spPr>
        <a:xfrm flipV="1">
          <a:off x="13512800" y="7063422"/>
          <a:ext cx="889000" cy="1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67628</xdr:rowOff>
    </xdr:from>
    <xdr:to>
      <xdr:col>21</xdr:col>
      <xdr:colOff>50800</xdr:colOff>
      <xdr:row>41</xdr:row>
      <xdr:rowOff>169228</xdr:rowOff>
    </xdr:to>
    <xdr:sp macro="" textlink="">
      <xdr:nvSpPr>
        <xdr:cNvPr id="386" name="フローチャート : 判断 385"/>
        <xdr:cNvSpPr/>
      </xdr:nvSpPr>
      <xdr:spPr>
        <a:xfrm>
          <a:off x="14351000" y="709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154005</xdr:rowOff>
    </xdr:from>
    <xdr:ext cx="762000" cy="259045"/>
    <xdr:sp macro="" textlink="">
      <xdr:nvSpPr>
        <xdr:cNvPr id="387" name="テキスト ボックス 386"/>
        <xdr:cNvSpPr txBox="1"/>
      </xdr:nvSpPr>
      <xdr:spPr>
        <a:xfrm>
          <a:off x="14020800" y="718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88" name="フローチャート : 判断 387"/>
        <xdr:cNvSpPr/>
      </xdr:nvSpPr>
      <xdr:spPr>
        <a:xfrm>
          <a:off x="13462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18749</xdr:rowOff>
    </xdr:from>
    <xdr:ext cx="762000" cy="259045"/>
    <xdr:sp macro="" textlink="">
      <xdr:nvSpPr>
        <xdr:cNvPr id="389" name="テキスト ボックス 388"/>
        <xdr:cNvSpPr txBox="1"/>
      </xdr:nvSpPr>
      <xdr:spPr>
        <a:xfrm>
          <a:off x="13131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46038</xdr:rowOff>
    </xdr:from>
    <xdr:to>
      <xdr:col>24</xdr:col>
      <xdr:colOff>609600</xdr:colOff>
      <xdr:row>40</xdr:row>
      <xdr:rowOff>147638</xdr:rowOff>
    </xdr:to>
    <xdr:sp macro="" textlink="">
      <xdr:nvSpPr>
        <xdr:cNvPr id="395" name="円/楕円 394"/>
        <xdr:cNvSpPr/>
      </xdr:nvSpPr>
      <xdr:spPr>
        <a:xfrm>
          <a:off x="169672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62565</xdr:rowOff>
    </xdr:from>
    <xdr:ext cx="762000" cy="259045"/>
    <xdr:sp macro="" textlink="">
      <xdr:nvSpPr>
        <xdr:cNvPr id="396" name="公債費負担の状況該当値テキスト"/>
        <xdr:cNvSpPr txBox="1"/>
      </xdr:nvSpPr>
      <xdr:spPr>
        <a:xfrm>
          <a:off x="17106900" y="6749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58103</xdr:rowOff>
    </xdr:from>
    <xdr:to>
      <xdr:col>23</xdr:col>
      <xdr:colOff>457200</xdr:colOff>
      <xdr:row>40</xdr:row>
      <xdr:rowOff>159703</xdr:rowOff>
    </xdr:to>
    <xdr:sp macro="" textlink="">
      <xdr:nvSpPr>
        <xdr:cNvPr id="397" name="円/楕円 396"/>
        <xdr:cNvSpPr/>
      </xdr:nvSpPr>
      <xdr:spPr>
        <a:xfrm>
          <a:off x="16129000" y="6916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169880</xdr:rowOff>
    </xdr:from>
    <xdr:ext cx="736600" cy="259045"/>
    <xdr:sp macro="" textlink="">
      <xdr:nvSpPr>
        <xdr:cNvPr id="398" name="テキスト ボックス 397"/>
        <xdr:cNvSpPr txBox="1"/>
      </xdr:nvSpPr>
      <xdr:spPr>
        <a:xfrm>
          <a:off x="15798800" y="6684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100330</xdr:rowOff>
    </xdr:from>
    <xdr:to>
      <xdr:col>22</xdr:col>
      <xdr:colOff>254000</xdr:colOff>
      <xdr:row>41</xdr:row>
      <xdr:rowOff>30480</xdr:rowOff>
    </xdr:to>
    <xdr:sp macro="" textlink="">
      <xdr:nvSpPr>
        <xdr:cNvPr id="399" name="円/楕円 398"/>
        <xdr:cNvSpPr/>
      </xdr:nvSpPr>
      <xdr:spPr>
        <a:xfrm>
          <a:off x="15240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40657</xdr:rowOff>
    </xdr:from>
    <xdr:ext cx="762000" cy="259045"/>
    <xdr:sp macro="" textlink="">
      <xdr:nvSpPr>
        <xdr:cNvPr id="400" name="テキスト ボックス 399"/>
        <xdr:cNvSpPr txBox="1"/>
      </xdr:nvSpPr>
      <xdr:spPr>
        <a:xfrm>
          <a:off x="14909800" y="672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154622</xdr:rowOff>
    </xdr:from>
    <xdr:to>
      <xdr:col>21</xdr:col>
      <xdr:colOff>50800</xdr:colOff>
      <xdr:row>41</xdr:row>
      <xdr:rowOff>84772</xdr:rowOff>
    </xdr:to>
    <xdr:sp macro="" textlink="">
      <xdr:nvSpPr>
        <xdr:cNvPr id="401" name="円/楕円 400"/>
        <xdr:cNvSpPr/>
      </xdr:nvSpPr>
      <xdr:spPr>
        <a:xfrm>
          <a:off x="14351000" y="701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94949</xdr:rowOff>
    </xdr:from>
    <xdr:ext cx="762000" cy="259045"/>
    <xdr:sp macro="" textlink="">
      <xdr:nvSpPr>
        <xdr:cNvPr id="402" name="テキスト ボックス 401"/>
        <xdr:cNvSpPr txBox="1"/>
      </xdr:nvSpPr>
      <xdr:spPr>
        <a:xfrm>
          <a:off x="14020800" y="678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97790</xdr:rowOff>
    </xdr:from>
    <xdr:to>
      <xdr:col>19</xdr:col>
      <xdr:colOff>533400</xdr:colOff>
      <xdr:row>42</xdr:row>
      <xdr:rowOff>27940</xdr:rowOff>
    </xdr:to>
    <xdr:sp macro="" textlink="">
      <xdr:nvSpPr>
        <xdr:cNvPr id="403" name="円/楕円 402"/>
        <xdr:cNvSpPr/>
      </xdr:nvSpPr>
      <xdr:spPr>
        <a:xfrm>
          <a:off x="13462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38117</xdr:rowOff>
    </xdr:from>
    <xdr:ext cx="762000" cy="259045"/>
    <xdr:sp macro="" textlink="">
      <xdr:nvSpPr>
        <xdr:cNvPr id="404" name="テキスト ボックス 403"/>
        <xdr:cNvSpPr txBox="1"/>
      </xdr:nvSpPr>
      <xdr:spPr>
        <a:xfrm>
          <a:off x="13131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合併特例事業債や過疎対策事業債の活用などから地方債償還額の基準財政需要額算入見込額</a:t>
          </a:r>
          <a:r>
            <a:rPr lang="ja-JP" altLang="en-US" sz="1100" b="0" i="0" baseline="0">
              <a:solidFill>
                <a:schemeClr val="dk1"/>
              </a:solidFill>
              <a:effectLst/>
              <a:latin typeface="+mn-lt"/>
              <a:ea typeface="+mn-ea"/>
              <a:cs typeface="+mn-cs"/>
            </a:rPr>
            <a:t>の割合が高く</a:t>
          </a:r>
          <a:r>
            <a:rPr lang="ja-JP" altLang="ja-JP" sz="1100" b="0" i="0" baseline="0">
              <a:solidFill>
                <a:schemeClr val="tx1"/>
              </a:solidFill>
              <a:effectLst/>
              <a:latin typeface="+mn-lt"/>
              <a:ea typeface="+mn-ea"/>
              <a:cs typeface="+mn-cs"/>
            </a:rPr>
            <a:t>、充当可能基金が</a:t>
          </a:r>
          <a:r>
            <a:rPr lang="en-US" altLang="ja-JP" sz="1100" b="0" i="0" baseline="0">
              <a:solidFill>
                <a:schemeClr val="tx1"/>
              </a:solidFill>
              <a:effectLst/>
              <a:latin typeface="+mn-lt"/>
              <a:ea typeface="+mn-ea"/>
              <a:cs typeface="+mn-cs"/>
            </a:rPr>
            <a:t>437,010</a:t>
          </a:r>
          <a:r>
            <a:rPr lang="ja-JP" altLang="ja-JP" sz="1100" b="0" i="0" baseline="0">
              <a:solidFill>
                <a:schemeClr val="tx1"/>
              </a:solidFill>
              <a:effectLst/>
              <a:latin typeface="+mn-lt"/>
              <a:ea typeface="+mn-ea"/>
              <a:cs typeface="+mn-cs"/>
            </a:rPr>
            <a:t>千円</a:t>
          </a:r>
          <a:r>
            <a:rPr lang="ja-JP" altLang="ja-JP" sz="1100" b="0" i="0" baseline="0">
              <a:solidFill>
                <a:schemeClr val="dk1"/>
              </a:solidFill>
              <a:effectLst/>
              <a:latin typeface="+mn-lt"/>
              <a:ea typeface="+mn-ea"/>
              <a:cs typeface="+mn-cs"/>
            </a:rPr>
            <a:t>増加したことなどにより前年度に比べ</a:t>
          </a:r>
          <a:r>
            <a:rPr lang="en-US" altLang="ja-JP" sz="1100" b="0" i="0" baseline="0">
              <a:solidFill>
                <a:schemeClr val="tx1"/>
              </a:solidFill>
              <a:effectLst/>
              <a:latin typeface="+mn-lt"/>
              <a:ea typeface="+mn-ea"/>
              <a:cs typeface="+mn-cs"/>
            </a:rPr>
            <a:t>14.8</a:t>
          </a:r>
          <a:r>
            <a:rPr lang="ja-JP" altLang="ja-JP" sz="1100" b="0" i="0" baseline="0">
              <a:solidFill>
                <a:schemeClr val="dk1"/>
              </a:solidFill>
              <a:effectLst/>
              <a:latin typeface="+mn-lt"/>
              <a:ea typeface="+mn-ea"/>
              <a:cs typeface="+mn-cs"/>
            </a:rPr>
            <a:t>％減少し、類似団体平均</a:t>
          </a:r>
          <a:r>
            <a:rPr lang="ja-JP" altLang="ja-JP" sz="1100" b="0" i="0" baseline="0">
              <a:solidFill>
                <a:schemeClr val="tx1"/>
              </a:solidFill>
              <a:effectLst/>
              <a:latin typeface="+mn-lt"/>
              <a:ea typeface="+mn-ea"/>
              <a:cs typeface="+mn-cs"/>
            </a:rPr>
            <a:t>を</a:t>
          </a:r>
          <a:r>
            <a:rPr lang="en-US" altLang="ja-JP" sz="1100" b="0" i="0" baseline="0">
              <a:solidFill>
                <a:schemeClr val="tx1"/>
              </a:solidFill>
              <a:effectLst/>
              <a:latin typeface="+mn-lt"/>
              <a:ea typeface="+mn-ea"/>
              <a:cs typeface="+mn-cs"/>
            </a:rPr>
            <a:t>51.4</a:t>
          </a:r>
          <a:r>
            <a:rPr lang="ja-JP" altLang="ja-JP" sz="1100" b="0" i="0" baseline="0">
              <a:solidFill>
                <a:schemeClr val="tx1"/>
              </a:solidFill>
              <a:effectLst/>
              <a:latin typeface="+mn-lt"/>
              <a:ea typeface="+mn-ea"/>
              <a:cs typeface="+mn-cs"/>
            </a:rPr>
            <a:t>％下回って</a:t>
          </a:r>
          <a:r>
            <a:rPr lang="ja-JP" altLang="ja-JP" sz="1100" b="0" i="0" baseline="0">
              <a:solidFill>
                <a:schemeClr val="dk1"/>
              </a:solidFill>
              <a:effectLst/>
              <a:latin typeface="+mn-lt"/>
              <a:ea typeface="+mn-ea"/>
              <a:cs typeface="+mn-cs"/>
            </a:rPr>
            <a:t>いる。</a:t>
          </a:r>
          <a:endParaRPr lang="ja-JP" altLang="ja-JP" sz="1400">
            <a:effectLst/>
          </a:endParaRPr>
        </a:p>
        <a:p>
          <a:pPr rtl="0"/>
          <a:r>
            <a:rPr lang="ja-JP" altLang="ja-JP" sz="1100" b="0" i="0" baseline="0">
              <a:solidFill>
                <a:schemeClr val="dk1"/>
              </a:solidFill>
              <a:effectLst/>
              <a:latin typeface="+mn-lt"/>
              <a:ea typeface="+mn-ea"/>
              <a:cs typeface="+mn-cs"/>
            </a:rPr>
            <a:t>　今後の事業の見込みから、地方債残高の大幅な増加が予想されるため、原則として合併特例事業債や過疎対策事業債などの基準財政需用額算入の大きい地方債以外の借入を極力減らすとともに、可能な限り地方債発行額の抑制に努める。</a:t>
          </a:r>
          <a:endParaRPr lang="ja-JP" altLang="ja-JP" sz="1400">
            <a:effectLst/>
          </a:endParaRPr>
        </a:p>
        <a:p>
          <a:pPr rtl="0"/>
          <a:r>
            <a:rPr lang="ja-JP" altLang="ja-JP" sz="1100" b="0" i="0" baseline="0">
              <a:solidFill>
                <a:schemeClr val="dk1"/>
              </a:solidFill>
              <a:effectLst/>
              <a:latin typeface="+mn-lt"/>
              <a:ea typeface="+mn-ea"/>
              <a:cs typeface="+mn-cs"/>
            </a:rPr>
            <a:t>　また、充当可能基金の積立を継続して実施し、健全財政の確保に努める。 </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1" name="直線コネクタ 430"/>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2"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3" name="直線コネクタ 432"/>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4"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5" name="直線コネクタ 434"/>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66243</xdr:rowOff>
    </xdr:from>
    <xdr:to>
      <xdr:col>24</xdr:col>
      <xdr:colOff>558800</xdr:colOff>
      <xdr:row>14</xdr:row>
      <xdr:rowOff>137668</xdr:rowOff>
    </xdr:to>
    <xdr:cxnSp macro="">
      <xdr:nvCxnSpPr>
        <xdr:cNvPr id="436" name="直線コネクタ 435"/>
        <xdr:cNvCxnSpPr/>
      </xdr:nvCxnSpPr>
      <xdr:spPr>
        <a:xfrm flipV="1">
          <a:off x="16179800" y="2466543"/>
          <a:ext cx="838200" cy="71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37" name="将来負担の状況平均値テキスト"/>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8" name="フローチャート : 判断 437"/>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137668</xdr:rowOff>
    </xdr:from>
    <xdr:to>
      <xdr:col>23</xdr:col>
      <xdr:colOff>406400</xdr:colOff>
      <xdr:row>14</xdr:row>
      <xdr:rowOff>170485</xdr:rowOff>
    </xdr:to>
    <xdr:cxnSp macro="">
      <xdr:nvCxnSpPr>
        <xdr:cNvPr id="439" name="直線コネクタ 438"/>
        <xdr:cNvCxnSpPr/>
      </xdr:nvCxnSpPr>
      <xdr:spPr>
        <a:xfrm flipV="1">
          <a:off x="15290800" y="2537968"/>
          <a:ext cx="889000" cy="32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0" name="フローチャート : 判断 439"/>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39311</xdr:rowOff>
    </xdr:from>
    <xdr:ext cx="736600" cy="259045"/>
    <xdr:sp macro="" textlink="">
      <xdr:nvSpPr>
        <xdr:cNvPr id="441" name="テキスト ボックス 440"/>
        <xdr:cNvSpPr txBox="1"/>
      </xdr:nvSpPr>
      <xdr:spPr>
        <a:xfrm>
          <a:off x="15798800" y="2782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170485</xdr:rowOff>
    </xdr:from>
    <xdr:to>
      <xdr:col>22</xdr:col>
      <xdr:colOff>203200</xdr:colOff>
      <xdr:row>15</xdr:row>
      <xdr:rowOff>85420</xdr:rowOff>
    </xdr:to>
    <xdr:cxnSp macro="">
      <xdr:nvCxnSpPr>
        <xdr:cNvPr id="442" name="直線コネクタ 441"/>
        <xdr:cNvCxnSpPr/>
      </xdr:nvCxnSpPr>
      <xdr:spPr>
        <a:xfrm flipV="1">
          <a:off x="14401800" y="2570785"/>
          <a:ext cx="889000" cy="86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3" name="フローチャート : 判断 442"/>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53789</xdr:rowOff>
    </xdr:from>
    <xdr:ext cx="762000" cy="259045"/>
    <xdr:sp macro="" textlink="">
      <xdr:nvSpPr>
        <xdr:cNvPr id="444" name="テキスト ボックス 443"/>
        <xdr:cNvSpPr txBox="1"/>
      </xdr:nvSpPr>
      <xdr:spPr>
        <a:xfrm>
          <a:off x="14909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85420</xdr:rowOff>
    </xdr:from>
    <xdr:to>
      <xdr:col>21</xdr:col>
      <xdr:colOff>0</xdr:colOff>
      <xdr:row>15</xdr:row>
      <xdr:rowOff>153467</xdr:rowOff>
    </xdr:to>
    <xdr:cxnSp macro="">
      <xdr:nvCxnSpPr>
        <xdr:cNvPr id="445" name="直線コネクタ 444"/>
        <xdr:cNvCxnSpPr/>
      </xdr:nvCxnSpPr>
      <xdr:spPr>
        <a:xfrm flipV="1">
          <a:off x="13512800" y="2657170"/>
          <a:ext cx="889000" cy="68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166370</xdr:rowOff>
    </xdr:from>
    <xdr:to>
      <xdr:col>21</xdr:col>
      <xdr:colOff>50800</xdr:colOff>
      <xdr:row>16</xdr:row>
      <xdr:rowOff>96520</xdr:rowOff>
    </xdr:to>
    <xdr:sp macro="" textlink="">
      <xdr:nvSpPr>
        <xdr:cNvPr id="446" name="フローチャート : 判断 445"/>
        <xdr:cNvSpPr/>
      </xdr:nvSpPr>
      <xdr:spPr>
        <a:xfrm>
          <a:off x="14351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81297</xdr:rowOff>
    </xdr:from>
    <xdr:ext cx="762000" cy="259045"/>
    <xdr:sp macro="" textlink="">
      <xdr:nvSpPr>
        <xdr:cNvPr id="447" name="テキスト ボックス 446"/>
        <xdr:cNvSpPr txBox="1"/>
      </xdr:nvSpPr>
      <xdr:spPr>
        <a:xfrm>
          <a:off x="14020800" y="282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73101</xdr:rowOff>
    </xdr:from>
    <xdr:to>
      <xdr:col>19</xdr:col>
      <xdr:colOff>533400</xdr:colOff>
      <xdr:row>17</xdr:row>
      <xdr:rowOff>3251</xdr:rowOff>
    </xdr:to>
    <xdr:sp macro="" textlink="">
      <xdr:nvSpPr>
        <xdr:cNvPr id="448" name="フローチャート : 判断 447"/>
        <xdr:cNvSpPr/>
      </xdr:nvSpPr>
      <xdr:spPr>
        <a:xfrm>
          <a:off x="13462000" y="2816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159478</xdr:rowOff>
    </xdr:from>
    <xdr:ext cx="762000" cy="259045"/>
    <xdr:sp macro="" textlink="">
      <xdr:nvSpPr>
        <xdr:cNvPr id="449" name="テキスト ボックス 448"/>
        <xdr:cNvSpPr txBox="1"/>
      </xdr:nvSpPr>
      <xdr:spPr>
        <a:xfrm>
          <a:off x="13131800" y="2902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15443</xdr:rowOff>
    </xdr:from>
    <xdr:to>
      <xdr:col>24</xdr:col>
      <xdr:colOff>609600</xdr:colOff>
      <xdr:row>14</xdr:row>
      <xdr:rowOff>117043</xdr:rowOff>
    </xdr:to>
    <xdr:sp macro="" textlink="">
      <xdr:nvSpPr>
        <xdr:cNvPr id="455" name="円/楕円 454"/>
        <xdr:cNvSpPr/>
      </xdr:nvSpPr>
      <xdr:spPr>
        <a:xfrm>
          <a:off x="16967200" y="241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108170</xdr:rowOff>
    </xdr:from>
    <xdr:ext cx="762000" cy="259045"/>
    <xdr:sp macro="" textlink="">
      <xdr:nvSpPr>
        <xdr:cNvPr id="456" name="将来負担の状況該当値テキスト"/>
        <xdr:cNvSpPr txBox="1"/>
      </xdr:nvSpPr>
      <xdr:spPr>
        <a:xfrm>
          <a:off x="17106900" y="23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86868</xdr:rowOff>
    </xdr:from>
    <xdr:to>
      <xdr:col>23</xdr:col>
      <xdr:colOff>457200</xdr:colOff>
      <xdr:row>15</xdr:row>
      <xdr:rowOff>17018</xdr:rowOff>
    </xdr:to>
    <xdr:sp macro="" textlink="">
      <xdr:nvSpPr>
        <xdr:cNvPr id="457" name="円/楕円 456"/>
        <xdr:cNvSpPr/>
      </xdr:nvSpPr>
      <xdr:spPr>
        <a:xfrm>
          <a:off x="16129000" y="2487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27195</xdr:rowOff>
    </xdr:from>
    <xdr:ext cx="736600" cy="259045"/>
    <xdr:sp macro="" textlink="">
      <xdr:nvSpPr>
        <xdr:cNvPr id="458" name="テキスト ボックス 457"/>
        <xdr:cNvSpPr txBox="1"/>
      </xdr:nvSpPr>
      <xdr:spPr>
        <a:xfrm>
          <a:off x="15798800" y="2256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119685</xdr:rowOff>
    </xdr:from>
    <xdr:to>
      <xdr:col>22</xdr:col>
      <xdr:colOff>254000</xdr:colOff>
      <xdr:row>15</xdr:row>
      <xdr:rowOff>49835</xdr:rowOff>
    </xdr:to>
    <xdr:sp macro="" textlink="">
      <xdr:nvSpPr>
        <xdr:cNvPr id="459" name="円/楕円 458"/>
        <xdr:cNvSpPr/>
      </xdr:nvSpPr>
      <xdr:spPr>
        <a:xfrm>
          <a:off x="15240000" y="251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60012</xdr:rowOff>
    </xdr:from>
    <xdr:ext cx="762000" cy="259045"/>
    <xdr:sp macro="" textlink="">
      <xdr:nvSpPr>
        <xdr:cNvPr id="460" name="テキスト ボックス 459"/>
        <xdr:cNvSpPr txBox="1"/>
      </xdr:nvSpPr>
      <xdr:spPr>
        <a:xfrm>
          <a:off x="14909800" y="228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34620</xdr:rowOff>
    </xdr:from>
    <xdr:to>
      <xdr:col>21</xdr:col>
      <xdr:colOff>50800</xdr:colOff>
      <xdr:row>15</xdr:row>
      <xdr:rowOff>136220</xdr:rowOff>
    </xdr:to>
    <xdr:sp macro="" textlink="">
      <xdr:nvSpPr>
        <xdr:cNvPr id="461" name="円/楕円 460"/>
        <xdr:cNvSpPr/>
      </xdr:nvSpPr>
      <xdr:spPr>
        <a:xfrm>
          <a:off x="14351000" y="260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146397</xdr:rowOff>
    </xdr:from>
    <xdr:ext cx="762000" cy="259045"/>
    <xdr:sp macro="" textlink="">
      <xdr:nvSpPr>
        <xdr:cNvPr id="462" name="テキスト ボックス 461"/>
        <xdr:cNvSpPr txBox="1"/>
      </xdr:nvSpPr>
      <xdr:spPr>
        <a:xfrm>
          <a:off x="14020800" y="237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42.7</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102667</xdr:rowOff>
    </xdr:from>
    <xdr:to>
      <xdr:col>19</xdr:col>
      <xdr:colOff>533400</xdr:colOff>
      <xdr:row>16</xdr:row>
      <xdr:rowOff>32817</xdr:rowOff>
    </xdr:to>
    <xdr:sp macro="" textlink="">
      <xdr:nvSpPr>
        <xdr:cNvPr id="463" name="円/楕円 462"/>
        <xdr:cNvSpPr/>
      </xdr:nvSpPr>
      <xdr:spPr>
        <a:xfrm>
          <a:off x="13462000" y="26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42994</xdr:rowOff>
    </xdr:from>
    <xdr:ext cx="762000" cy="259045"/>
    <xdr:sp macro="" textlink="">
      <xdr:nvSpPr>
        <xdr:cNvPr id="464" name="テキスト ボックス 463"/>
        <xdr:cNvSpPr txBox="1"/>
      </xdr:nvSpPr>
      <xdr:spPr>
        <a:xfrm>
          <a:off x="13131800" y="24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三重県紀北町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18,066
17,822
257.01
9,766,135
9,287,293
444,919
6,163,585
12,102,604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9.5
3.2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年度から取組んでいる管理職手当、特殊勤務手当などの給与の削減の継続などにより人件費、職員給ともに減となった。</a:t>
          </a:r>
          <a:endParaRPr lang="ja-JP" altLang="ja-JP" sz="1400">
            <a:effectLst/>
          </a:endParaRPr>
        </a:p>
        <a:p>
          <a:pPr rtl="0"/>
          <a:r>
            <a:rPr lang="ja-JP" altLang="ja-JP" sz="1100" b="0" i="0" baseline="0">
              <a:solidFill>
                <a:schemeClr val="dk1"/>
              </a:solidFill>
              <a:effectLst/>
              <a:latin typeface="+mn-lt"/>
              <a:ea typeface="+mn-ea"/>
              <a:cs typeface="+mn-cs"/>
            </a:rPr>
            <a:t>　人件費としては、前年度に比べ</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％の減少がみられ、類似団体平均と比べると</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％低くなっている。今後とも人件費の抑制に努める。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99568</xdr:rowOff>
    </xdr:from>
    <xdr:to>
      <xdr:col>7</xdr:col>
      <xdr:colOff>15875</xdr:colOff>
      <xdr:row>36</xdr:row>
      <xdr:rowOff>108712</xdr:rowOff>
    </xdr:to>
    <xdr:cxnSp macro="">
      <xdr:nvCxnSpPr>
        <xdr:cNvPr id="63" name="直線コネクタ 62"/>
        <xdr:cNvCxnSpPr/>
      </xdr:nvCxnSpPr>
      <xdr:spPr>
        <a:xfrm flipV="1">
          <a:off x="3987800" y="627176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4"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108712</xdr:rowOff>
    </xdr:from>
    <xdr:to>
      <xdr:col>5</xdr:col>
      <xdr:colOff>549275</xdr:colOff>
      <xdr:row>36</xdr:row>
      <xdr:rowOff>149860</xdr:rowOff>
    </xdr:to>
    <xdr:cxnSp macro="">
      <xdr:nvCxnSpPr>
        <xdr:cNvPr id="66" name="直線コネクタ 65"/>
        <xdr:cNvCxnSpPr/>
      </xdr:nvCxnSpPr>
      <xdr:spPr>
        <a:xfrm flipV="1">
          <a:off x="3098800" y="628091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104140</xdr:rowOff>
    </xdr:from>
    <xdr:to>
      <xdr:col>4</xdr:col>
      <xdr:colOff>346075</xdr:colOff>
      <xdr:row>36</xdr:row>
      <xdr:rowOff>149860</xdr:rowOff>
    </xdr:to>
    <xdr:cxnSp macro="">
      <xdr:nvCxnSpPr>
        <xdr:cNvPr id="69" name="直線コネクタ 68"/>
        <xdr:cNvCxnSpPr/>
      </xdr:nvCxnSpPr>
      <xdr:spPr>
        <a:xfrm>
          <a:off x="2209800" y="62763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104140</xdr:rowOff>
    </xdr:from>
    <xdr:to>
      <xdr:col>3</xdr:col>
      <xdr:colOff>142875</xdr:colOff>
      <xdr:row>37</xdr:row>
      <xdr:rowOff>46990</xdr:rowOff>
    </xdr:to>
    <xdr:cxnSp macro="">
      <xdr:nvCxnSpPr>
        <xdr:cNvPr id="72" name="直線コネクタ 71"/>
        <xdr:cNvCxnSpPr/>
      </xdr:nvCxnSpPr>
      <xdr:spPr>
        <a:xfrm flipV="1">
          <a:off x="1320800" y="62763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167640</xdr:rowOff>
    </xdr:from>
    <xdr:to>
      <xdr:col>3</xdr:col>
      <xdr:colOff>193675</xdr:colOff>
      <xdr:row>37</xdr:row>
      <xdr:rowOff>97790</xdr:rowOff>
    </xdr:to>
    <xdr:sp macro="" textlink="">
      <xdr:nvSpPr>
        <xdr:cNvPr id="73" name="フローチャート : 判断 72"/>
        <xdr:cNvSpPr/>
      </xdr:nvSpPr>
      <xdr:spPr>
        <a:xfrm>
          <a:off x="2159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82567</xdr:rowOff>
    </xdr:from>
    <xdr:ext cx="762000" cy="259045"/>
    <xdr:sp macro="" textlink="">
      <xdr:nvSpPr>
        <xdr:cNvPr id="74" name="テキスト ボックス 73"/>
        <xdr:cNvSpPr txBox="1"/>
      </xdr:nvSpPr>
      <xdr:spPr>
        <a:xfrm>
          <a:off x="1828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78486</xdr:rowOff>
    </xdr:from>
    <xdr:to>
      <xdr:col>1</xdr:col>
      <xdr:colOff>676275</xdr:colOff>
      <xdr:row>38</xdr:row>
      <xdr:rowOff>8636</xdr:rowOff>
    </xdr:to>
    <xdr:sp macro="" textlink="">
      <xdr:nvSpPr>
        <xdr:cNvPr id="75" name="フローチャート : 判断 74"/>
        <xdr:cNvSpPr/>
      </xdr:nvSpPr>
      <xdr:spPr>
        <a:xfrm>
          <a:off x="1270000" y="642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164863</xdr:rowOff>
    </xdr:from>
    <xdr:ext cx="762000" cy="259045"/>
    <xdr:sp macro="" textlink="">
      <xdr:nvSpPr>
        <xdr:cNvPr id="76" name="テキスト ボックス 75"/>
        <xdr:cNvSpPr txBox="1"/>
      </xdr:nvSpPr>
      <xdr:spPr>
        <a:xfrm>
          <a:off x="939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48768</xdr:rowOff>
    </xdr:from>
    <xdr:to>
      <xdr:col>7</xdr:col>
      <xdr:colOff>66675</xdr:colOff>
      <xdr:row>36</xdr:row>
      <xdr:rowOff>150368</xdr:rowOff>
    </xdr:to>
    <xdr:sp macro="" textlink="">
      <xdr:nvSpPr>
        <xdr:cNvPr id="82" name="円/楕円 81"/>
        <xdr:cNvSpPr/>
      </xdr:nvSpPr>
      <xdr:spPr>
        <a:xfrm>
          <a:off x="47752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65295</xdr:rowOff>
    </xdr:from>
    <xdr:ext cx="762000" cy="259045"/>
    <xdr:sp macro="" textlink="">
      <xdr:nvSpPr>
        <xdr:cNvPr id="83" name="人件費該当値テキスト"/>
        <xdr:cNvSpPr txBox="1"/>
      </xdr:nvSpPr>
      <xdr:spPr>
        <a:xfrm>
          <a:off x="4914900" y="6066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57912</xdr:rowOff>
    </xdr:from>
    <xdr:to>
      <xdr:col>5</xdr:col>
      <xdr:colOff>600075</xdr:colOff>
      <xdr:row>36</xdr:row>
      <xdr:rowOff>159512</xdr:rowOff>
    </xdr:to>
    <xdr:sp macro="" textlink="">
      <xdr:nvSpPr>
        <xdr:cNvPr id="84" name="円/楕円 83"/>
        <xdr:cNvSpPr/>
      </xdr:nvSpPr>
      <xdr:spPr>
        <a:xfrm>
          <a:off x="3937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169689</xdr:rowOff>
    </xdr:from>
    <xdr:ext cx="736600" cy="259045"/>
    <xdr:sp macro="" textlink="">
      <xdr:nvSpPr>
        <xdr:cNvPr id="85" name="テキスト ボックス 84"/>
        <xdr:cNvSpPr txBox="1"/>
      </xdr:nvSpPr>
      <xdr:spPr>
        <a:xfrm>
          <a:off x="3606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99060</xdr:rowOff>
    </xdr:from>
    <xdr:to>
      <xdr:col>4</xdr:col>
      <xdr:colOff>396875</xdr:colOff>
      <xdr:row>37</xdr:row>
      <xdr:rowOff>29210</xdr:rowOff>
    </xdr:to>
    <xdr:sp macro="" textlink="">
      <xdr:nvSpPr>
        <xdr:cNvPr id="86" name="円/楕円 85"/>
        <xdr:cNvSpPr/>
      </xdr:nvSpPr>
      <xdr:spPr>
        <a:xfrm>
          <a:off x="3048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39387</xdr:rowOff>
    </xdr:from>
    <xdr:ext cx="762000" cy="259045"/>
    <xdr:sp macro="" textlink="">
      <xdr:nvSpPr>
        <xdr:cNvPr id="87" name="テキスト ボックス 86"/>
        <xdr:cNvSpPr txBox="1"/>
      </xdr:nvSpPr>
      <xdr:spPr>
        <a:xfrm>
          <a:off x="2717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53340</xdr:rowOff>
    </xdr:from>
    <xdr:to>
      <xdr:col>3</xdr:col>
      <xdr:colOff>193675</xdr:colOff>
      <xdr:row>36</xdr:row>
      <xdr:rowOff>154940</xdr:rowOff>
    </xdr:to>
    <xdr:sp macro="" textlink="">
      <xdr:nvSpPr>
        <xdr:cNvPr id="88" name="円/楕円 87"/>
        <xdr:cNvSpPr/>
      </xdr:nvSpPr>
      <xdr:spPr>
        <a:xfrm>
          <a:off x="2159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165117</xdr:rowOff>
    </xdr:from>
    <xdr:ext cx="762000" cy="259045"/>
    <xdr:sp macro="" textlink="">
      <xdr:nvSpPr>
        <xdr:cNvPr id="89" name="テキスト ボックス 88"/>
        <xdr:cNvSpPr txBox="1"/>
      </xdr:nvSpPr>
      <xdr:spPr>
        <a:xfrm>
          <a:off x="1828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90" name="円/楕円 89"/>
        <xdr:cNvSpPr/>
      </xdr:nvSpPr>
      <xdr:spPr>
        <a:xfrm>
          <a:off x="1270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107967</xdr:rowOff>
    </xdr:from>
    <xdr:ext cx="762000" cy="259045"/>
    <xdr:sp macro="" textlink="">
      <xdr:nvSpPr>
        <xdr:cNvPr id="91" name="テキスト ボックス 90"/>
        <xdr:cNvSpPr txBox="1"/>
      </xdr:nvSpPr>
      <xdr:spPr>
        <a:xfrm>
          <a:off x="939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旅費、需用費などの経常経費の抑制に努めてきたものの、前年度に比べ</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％増加した</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類似団体平均と比べて</a:t>
          </a:r>
          <a:r>
            <a:rPr lang="en-US" altLang="ja-JP" sz="1100" b="0" i="0" baseline="0">
              <a:solidFill>
                <a:schemeClr val="dk1"/>
              </a:solidFill>
              <a:effectLst/>
              <a:latin typeface="+mn-lt"/>
              <a:ea typeface="+mn-ea"/>
              <a:cs typeface="+mn-cs"/>
            </a:rPr>
            <a:t>0.7</a:t>
          </a:r>
          <a:r>
            <a:rPr lang="ja-JP" altLang="ja-JP" sz="1100" b="0" i="0" baseline="0">
              <a:solidFill>
                <a:schemeClr val="dk1"/>
              </a:solidFill>
              <a:effectLst/>
              <a:latin typeface="+mn-lt"/>
              <a:ea typeface="+mn-ea"/>
              <a:cs typeface="+mn-cs"/>
            </a:rPr>
            <a:t>％下回っている</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合併により廃棄物処理施設</a:t>
          </a:r>
          <a:r>
            <a:rPr lang="en-US" altLang="ja-JP" sz="1100" b="0" i="0" baseline="0">
              <a:solidFill>
                <a:schemeClr val="dk1"/>
              </a:solidFill>
              <a:effectLst/>
              <a:latin typeface="+mn-lt"/>
              <a:ea typeface="+mn-ea"/>
              <a:cs typeface="+mn-cs"/>
            </a:rPr>
            <a:t>(RDF</a:t>
          </a:r>
          <a:r>
            <a:rPr lang="ja-JP" altLang="ja-JP" sz="1100" b="0" i="0" baseline="0">
              <a:solidFill>
                <a:schemeClr val="dk1"/>
              </a:solidFill>
              <a:effectLst/>
              <a:latin typeface="+mn-lt"/>
              <a:ea typeface="+mn-ea"/>
              <a:cs typeface="+mn-cs"/>
            </a:rPr>
            <a:t>）が</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箇所になるなど重複施設が多いことなどから、今後、施設の統廃合などの見直しを行い、物件費の抑制に努める。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153670</xdr:rowOff>
    </xdr:from>
    <xdr:to>
      <xdr:col>24</xdr:col>
      <xdr:colOff>31750</xdr:colOff>
      <xdr:row>16</xdr:row>
      <xdr:rowOff>43180</xdr:rowOff>
    </xdr:to>
    <xdr:cxnSp macro="">
      <xdr:nvCxnSpPr>
        <xdr:cNvPr id="124" name="直線コネクタ 123"/>
        <xdr:cNvCxnSpPr/>
      </xdr:nvCxnSpPr>
      <xdr:spPr>
        <a:xfrm>
          <a:off x="15671800" y="27254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17797</xdr:rowOff>
    </xdr:from>
    <xdr:ext cx="762000" cy="259045"/>
    <xdr:sp macro="" textlink="">
      <xdr:nvSpPr>
        <xdr:cNvPr id="125" name="物件費平均値テキスト"/>
        <xdr:cNvSpPr txBox="1"/>
      </xdr:nvSpPr>
      <xdr:spPr>
        <a:xfrm>
          <a:off x="16598900" y="276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115570</xdr:rowOff>
    </xdr:from>
    <xdr:to>
      <xdr:col>22</xdr:col>
      <xdr:colOff>565150</xdr:colOff>
      <xdr:row>15</xdr:row>
      <xdr:rowOff>153670</xdr:rowOff>
    </xdr:to>
    <xdr:cxnSp macro="">
      <xdr:nvCxnSpPr>
        <xdr:cNvPr id="127" name="直線コネクタ 126"/>
        <xdr:cNvCxnSpPr/>
      </xdr:nvCxnSpPr>
      <xdr:spPr>
        <a:xfrm>
          <a:off x="14782800" y="26873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31750</xdr:rowOff>
    </xdr:from>
    <xdr:to>
      <xdr:col>21</xdr:col>
      <xdr:colOff>361950</xdr:colOff>
      <xdr:row>15</xdr:row>
      <xdr:rowOff>115570</xdr:rowOff>
    </xdr:to>
    <xdr:cxnSp macro="">
      <xdr:nvCxnSpPr>
        <xdr:cNvPr id="130" name="直線コネクタ 129"/>
        <xdr:cNvCxnSpPr/>
      </xdr:nvCxnSpPr>
      <xdr:spPr>
        <a:xfrm>
          <a:off x="13893800" y="26035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2" name="テキスト ボックス 131"/>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31750</xdr:rowOff>
    </xdr:from>
    <xdr:to>
      <xdr:col>20</xdr:col>
      <xdr:colOff>158750</xdr:colOff>
      <xdr:row>15</xdr:row>
      <xdr:rowOff>46990</xdr:rowOff>
    </xdr:to>
    <xdr:cxnSp macro="">
      <xdr:nvCxnSpPr>
        <xdr:cNvPr id="133" name="直線コネクタ 132"/>
        <xdr:cNvCxnSpPr/>
      </xdr:nvCxnSpPr>
      <xdr:spPr>
        <a:xfrm flipV="1">
          <a:off x="13004800" y="2603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118110</xdr:rowOff>
    </xdr:from>
    <xdr:to>
      <xdr:col>20</xdr:col>
      <xdr:colOff>209550</xdr:colOff>
      <xdr:row>16</xdr:row>
      <xdr:rowOff>48260</xdr:rowOff>
    </xdr:to>
    <xdr:sp macro="" textlink="">
      <xdr:nvSpPr>
        <xdr:cNvPr id="134" name="フローチャート : 判断 133"/>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33037</xdr:rowOff>
    </xdr:from>
    <xdr:ext cx="762000" cy="259045"/>
    <xdr:sp macro="" textlink="">
      <xdr:nvSpPr>
        <xdr:cNvPr id="135" name="テキスト ボックス 134"/>
        <xdr:cNvSpPr txBox="1"/>
      </xdr:nvSpPr>
      <xdr:spPr>
        <a:xfrm>
          <a:off x="13512800" y="277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7" name="テキスト ボックス 136"/>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163830</xdr:rowOff>
    </xdr:from>
    <xdr:to>
      <xdr:col>24</xdr:col>
      <xdr:colOff>82550</xdr:colOff>
      <xdr:row>16</xdr:row>
      <xdr:rowOff>93980</xdr:rowOff>
    </xdr:to>
    <xdr:sp macro="" textlink="">
      <xdr:nvSpPr>
        <xdr:cNvPr id="143" name="円/楕円 142"/>
        <xdr:cNvSpPr/>
      </xdr:nvSpPr>
      <xdr:spPr>
        <a:xfrm>
          <a:off x="164592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8907</xdr:rowOff>
    </xdr:from>
    <xdr:ext cx="762000" cy="259045"/>
    <xdr:sp macro="" textlink="">
      <xdr:nvSpPr>
        <xdr:cNvPr id="144" name="物件費該当値テキスト"/>
        <xdr:cNvSpPr txBox="1"/>
      </xdr:nvSpPr>
      <xdr:spPr>
        <a:xfrm>
          <a:off x="16598900" y="258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102870</xdr:rowOff>
    </xdr:from>
    <xdr:to>
      <xdr:col>22</xdr:col>
      <xdr:colOff>615950</xdr:colOff>
      <xdr:row>16</xdr:row>
      <xdr:rowOff>33020</xdr:rowOff>
    </xdr:to>
    <xdr:sp macro="" textlink="">
      <xdr:nvSpPr>
        <xdr:cNvPr id="145" name="円/楕円 144"/>
        <xdr:cNvSpPr/>
      </xdr:nvSpPr>
      <xdr:spPr>
        <a:xfrm>
          <a:off x="156210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43197</xdr:rowOff>
    </xdr:from>
    <xdr:ext cx="736600" cy="259045"/>
    <xdr:sp macro="" textlink="">
      <xdr:nvSpPr>
        <xdr:cNvPr id="146" name="テキスト ボックス 145"/>
        <xdr:cNvSpPr txBox="1"/>
      </xdr:nvSpPr>
      <xdr:spPr>
        <a:xfrm>
          <a:off x="15290800" y="2443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64770</xdr:rowOff>
    </xdr:from>
    <xdr:to>
      <xdr:col>21</xdr:col>
      <xdr:colOff>412750</xdr:colOff>
      <xdr:row>15</xdr:row>
      <xdr:rowOff>166370</xdr:rowOff>
    </xdr:to>
    <xdr:sp macro="" textlink="">
      <xdr:nvSpPr>
        <xdr:cNvPr id="147" name="円/楕円 146"/>
        <xdr:cNvSpPr/>
      </xdr:nvSpPr>
      <xdr:spPr>
        <a:xfrm>
          <a:off x="14732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5097</xdr:rowOff>
    </xdr:from>
    <xdr:ext cx="762000" cy="259045"/>
    <xdr:sp macro="" textlink="">
      <xdr:nvSpPr>
        <xdr:cNvPr id="148" name="テキスト ボックス 147"/>
        <xdr:cNvSpPr txBox="1"/>
      </xdr:nvSpPr>
      <xdr:spPr>
        <a:xfrm>
          <a:off x="14401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152400</xdr:rowOff>
    </xdr:from>
    <xdr:to>
      <xdr:col>20</xdr:col>
      <xdr:colOff>209550</xdr:colOff>
      <xdr:row>15</xdr:row>
      <xdr:rowOff>82550</xdr:rowOff>
    </xdr:to>
    <xdr:sp macro="" textlink="">
      <xdr:nvSpPr>
        <xdr:cNvPr id="149" name="円/楕円 148"/>
        <xdr:cNvSpPr/>
      </xdr:nvSpPr>
      <xdr:spPr>
        <a:xfrm>
          <a:off x="13843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92727</xdr:rowOff>
    </xdr:from>
    <xdr:ext cx="762000" cy="259045"/>
    <xdr:sp macro="" textlink="">
      <xdr:nvSpPr>
        <xdr:cNvPr id="150" name="テキスト ボックス 149"/>
        <xdr:cNvSpPr txBox="1"/>
      </xdr:nvSpPr>
      <xdr:spPr>
        <a:xfrm>
          <a:off x="13512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167640</xdr:rowOff>
    </xdr:from>
    <xdr:to>
      <xdr:col>19</xdr:col>
      <xdr:colOff>6350</xdr:colOff>
      <xdr:row>15</xdr:row>
      <xdr:rowOff>97790</xdr:rowOff>
    </xdr:to>
    <xdr:sp macro="" textlink="">
      <xdr:nvSpPr>
        <xdr:cNvPr id="151" name="円/楕円 150"/>
        <xdr:cNvSpPr/>
      </xdr:nvSpPr>
      <xdr:spPr>
        <a:xfrm>
          <a:off x="12954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107967</xdr:rowOff>
    </xdr:from>
    <xdr:ext cx="762000" cy="259045"/>
    <xdr:sp macro="" textlink="">
      <xdr:nvSpPr>
        <xdr:cNvPr id="152" name="テキスト ボックス 151"/>
        <xdr:cNvSpPr txBox="1"/>
      </xdr:nvSpPr>
      <xdr:spPr>
        <a:xfrm>
          <a:off x="12623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と同率</a:t>
          </a:r>
          <a:r>
            <a:rPr lang="ja-JP" altLang="ja-JP" sz="1100" b="0" i="0" baseline="0">
              <a:solidFill>
                <a:schemeClr val="dk1"/>
              </a:solidFill>
              <a:effectLst/>
              <a:latin typeface="+mn-lt"/>
              <a:ea typeface="+mn-ea"/>
              <a:cs typeface="+mn-cs"/>
            </a:rPr>
            <a:t>となっているが、類似団体平均に比べ</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％低くなっている。</a:t>
          </a:r>
          <a:endParaRPr lang="ja-JP" altLang="ja-JP" sz="1400">
            <a:effectLst/>
          </a:endParaRPr>
        </a:p>
        <a:p>
          <a:pPr rtl="0"/>
          <a:r>
            <a:rPr lang="ja-JP" altLang="ja-JP" sz="1100" b="0" i="0" baseline="0">
              <a:solidFill>
                <a:schemeClr val="dk1"/>
              </a:solidFill>
              <a:effectLst/>
              <a:latin typeface="+mn-lt"/>
              <a:ea typeface="+mn-ea"/>
              <a:cs typeface="+mn-cs"/>
            </a:rPr>
            <a:t>　公立保育所が</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箇所と少なく、民間保育所に依存していることや直営の養護老人ホームがあることなどから、今後とも扶助費低減の方策を検討し、費用の抑制に努める。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118835</xdr:rowOff>
    </xdr:from>
    <xdr:to>
      <xdr:col>7</xdr:col>
      <xdr:colOff>15875</xdr:colOff>
      <xdr:row>55</xdr:row>
      <xdr:rowOff>118835</xdr:rowOff>
    </xdr:to>
    <xdr:cxnSp macro="">
      <xdr:nvCxnSpPr>
        <xdr:cNvPr id="187" name="直線コネクタ 186"/>
        <xdr:cNvCxnSpPr/>
      </xdr:nvCxnSpPr>
      <xdr:spPr>
        <a:xfrm>
          <a:off x="3987800" y="95485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86178</xdr:rowOff>
    </xdr:from>
    <xdr:to>
      <xdr:col>5</xdr:col>
      <xdr:colOff>549275</xdr:colOff>
      <xdr:row>55</xdr:row>
      <xdr:rowOff>118835</xdr:rowOff>
    </xdr:to>
    <xdr:cxnSp macro="">
      <xdr:nvCxnSpPr>
        <xdr:cNvPr id="190" name="直線コネクタ 189"/>
        <xdr:cNvCxnSpPr/>
      </xdr:nvCxnSpPr>
      <xdr:spPr>
        <a:xfrm>
          <a:off x="3098800" y="95159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2" name="テキスト ボックス 19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37193</xdr:rowOff>
    </xdr:from>
    <xdr:to>
      <xdr:col>4</xdr:col>
      <xdr:colOff>346075</xdr:colOff>
      <xdr:row>55</xdr:row>
      <xdr:rowOff>86178</xdr:rowOff>
    </xdr:to>
    <xdr:cxnSp macro="">
      <xdr:nvCxnSpPr>
        <xdr:cNvPr id="193" name="直線コネクタ 192"/>
        <xdr:cNvCxnSpPr/>
      </xdr:nvCxnSpPr>
      <xdr:spPr>
        <a:xfrm>
          <a:off x="2209800" y="94669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5" name="テキスト ボックス 194"/>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37193</xdr:rowOff>
    </xdr:from>
    <xdr:to>
      <xdr:col>3</xdr:col>
      <xdr:colOff>142875</xdr:colOff>
      <xdr:row>55</xdr:row>
      <xdr:rowOff>37193</xdr:rowOff>
    </xdr:to>
    <xdr:cxnSp macro="">
      <xdr:nvCxnSpPr>
        <xdr:cNvPr id="196" name="直線コネクタ 195"/>
        <xdr:cNvCxnSpPr/>
      </xdr:nvCxnSpPr>
      <xdr:spPr>
        <a:xfrm>
          <a:off x="1320800" y="94669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7" name="フローチャート : 判断 196"/>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138084</xdr:rowOff>
    </xdr:from>
    <xdr:ext cx="762000" cy="259045"/>
    <xdr:sp macro="" textlink="">
      <xdr:nvSpPr>
        <xdr:cNvPr id="198" name="テキスト ボックス 197"/>
        <xdr:cNvSpPr txBox="1"/>
      </xdr:nvSpPr>
      <xdr:spPr>
        <a:xfrm>
          <a:off x="1828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199" name="フローチャート : 判断 198"/>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121755</xdr:rowOff>
    </xdr:from>
    <xdr:ext cx="762000" cy="259045"/>
    <xdr:sp macro="" textlink="">
      <xdr:nvSpPr>
        <xdr:cNvPr id="200" name="テキスト ボックス 199"/>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68035</xdr:rowOff>
    </xdr:from>
    <xdr:to>
      <xdr:col>7</xdr:col>
      <xdr:colOff>66675</xdr:colOff>
      <xdr:row>55</xdr:row>
      <xdr:rowOff>169635</xdr:rowOff>
    </xdr:to>
    <xdr:sp macro="" textlink="">
      <xdr:nvSpPr>
        <xdr:cNvPr id="206" name="円/楕円 205"/>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84562</xdr:rowOff>
    </xdr:from>
    <xdr:ext cx="762000" cy="259045"/>
    <xdr:sp macro="" textlink="">
      <xdr:nvSpPr>
        <xdr:cNvPr id="207" name="扶助費該当値テキスト"/>
        <xdr:cNvSpPr txBox="1"/>
      </xdr:nvSpPr>
      <xdr:spPr>
        <a:xfrm>
          <a:off x="49149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68035</xdr:rowOff>
    </xdr:from>
    <xdr:to>
      <xdr:col>5</xdr:col>
      <xdr:colOff>600075</xdr:colOff>
      <xdr:row>55</xdr:row>
      <xdr:rowOff>169635</xdr:rowOff>
    </xdr:to>
    <xdr:sp macro="" textlink="">
      <xdr:nvSpPr>
        <xdr:cNvPr id="208" name="円/楕円 207"/>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8362</xdr:rowOff>
    </xdr:from>
    <xdr:ext cx="736600" cy="259045"/>
    <xdr:sp macro="" textlink="">
      <xdr:nvSpPr>
        <xdr:cNvPr id="209" name="テキスト ボックス 208"/>
        <xdr:cNvSpPr txBox="1"/>
      </xdr:nvSpPr>
      <xdr:spPr>
        <a:xfrm>
          <a:off x="3606800" y="9266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35378</xdr:rowOff>
    </xdr:from>
    <xdr:to>
      <xdr:col>4</xdr:col>
      <xdr:colOff>396875</xdr:colOff>
      <xdr:row>55</xdr:row>
      <xdr:rowOff>136978</xdr:rowOff>
    </xdr:to>
    <xdr:sp macro="" textlink="">
      <xdr:nvSpPr>
        <xdr:cNvPr id="210" name="円/楕円 209"/>
        <xdr:cNvSpPr/>
      </xdr:nvSpPr>
      <xdr:spPr>
        <a:xfrm>
          <a:off x="3048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147155</xdr:rowOff>
    </xdr:from>
    <xdr:ext cx="762000" cy="259045"/>
    <xdr:sp macro="" textlink="">
      <xdr:nvSpPr>
        <xdr:cNvPr id="211" name="テキスト ボックス 210"/>
        <xdr:cNvSpPr txBox="1"/>
      </xdr:nvSpPr>
      <xdr:spPr>
        <a:xfrm>
          <a:off x="2717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157843</xdr:rowOff>
    </xdr:from>
    <xdr:to>
      <xdr:col>3</xdr:col>
      <xdr:colOff>193675</xdr:colOff>
      <xdr:row>55</xdr:row>
      <xdr:rowOff>87993</xdr:rowOff>
    </xdr:to>
    <xdr:sp macro="" textlink="">
      <xdr:nvSpPr>
        <xdr:cNvPr id="212" name="円/楕円 211"/>
        <xdr:cNvSpPr/>
      </xdr:nvSpPr>
      <xdr:spPr>
        <a:xfrm>
          <a:off x="2159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98170</xdr:rowOff>
    </xdr:from>
    <xdr:ext cx="762000" cy="259045"/>
    <xdr:sp macro="" textlink="">
      <xdr:nvSpPr>
        <xdr:cNvPr id="213" name="テキスト ボックス 212"/>
        <xdr:cNvSpPr txBox="1"/>
      </xdr:nvSpPr>
      <xdr:spPr>
        <a:xfrm>
          <a:off x="1828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157843</xdr:rowOff>
    </xdr:from>
    <xdr:to>
      <xdr:col>1</xdr:col>
      <xdr:colOff>676275</xdr:colOff>
      <xdr:row>55</xdr:row>
      <xdr:rowOff>87993</xdr:rowOff>
    </xdr:to>
    <xdr:sp macro="" textlink="">
      <xdr:nvSpPr>
        <xdr:cNvPr id="214" name="円/楕円 213"/>
        <xdr:cNvSpPr/>
      </xdr:nvSpPr>
      <xdr:spPr>
        <a:xfrm>
          <a:off x="1270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98170</xdr:rowOff>
    </xdr:from>
    <xdr:ext cx="762000" cy="259045"/>
    <xdr:sp macro="" textlink="">
      <xdr:nvSpPr>
        <xdr:cNvPr id="215" name="テキスト ボックス 214"/>
        <xdr:cNvSpPr txBox="1"/>
      </xdr:nvSpPr>
      <xdr:spPr>
        <a:xfrm>
          <a:off x="939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その他としては、繰出金（</a:t>
          </a:r>
          <a:r>
            <a:rPr lang="en-US" altLang="ja-JP" sz="1100" b="0" i="0" baseline="0">
              <a:solidFill>
                <a:schemeClr val="dk1"/>
              </a:solidFill>
              <a:effectLst/>
              <a:latin typeface="+mn-lt"/>
              <a:ea typeface="+mn-ea"/>
              <a:cs typeface="+mn-cs"/>
            </a:rPr>
            <a:t>5.8</a:t>
          </a:r>
          <a:r>
            <a:rPr lang="ja-JP" altLang="ja-JP" sz="1100" b="0" i="0" baseline="0">
              <a:solidFill>
                <a:schemeClr val="dk1"/>
              </a:solidFill>
              <a:effectLst/>
              <a:latin typeface="+mn-lt"/>
              <a:ea typeface="+mn-ea"/>
              <a:cs typeface="+mn-cs"/>
            </a:rPr>
            <a:t>％）、維持補修費（</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％）が含まれ、前年度に比べ</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％減少し、類似団体平均と比較しても</a:t>
          </a:r>
          <a:r>
            <a:rPr lang="en-US" altLang="ja-JP" sz="1100" b="0" i="0" baseline="0">
              <a:solidFill>
                <a:schemeClr val="dk1"/>
              </a:solidFill>
              <a:effectLst/>
              <a:latin typeface="+mn-lt"/>
              <a:ea typeface="+mn-ea"/>
              <a:cs typeface="+mn-cs"/>
            </a:rPr>
            <a:t>7.4</a:t>
          </a:r>
          <a:r>
            <a:rPr lang="ja-JP" altLang="ja-JP" sz="1100" b="0" i="0" baseline="0">
              <a:solidFill>
                <a:schemeClr val="dk1"/>
              </a:solidFill>
              <a:effectLst/>
              <a:latin typeface="+mn-lt"/>
              <a:ea typeface="+mn-ea"/>
              <a:cs typeface="+mn-cs"/>
            </a:rPr>
            <a:t>％低くなっている状況にあり、今後とも経費節減に努める。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37846</xdr:rowOff>
    </xdr:from>
    <xdr:to>
      <xdr:col>24</xdr:col>
      <xdr:colOff>31750</xdr:colOff>
      <xdr:row>55</xdr:row>
      <xdr:rowOff>42418</xdr:rowOff>
    </xdr:to>
    <xdr:cxnSp macro="">
      <xdr:nvCxnSpPr>
        <xdr:cNvPr id="245" name="直線コネクタ 244"/>
        <xdr:cNvCxnSpPr/>
      </xdr:nvCxnSpPr>
      <xdr:spPr>
        <a:xfrm flipV="1">
          <a:off x="15671800" y="946759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126001</xdr:rowOff>
    </xdr:from>
    <xdr:ext cx="762000" cy="259045"/>
    <xdr:sp macro="" textlink="">
      <xdr:nvSpPr>
        <xdr:cNvPr id="246" name="その他平均値テキスト"/>
        <xdr:cNvSpPr txBox="1"/>
      </xdr:nvSpPr>
      <xdr:spPr>
        <a:xfrm>
          <a:off x="16598900" y="9727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42418</xdr:rowOff>
    </xdr:from>
    <xdr:to>
      <xdr:col>22</xdr:col>
      <xdr:colOff>565150</xdr:colOff>
      <xdr:row>56</xdr:row>
      <xdr:rowOff>58420</xdr:rowOff>
    </xdr:to>
    <xdr:cxnSp macro="">
      <xdr:nvCxnSpPr>
        <xdr:cNvPr id="248" name="直線コネクタ 247"/>
        <xdr:cNvCxnSpPr/>
      </xdr:nvCxnSpPr>
      <xdr:spPr>
        <a:xfrm flipV="1">
          <a:off x="14782800" y="9472168"/>
          <a:ext cx="889000" cy="18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91711</xdr:rowOff>
    </xdr:from>
    <xdr:ext cx="736600" cy="259045"/>
    <xdr:sp macro="" textlink="">
      <xdr:nvSpPr>
        <xdr:cNvPr id="250" name="テキスト ボックス 249"/>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58420</xdr:rowOff>
    </xdr:from>
    <xdr:to>
      <xdr:col>21</xdr:col>
      <xdr:colOff>361950</xdr:colOff>
      <xdr:row>56</xdr:row>
      <xdr:rowOff>72136</xdr:rowOff>
    </xdr:to>
    <xdr:cxnSp macro="">
      <xdr:nvCxnSpPr>
        <xdr:cNvPr id="251" name="直線コネクタ 250"/>
        <xdr:cNvCxnSpPr/>
      </xdr:nvCxnSpPr>
      <xdr:spPr>
        <a:xfrm flipV="1">
          <a:off x="13893800" y="96596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77995</xdr:rowOff>
    </xdr:from>
    <xdr:ext cx="762000" cy="259045"/>
    <xdr:sp macro="" textlink="">
      <xdr:nvSpPr>
        <xdr:cNvPr id="253" name="テキスト ボックス 252"/>
        <xdr:cNvSpPr txBox="1"/>
      </xdr:nvSpPr>
      <xdr:spPr>
        <a:xfrm>
          <a:off x="14401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72136</xdr:rowOff>
    </xdr:from>
    <xdr:to>
      <xdr:col>20</xdr:col>
      <xdr:colOff>158750</xdr:colOff>
      <xdr:row>56</xdr:row>
      <xdr:rowOff>81280</xdr:rowOff>
    </xdr:to>
    <xdr:cxnSp macro="">
      <xdr:nvCxnSpPr>
        <xdr:cNvPr id="254" name="直線コネクタ 253"/>
        <xdr:cNvCxnSpPr/>
      </xdr:nvCxnSpPr>
      <xdr:spPr>
        <a:xfrm flipV="1">
          <a:off x="13004800" y="96733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5" name="フローチャート : 判断 254"/>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6" name="テキスト ボックス 255"/>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80772</xdr:rowOff>
    </xdr:from>
    <xdr:to>
      <xdr:col>19</xdr:col>
      <xdr:colOff>6350</xdr:colOff>
      <xdr:row>57</xdr:row>
      <xdr:rowOff>10922</xdr:rowOff>
    </xdr:to>
    <xdr:sp macro="" textlink="">
      <xdr:nvSpPr>
        <xdr:cNvPr id="257" name="フローチャート : 判断 256"/>
        <xdr:cNvSpPr/>
      </xdr:nvSpPr>
      <xdr:spPr>
        <a:xfrm>
          <a:off x="12954000" y="968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167149</xdr:rowOff>
    </xdr:from>
    <xdr:ext cx="762000" cy="259045"/>
    <xdr:sp macro="" textlink="">
      <xdr:nvSpPr>
        <xdr:cNvPr id="258" name="テキスト ボックス 257"/>
        <xdr:cNvSpPr txBox="1"/>
      </xdr:nvSpPr>
      <xdr:spPr>
        <a:xfrm>
          <a:off x="12623800" y="976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158496</xdr:rowOff>
    </xdr:from>
    <xdr:to>
      <xdr:col>24</xdr:col>
      <xdr:colOff>82550</xdr:colOff>
      <xdr:row>55</xdr:row>
      <xdr:rowOff>88646</xdr:rowOff>
    </xdr:to>
    <xdr:sp macro="" textlink="">
      <xdr:nvSpPr>
        <xdr:cNvPr id="264" name="円/楕円 263"/>
        <xdr:cNvSpPr/>
      </xdr:nvSpPr>
      <xdr:spPr>
        <a:xfrm>
          <a:off x="164592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67073</xdr:rowOff>
    </xdr:from>
    <xdr:ext cx="762000" cy="259045"/>
    <xdr:sp macro="" textlink="">
      <xdr:nvSpPr>
        <xdr:cNvPr id="265" name="その他該当値テキスト"/>
        <xdr:cNvSpPr txBox="1"/>
      </xdr:nvSpPr>
      <xdr:spPr>
        <a:xfrm>
          <a:off x="16598900" y="9325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163068</xdr:rowOff>
    </xdr:from>
    <xdr:to>
      <xdr:col>22</xdr:col>
      <xdr:colOff>615950</xdr:colOff>
      <xdr:row>55</xdr:row>
      <xdr:rowOff>93218</xdr:rowOff>
    </xdr:to>
    <xdr:sp macro="" textlink="">
      <xdr:nvSpPr>
        <xdr:cNvPr id="266" name="円/楕円 265"/>
        <xdr:cNvSpPr/>
      </xdr:nvSpPr>
      <xdr:spPr>
        <a:xfrm>
          <a:off x="15621000" y="9421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103395</xdr:rowOff>
    </xdr:from>
    <xdr:ext cx="736600" cy="259045"/>
    <xdr:sp macro="" textlink="">
      <xdr:nvSpPr>
        <xdr:cNvPr id="267" name="テキスト ボックス 266"/>
        <xdr:cNvSpPr txBox="1"/>
      </xdr:nvSpPr>
      <xdr:spPr>
        <a:xfrm>
          <a:off x="15290800" y="9190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xdr:rowOff>
    </xdr:from>
    <xdr:to>
      <xdr:col>21</xdr:col>
      <xdr:colOff>412750</xdr:colOff>
      <xdr:row>56</xdr:row>
      <xdr:rowOff>109220</xdr:rowOff>
    </xdr:to>
    <xdr:sp macro="" textlink="">
      <xdr:nvSpPr>
        <xdr:cNvPr id="268" name="円/楕円 267"/>
        <xdr:cNvSpPr/>
      </xdr:nvSpPr>
      <xdr:spPr>
        <a:xfrm>
          <a:off x="14732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119397</xdr:rowOff>
    </xdr:from>
    <xdr:ext cx="762000" cy="259045"/>
    <xdr:sp macro="" textlink="">
      <xdr:nvSpPr>
        <xdr:cNvPr id="269" name="テキスト ボックス 268"/>
        <xdr:cNvSpPr txBox="1"/>
      </xdr:nvSpPr>
      <xdr:spPr>
        <a:xfrm>
          <a:off x="14401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21336</xdr:rowOff>
    </xdr:from>
    <xdr:to>
      <xdr:col>20</xdr:col>
      <xdr:colOff>209550</xdr:colOff>
      <xdr:row>56</xdr:row>
      <xdr:rowOff>122936</xdr:rowOff>
    </xdr:to>
    <xdr:sp macro="" textlink="">
      <xdr:nvSpPr>
        <xdr:cNvPr id="270" name="円/楕円 269"/>
        <xdr:cNvSpPr/>
      </xdr:nvSpPr>
      <xdr:spPr>
        <a:xfrm>
          <a:off x="13843000" y="9622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133113</xdr:rowOff>
    </xdr:from>
    <xdr:ext cx="762000" cy="259045"/>
    <xdr:sp macro="" textlink="">
      <xdr:nvSpPr>
        <xdr:cNvPr id="271" name="テキスト ボックス 270"/>
        <xdr:cNvSpPr txBox="1"/>
      </xdr:nvSpPr>
      <xdr:spPr>
        <a:xfrm>
          <a:off x="13512800" y="939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72" name="円/楕円 271"/>
        <xdr:cNvSpPr/>
      </xdr:nvSpPr>
      <xdr:spPr>
        <a:xfrm>
          <a:off x="12954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73" name="テキスト ボックス 272"/>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行財政改革に基づき、町単独補助金を平成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年度に</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年度に</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％、それぞれ削減するとともに、平成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年度以降も同水準の維持に努めている</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類似団体平均と比べると</a:t>
          </a:r>
          <a:r>
            <a:rPr lang="en-US" altLang="ja-JP" sz="1100" b="0" i="0" baseline="0">
              <a:solidFill>
                <a:schemeClr val="dk1"/>
              </a:solidFill>
              <a:effectLst/>
              <a:latin typeface="+mn-lt"/>
              <a:ea typeface="+mn-ea"/>
              <a:cs typeface="+mn-cs"/>
            </a:rPr>
            <a:t>3.7</a:t>
          </a:r>
          <a:r>
            <a:rPr lang="ja-JP" altLang="ja-JP" sz="1100" b="0" i="0" baseline="0">
              <a:solidFill>
                <a:schemeClr val="dk1"/>
              </a:solidFill>
              <a:effectLst/>
              <a:latin typeface="+mn-lt"/>
              <a:ea typeface="+mn-ea"/>
              <a:cs typeface="+mn-cs"/>
            </a:rPr>
            <a:t>％低くなっている状況にあり、今後とも補助費等の抑制に努める。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165862</xdr:rowOff>
    </xdr:from>
    <xdr:to>
      <xdr:col>24</xdr:col>
      <xdr:colOff>31750</xdr:colOff>
      <xdr:row>36</xdr:row>
      <xdr:rowOff>58420</xdr:rowOff>
    </xdr:to>
    <xdr:cxnSp macro="">
      <xdr:nvCxnSpPr>
        <xdr:cNvPr id="303" name="直線コネクタ 302"/>
        <xdr:cNvCxnSpPr/>
      </xdr:nvCxnSpPr>
      <xdr:spPr>
        <a:xfrm flipV="1">
          <a:off x="15671800" y="6166612"/>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4"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17272</xdr:rowOff>
    </xdr:from>
    <xdr:to>
      <xdr:col>22</xdr:col>
      <xdr:colOff>565150</xdr:colOff>
      <xdr:row>36</xdr:row>
      <xdr:rowOff>58420</xdr:rowOff>
    </xdr:to>
    <xdr:cxnSp macro="">
      <xdr:nvCxnSpPr>
        <xdr:cNvPr id="306" name="直線コネクタ 305"/>
        <xdr:cNvCxnSpPr/>
      </xdr:nvCxnSpPr>
      <xdr:spPr>
        <a:xfrm>
          <a:off x="14782800" y="618947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08" name="テキスト ボックス 30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17272</xdr:rowOff>
    </xdr:from>
    <xdr:to>
      <xdr:col>21</xdr:col>
      <xdr:colOff>361950</xdr:colOff>
      <xdr:row>36</xdr:row>
      <xdr:rowOff>17272</xdr:rowOff>
    </xdr:to>
    <xdr:cxnSp macro="">
      <xdr:nvCxnSpPr>
        <xdr:cNvPr id="309" name="直線コネクタ 308"/>
        <xdr:cNvCxnSpPr/>
      </xdr:nvCxnSpPr>
      <xdr:spPr>
        <a:xfrm>
          <a:off x="13893800" y="6189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17272</xdr:rowOff>
    </xdr:from>
    <xdr:to>
      <xdr:col>20</xdr:col>
      <xdr:colOff>158750</xdr:colOff>
      <xdr:row>36</xdr:row>
      <xdr:rowOff>85852</xdr:rowOff>
    </xdr:to>
    <xdr:cxnSp macro="">
      <xdr:nvCxnSpPr>
        <xdr:cNvPr id="312" name="直線コネクタ 311"/>
        <xdr:cNvCxnSpPr/>
      </xdr:nvCxnSpPr>
      <xdr:spPr>
        <a:xfrm flipV="1">
          <a:off x="13004800" y="618947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3" name="フローチャート : 判断 312"/>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4" name="テキスト ボックス 313"/>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5" name="フローチャート : 判断 314"/>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16" name="テキスト ボックス 315"/>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115062</xdr:rowOff>
    </xdr:from>
    <xdr:to>
      <xdr:col>24</xdr:col>
      <xdr:colOff>82550</xdr:colOff>
      <xdr:row>36</xdr:row>
      <xdr:rowOff>45212</xdr:rowOff>
    </xdr:to>
    <xdr:sp macro="" textlink="">
      <xdr:nvSpPr>
        <xdr:cNvPr id="322" name="円/楕円 321"/>
        <xdr:cNvSpPr/>
      </xdr:nvSpPr>
      <xdr:spPr>
        <a:xfrm>
          <a:off x="164592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131589</xdr:rowOff>
    </xdr:from>
    <xdr:ext cx="762000" cy="259045"/>
    <xdr:sp macro="" textlink="">
      <xdr:nvSpPr>
        <xdr:cNvPr id="323" name="補助費等該当値テキスト"/>
        <xdr:cNvSpPr txBox="1"/>
      </xdr:nvSpPr>
      <xdr:spPr>
        <a:xfrm>
          <a:off x="16598900" y="596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7620</xdr:rowOff>
    </xdr:from>
    <xdr:to>
      <xdr:col>22</xdr:col>
      <xdr:colOff>615950</xdr:colOff>
      <xdr:row>36</xdr:row>
      <xdr:rowOff>109220</xdr:rowOff>
    </xdr:to>
    <xdr:sp macro="" textlink="">
      <xdr:nvSpPr>
        <xdr:cNvPr id="324" name="円/楕円 323"/>
        <xdr:cNvSpPr/>
      </xdr:nvSpPr>
      <xdr:spPr>
        <a:xfrm>
          <a:off x="15621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25" name="テキスト ボックス 324"/>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137922</xdr:rowOff>
    </xdr:from>
    <xdr:to>
      <xdr:col>21</xdr:col>
      <xdr:colOff>412750</xdr:colOff>
      <xdr:row>36</xdr:row>
      <xdr:rowOff>68072</xdr:rowOff>
    </xdr:to>
    <xdr:sp macro="" textlink="">
      <xdr:nvSpPr>
        <xdr:cNvPr id="326" name="円/楕円 325"/>
        <xdr:cNvSpPr/>
      </xdr:nvSpPr>
      <xdr:spPr>
        <a:xfrm>
          <a:off x="14732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78249</xdr:rowOff>
    </xdr:from>
    <xdr:ext cx="762000" cy="259045"/>
    <xdr:sp macro="" textlink="">
      <xdr:nvSpPr>
        <xdr:cNvPr id="327" name="テキスト ボックス 326"/>
        <xdr:cNvSpPr txBox="1"/>
      </xdr:nvSpPr>
      <xdr:spPr>
        <a:xfrm>
          <a:off x="14401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137922</xdr:rowOff>
    </xdr:from>
    <xdr:to>
      <xdr:col>20</xdr:col>
      <xdr:colOff>209550</xdr:colOff>
      <xdr:row>36</xdr:row>
      <xdr:rowOff>68072</xdr:rowOff>
    </xdr:to>
    <xdr:sp macro="" textlink="">
      <xdr:nvSpPr>
        <xdr:cNvPr id="328" name="円/楕円 327"/>
        <xdr:cNvSpPr/>
      </xdr:nvSpPr>
      <xdr:spPr>
        <a:xfrm>
          <a:off x="13843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78249</xdr:rowOff>
    </xdr:from>
    <xdr:ext cx="762000" cy="259045"/>
    <xdr:sp macro="" textlink="">
      <xdr:nvSpPr>
        <xdr:cNvPr id="329" name="テキスト ボックス 328"/>
        <xdr:cNvSpPr txBox="1"/>
      </xdr:nvSpPr>
      <xdr:spPr>
        <a:xfrm>
          <a:off x="13512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30" name="円/楕円 329"/>
        <xdr:cNvSpPr/>
      </xdr:nvSpPr>
      <xdr:spPr>
        <a:xfrm>
          <a:off x="12954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146829</xdr:rowOff>
    </xdr:from>
    <xdr:ext cx="762000" cy="259045"/>
    <xdr:sp macro="" textlink="">
      <xdr:nvSpPr>
        <xdr:cNvPr id="331" name="テキスト ボックス 330"/>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地方債の借入額の抑制や補償金免除繰上償還（平成</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年度～平成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年度）の効果による償還額の減少が続いていたが、合併特例事業債や臨時財政対策債の借入の増加により、類似団体平均と比較して</a:t>
          </a:r>
          <a:r>
            <a:rPr lang="en-US" altLang="ja-JP" sz="1100" b="0" i="0" baseline="0">
              <a:solidFill>
                <a:schemeClr val="dk1"/>
              </a:solidFill>
              <a:effectLst/>
              <a:latin typeface="+mn-lt"/>
              <a:ea typeface="+mn-ea"/>
              <a:cs typeface="+mn-cs"/>
            </a:rPr>
            <a:t>4.6</a:t>
          </a:r>
          <a:r>
            <a:rPr lang="ja-JP" altLang="ja-JP" sz="1100" b="0" i="0" baseline="0">
              <a:solidFill>
                <a:schemeClr val="dk1"/>
              </a:solidFill>
              <a:effectLst/>
              <a:latin typeface="+mn-lt"/>
              <a:ea typeface="+mn-ea"/>
              <a:cs typeface="+mn-cs"/>
            </a:rPr>
            <a:t>％高く経常収支比率全体を押し上げる要因となっている。</a:t>
          </a:r>
          <a:endParaRPr lang="ja-JP" altLang="ja-JP" sz="1400">
            <a:effectLst/>
          </a:endParaRPr>
        </a:p>
        <a:p>
          <a:pPr rtl="0"/>
          <a:r>
            <a:rPr lang="ja-JP" altLang="ja-JP" sz="1100" b="0" i="0" baseline="0">
              <a:solidFill>
                <a:schemeClr val="dk1"/>
              </a:solidFill>
              <a:effectLst/>
              <a:latin typeface="+mn-lt"/>
              <a:ea typeface="+mn-ea"/>
              <a:cs typeface="+mn-cs"/>
            </a:rPr>
            <a:t>　今後も地方債発行額の増加による公債費の上昇が懸念されており、将来の負担を軽減するため、地方債の発行を抑制し、負担軽減に努める。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56135</xdr:rowOff>
    </xdr:from>
    <xdr:to>
      <xdr:col>7</xdr:col>
      <xdr:colOff>15875</xdr:colOff>
      <xdr:row>79</xdr:row>
      <xdr:rowOff>115570</xdr:rowOff>
    </xdr:to>
    <xdr:cxnSp macro="">
      <xdr:nvCxnSpPr>
        <xdr:cNvPr id="361" name="直線コネクタ 360"/>
        <xdr:cNvCxnSpPr/>
      </xdr:nvCxnSpPr>
      <xdr:spPr>
        <a:xfrm flipV="1">
          <a:off x="3987800" y="13600685"/>
          <a:ext cx="8382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2"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65278</xdr:rowOff>
    </xdr:from>
    <xdr:to>
      <xdr:col>5</xdr:col>
      <xdr:colOff>549275</xdr:colOff>
      <xdr:row>79</xdr:row>
      <xdr:rowOff>115570</xdr:rowOff>
    </xdr:to>
    <xdr:cxnSp macro="">
      <xdr:nvCxnSpPr>
        <xdr:cNvPr id="364" name="直線コネクタ 363"/>
        <xdr:cNvCxnSpPr/>
      </xdr:nvCxnSpPr>
      <xdr:spPr>
        <a:xfrm>
          <a:off x="3098800" y="1360982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91964</xdr:rowOff>
    </xdr:from>
    <xdr:ext cx="736600" cy="259045"/>
    <xdr:sp macro="" textlink="">
      <xdr:nvSpPr>
        <xdr:cNvPr id="366" name="テキスト ボックス 365"/>
        <xdr:cNvSpPr txBox="1"/>
      </xdr:nvSpPr>
      <xdr:spPr>
        <a:xfrm>
          <a:off x="3606800" y="13122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5842</xdr:rowOff>
    </xdr:from>
    <xdr:to>
      <xdr:col>4</xdr:col>
      <xdr:colOff>346075</xdr:colOff>
      <xdr:row>79</xdr:row>
      <xdr:rowOff>65278</xdr:rowOff>
    </xdr:to>
    <xdr:cxnSp macro="">
      <xdr:nvCxnSpPr>
        <xdr:cNvPr id="367" name="直線コネクタ 366"/>
        <xdr:cNvCxnSpPr/>
      </xdr:nvCxnSpPr>
      <xdr:spPr>
        <a:xfrm>
          <a:off x="2209800" y="1355039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69" name="テキスト ボックス 368"/>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5842</xdr:rowOff>
    </xdr:from>
    <xdr:to>
      <xdr:col>3</xdr:col>
      <xdr:colOff>142875</xdr:colOff>
      <xdr:row>79</xdr:row>
      <xdr:rowOff>124713</xdr:rowOff>
    </xdr:to>
    <xdr:cxnSp macro="">
      <xdr:nvCxnSpPr>
        <xdr:cNvPr id="370" name="直線コネクタ 369"/>
        <xdr:cNvCxnSpPr/>
      </xdr:nvCxnSpPr>
      <xdr:spPr>
        <a:xfrm flipV="1">
          <a:off x="1320800" y="13550392"/>
          <a:ext cx="889000" cy="1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71" name="フローチャート : 判断 37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69105</xdr:rowOff>
    </xdr:from>
    <xdr:ext cx="762000" cy="259045"/>
    <xdr:sp macro="" textlink="">
      <xdr:nvSpPr>
        <xdr:cNvPr id="372" name="テキスト ボックス 371"/>
        <xdr:cNvSpPr txBox="1"/>
      </xdr:nvSpPr>
      <xdr:spPr>
        <a:xfrm>
          <a:off x="1828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3" name="フローチャート : 判断 372"/>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101109</xdr:rowOff>
    </xdr:from>
    <xdr:ext cx="762000" cy="259045"/>
    <xdr:sp macro="" textlink="">
      <xdr:nvSpPr>
        <xdr:cNvPr id="374" name="テキスト ボックス 373"/>
        <xdr:cNvSpPr txBox="1"/>
      </xdr:nvSpPr>
      <xdr:spPr>
        <a:xfrm>
          <a:off x="939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5335</xdr:rowOff>
    </xdr:from>
    <xdr:to>
      <xdr:col>7</xdr:col>
      <xdr:colOff>66675</xdr:colOff>
      <xdr:row>79</xdr:row>
      <xdr:rowOff>106935</xdr:rowOff>
    </xdr:to>
    <xdr:sp macro="" textlink="">
      <xdr:nvSpPr>
        <xdr:cNvPr id="380" name="円/楕円 379"/>
        <xdr:cNvSpPr/>
      </xdr:nvSpPr>
      <xdr:spPr>
        <a:xfrm>
          <a:off x="47752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148862</xdr:rowOff>
    </xdr:from>
    <xdr:ext cx="762000" cy="259045"/>
    <xdr:sp macro="" textlink="">
      <xdr:nvSpPr>
        <xdr:cNvPr id="381" name="公債費該当値テキスト"/>
        <xdr:cNvSpPr txBox="1"/>
      </xdr:nvSpPr>
      <xdr:spPr>
        <a:xfrm>
          <a:off x="49149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64770</xdr:rowOff>
    </xdr:from>
    <xdr:to>
      <xdr:col>5</xdr:col>
      <xdr:colOff>600075</xdr:colOff>
      <xdr:row>79</xdr:row>
      <xdr:rowOff>166370</xdr:rowOff>
    </xdr:to>
    <xdr:sp macro="" textlink="">
      <xdr:nvSpPr>
        <xdr:cNvPr id="382" name="円/楕円 381"/>
        <xdr:cNvSpPr/>
      </xdr:nvSpPr>
      <xdr:spPr>
        <a:xfrm>
          <a:off x="3937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151147</xdr:rowOff>
    </xdr:from>
    <xdr:ext cx="736600" cy="259045"/>
    <xdr:sp macro="" textlink="">
      <xdr:nvSpPr>
        <xdr:cNvPr id="383" name="テキスト ボックス 382"/>
        <xdr:cNvSpPr txBox="1"/>
      </xdr:nvSpPr>
      <xdr:spPr>
        <a:xfrm>
          <a:off x="3606800" y="1369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14478</xdr:rowOff>
    </xdr:from>
    <xdr:to>
      <xdr:col>4</xdr:col>
      <xdr:colOff>396875</xdr:colOff>
      <xdr:row>79</xdr:row>
      <xdr:rowOff>116078</xdr:rowOff>
    </xdr:to>
    <xdr:sp macro="" textlink="">
      <xdr:nvSpPr>
        <xdr:cNvPr id="384" name="円/楕円 383"/>
        <xdr:cNvSpPr/>
      </xdr:nvSpPr>
      <xdr:spPr>
        <a:xfrm>
          <a:off x="30480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100855</xdr:rowOff>
    </xdr:from>
    <xdr:ext cx="762000" cy="259045"/>
    <xdr:sp macro="" textlink="">
      <xdr:nvSpPr>
        <xdr:cNvPr id="385" name="テキスト ボックス 384"/>
        <xdr:cNvSpPr txBox="1"/>
      </xdr:nvSpPr>
      <xdr:spPr>
        <a:xfrm>
          <a:off x="2717800" y="136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126492</xdr:rowOff>
    </xdr:from>
    <xdr:to>
      <xdr:col>3</xdr:col>
      <xdr:colOff>193675</xdr:colOff>
      <xdr:row>79</xdr:row>
      <xdr:rowOff>56642</xdr:rowOff>
    </xdr:to>
    <xdr:sp macro="" textlink="">
      <xdr:nvSpPr>
        <xdr:cNvPr id="386" name="円/楕円 385"/>
        <xdr:cNvSpPr/>
      </xdr:nvSpPr>
      <xdr:spPr>
        <a:xfrm>
          <a:off x="2159000" y="1349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41419</xdr:rowOff>
    </xdr:from>
    <xdr:ext cx="762000" cy="259045"/>
    <xdr:sp macro="" textlink="">
      <xdr:nvSpPr>
        <xdr:cNvPr id="387" name="テキスト ボックス 386"/>
        <xdr:cNvSpPr txBox="1"/>
      </xdr:nvSpPr>
      <xdr:spPr>
        <a:xfrm>
          <a:off x="1828800" y="1358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73913</xdr:rowOff>
    </xdr:from>
    <xdr:to>
      <xdr:col>1</xdr:col>
      <xdr:colOff>676275</xdr:colOff>
      <xdr:row>80</xdr:row>
      <xdr:rowOff>4063</xdr:rowOff>
    </xdr:to>
    <xdr:sp macro="" textlink="">
      <xdr:nvSpPr>
        <xdr:cNvPr id="388" name="円/楕円 387"/>
        <xdr:cNvSpPr/>
      </xdr:nvSpPr>
      <xdr:spPr>
        <a:xfrm>
          <a:off x="1270000" y="1361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160290</xdr:rowOff>
    </xdr:from>
    <xdr:ext cx="762000" cy="259045"/>
    <xdr:sp macro="" textlink="">
      <xdr:nvSpPr>
        <xdr:cNvPr id="389" name="テキスト ボックス 388"/>
        <xdr:cNvSpPr txBox="1"/>
      </xdr:nvSpPr>
      <xdr:spPr>
        <a:xfrm>
          <a:off x="939800" y="1370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経常収支比率</a:t>
          </a:r>
          <a:r>
            <a:rPr lang="en-US" altLang="ja-JP" sz="1100" b="0" i="0" baseline="0">
              <a:solidFill>
                <a:schemeClr val="dk1"/>
              </a:solidFill>
              <a:effectLst/>
              <a:latin typeface="+mn-lt"/>
              <a:ea typeface="+mn-ea"/>
              <a:cs typeface="+mn-cs"/>
            </a:rPr>
            <a:t>78.1</a:t>
          </a:r>
          <a:r>
            <a:rPr lang="ja-JP" altLang="ja-JP" sz="1100" b="0" i="0" baseline="0">
              <a:solidFill>
                <a:schemeClr val="dk1"/>
              </a:solidFill>
              <a:effectLst/>
              <a:latin typeface="+mn-lt"/>
              <a:ea typeface="+mn-ea"/>
              <a:cs typeface="+mn-cs"/>
            </a:rPr>
            <a:t>％のうち公債費（</a:t>
          </a:r>
          <a:r>
            <a:rPr lang="en-US" altLang="ja-JP" sz="1100" b="0" i="0" baseline="0">
              <a:solidFill>
                <a:schemeClr val="dk1"/>
              </a:solidFill>
              <a:effectLst/>
              <a:latin typeface="+mn-lt"/>
              <a:ea typeface="+mn-ea"/>
              <a:cs typeface="+mn-cs"/>
            </a:rPr>
            <a:t>22.2</a:t>
          </a:r>
          <a:r>
            <a:rPr lang="ja-JP" altLang="ja-JP" sz="1100" b="0" i="0" baseline="0">
              <a:solidFill>
                <a:schemeClr val="dk1"/>
              </a:solidFill>
              <a:effectLst/>
              <a:latin typeface="+mn-lt"/>
              <a:ea typeface="+mn-ea"/>
              <a:cs typeface="+mn-cs"/>
            </a:rPr>
            <a:t>％）以外では、人件費が（</a:t>
          </a:r>
          <a:r>
            <a:rPr lang="en-US" altLang="ja-JP" sz="1100" b="0" i="0" baseline="0">
              <a:solidFill>
                <a:schemeClr val="dk1"/>
              </a:solidFill>
              <a:effectLst/>
              <a:latin typeface="+mn-lt"/>
              <a:ea typeface="+mn-ea"/>
              <a:cs typeface="+mn-cs"/>
            </a:rPr>
            <a:t>21.9</a:t>
          </a:r>
          <a:r>
            <a:rPr lang="ja-JP" altLang="ja-JP" sz="1100" b="0" i="0" baseline="0">
              <a:solidFill>
                <a:schemeClr val="dk1"/>
              </a:solidFill>
              <a:effectLst/>
              <a:latin typeface="+mn-lt"/>
              <a:ea typeface="+mn-ea"/>
              <a:cs typeface="+mn-cs"/>
            </a:rPr>
            <a:t>％）、物件費（</a:t>
          </a:r>
          <a:r>
            <a:rPr lang="en-US" altLang="ja-JP" sz="1100" b="0" i="0" baseline="0">
              <a:solidFill>
                <a:schemeClr val="dk1"/>
              </a:solidFill>
              <a:effectLst/>
              <a:latin typeface="+mn-lt"/>
              <a:ea typeface="+mn-ea"/>
              <a:cs typeface="+mn-cs"/>
            </a:rPr>
            <a:t>12.4</a:t>
          </a:r>
          <a:r>
            <a:rPr lang="ja-JP" altLang="ja-JP" sz="1100" b="0" i="0" baseline="0">
              <a:solidFill>
                <a:schemeClr val="dk1"/>
              </a:solidFill>
              <a:effectLst/>
              <a:latin typeface="+mn-lt"/>
              <a:ea typeface="+mn-ea"/>
              <a:cs typeface="+mn-cs"/>
            </a:rPr>
            <a:t>％）、維持補修費（</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％）、扶助費（</a:t>
          </a:r>
          <a:r>
            <a:rPr lang="en-US" altLang="ja-JP" sz="1100" b="0" i="0" baseline="0">
              <a:solidFill>
                <a:schemeClr val="dk1"/>
              </a:solidFill>
              <a:effectLst/>
              <a:latin typeface="+mn-lt"/>
              <a:ea typeface="+mn-ea"/>
              <a:cs typeface="+mn-cs"/>
            </a:rPr>
            <a:t>5.2</a:t>
          </a:r>
          <a:r>
            <a:rPr lang="ja-JP" altLang="ja-JP" sz="1100" b="0" i="0" baseline="0">
              <a:solidFill>
                <a:schemeClr val="dk1"/>
              </a:solidFill>
              <a:effectLst/>
              <a:latin typeface="+mn-lt"/>
              <a:ea typeface="+mn-ea"/>
              <a:cs typeface="+mn-cs"/>
            </a:rPr>
            <a:t>％）、補助費等（</a:t>
          </a:r>
          <a:r>
            <a:rPr lang="en-US" altLang="ja-JP" sz="1100" b="0" i="0" baseline="0">
              <a:solidFill>
                <a:schemeClr val="dk1"/>
              </a:solidFill>
              <a:effectLst/>
              <a:latin typeface="+mn-lt"/>
              <a:ea typeface="+mn-ea"/>
              <a:cs typeface="+mn-cs"/>
            </a:rPr>
            <a:t>9.6</a:t>
          </a:r>
          <a:r>
            <a:rPr lang="ja-JP" altLang="ja-JP" sz="1100" b="0" i="0" baseline="0">
              <a:solidFill>
                <a:schemeClr val="dk1"/>
              </a:solidFill>
              <a:effectLst/>
              <a:latin typeface="+mn-lt"/>
              <a:ea typeface="+mn-ea"/>
              <a:cs typeface="+mn-cs"/>
            </a:rPr>
            <a:t>％）、繰出金（</a:t>
          </a:r>
          <a:r>
            <a:rPr lang="en-US" altLang="ja-JP" sz="1100" b="0" i="0" baseline="0">
              <a:solidFill>
                <a:schemeClr val="dk1"/>
              </a:solidFill>
              <a:effectLst/>
              <a:latin typeface="+mn-lt"/>
              <a:ea typeface="+mn-ea"/>
              <a:cs typeface="+mn-cs"/>
            </a:rPr>
            <a:t>5.8</a:t>
          </a:r>
          <a:r>
            <a:rPr lang="ja-JP" altLang="ja-JP" sz="1100" b="0" i="0" baseline="0">
              <a:solidFill>
                <a:schemeClr val="dk1"/>
              </a:solidFill>
              <a:effectLst/>
              <a:latin typeface="+mn-lt"/>
              <a:ea typeface="+mn-ea"/>
              <a:cs typeface="+mn-cs"/>
            </a:rPr>
            <a:t>％）となっており、行財政改革による人件費抑制や経費節減などの効果により、前年度に比べ</a:t>
          </a:r>
          <a:r>
            <a:rPr lang="en-US" altLang="ja-JP" sz="1100" b="0" i="0" baseline="0">
              <a:solidFill>
                <a:schemeClr val="dk1"/>
              </a:solidFill>
              <a:effectLst/>
              <a:latin typeface="+mn-lt"/>
              <a:ea typeface="+mn-ea"/>
              <a:cs typeface="+mn-cs"/>
            </a:rPr>
            <a:t>0.9</a:t>
          </a:r>
          <a:r>
            <a:rPr lang="ja-JP" altLang="ja-JP" sz="1100" b="0" i="0" baseline="0">
              <a:solidFill>
                <a:schemeClr val="dk1"/>
              </a:solidFill>
              <a:effectLst/>
              <a:latin typeface="+mn-lt"/>
              <a:ea typeface="+mn-ea"/>
              <a:cs typeface="+mn-cs"/>
            </a:rPr>
            <a:t>％減少し、類似団体平均と比較しても</a:t>
          </a:r>
          <a:r>
            <a:rPr lang="en-US" altLang="ja-JP" sz="1100" b="0" i="0" baseline="0">
              <a:solidFill>
                <a:schemeClr val="dk1"/>
              </a:solidFill>
              <a:effectLst/>
              <a:latin typeface="+mn-lt"/>
              <a:ea typeface="+mn-ea"/>
              <a:cs typeface="+mn-cs"/>
            </a:rPr>
            <a:t>14.3</a:t>
          </a:r>
          <a:r>
            <a:rPr lang="ja-JP" altLang="ja-JP" sz="1100" b="0" i="0" baseline="0">
              <a:solidFill>
                <a:schemeClr val="dk1"/>
              </a:solidFill>
              <a:effectLst/>
              <a:latin typeface="+mn-lt"/>
              <a:ea typeface="+mn-ea"/>
              <a:cs typeface="+mn-cs"/>
            </a:rPr>
            <a:t>％低くなっている。</a:t>
          </a:r>
          <a:endParaRPr lang="ja-JP" altLang="ja-JP" sz="1400">
            <a:effectLst/>
          </a:endParaRPr>
        </a:p>
        <a:p>
          <a:pPr rtl="0"/>
          <a:r>
            <a:rPr lang="ja-JP" altLang="ja-JP" sz="1100" b="0" i="0" baseline="0">
              <a:solidFill>
                <a:schemeClr val="dk1"/>
              </a:solidFill>
              <a:effectLst/>
              <a:latin typeface="+mn-lt"/>
              <a:ea typeface="+mn-ea"/>
              <a:cs typeface="+mn-cs"/>
            </a:rPr>
            <a:t>　新たな行財政改革大綱などに基づき、今後とも経費節減に努める。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46990</xdr:rowOff>
    </xdr:from>
    <xdr:to>
      <xdr:col>24</xdr:col>
      <xdr:colOff>31750</xdr:colOff>
      <xdr:row>74</xdr:row>
      <xdr:rowOff>81280</xdr:rowOff>
    </xdr:to>
    <xdr:cxnSp macro="">
      <xdr:nvCxnSpPr>
        <xdr:cNvPr id="422" name="直線コネクタ 421"/>
        <xdr:cNvCxnSpPr/>
      </xdr:nvCxnSpPr>
      <xdr:spPr>
        <a:xfrm flipV="1">
          <a:off x="15671800" y="1273429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170197</xdr:rowOff>
    </xdr:from>
    <xdr:ext cx="762000" cy="259045"/>
    <xdr:sp macro="" textlink="">
      <xdr:nvSpPr>
        <xdr:cNvPr id="423" name="公債費以外平均値テキスト"/>
        <xdr:cNvSpPr txBox="1"/>
      </xdr:nvSpPr>
      <xdr:spPr>
        <a:xfrm>
          <a:off x="16598900" y="1320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81280</xdr:rowOff>
    </xdr:from>
    <xdr:to>
      <xdr:col>22</xdr:col>
      <xdr:colOff>565150</xdr:colOff>
      <xdr:row>75</xdr:row>
      <xdr:rowOff>39370</xdr:rowOff>
    </xdr:to>
    <xdr:cxnSp macro="">
      <xdr:nvCxnSpPr>
        <xdr:cNvPr id="425" name="直線コネクタ 424"/>
        <xdr:cNvCxnSpPr/>
      </xdr:nvCxnSpPr>
      <xdr:spPr>
        <a:xfrm flipV="1">
          <a:off x="14782800" y="127685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128288</xdr:rowOff>
    </xdr:from>
    <xdr:ext cx="736600" cy="259045"/>
    <xdr:sp macro="" textlink="">
      <xdr:nvSpPr>
        <xdr:cNvPr id="427" name="テキスト ボックス 426"/>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130810</xdr:rowOff>
    </xdr:from>
    <xdr:to>
      <xdr:col>21</xdr:col>
      <xdr:colOff>361950</xdr:colOff>
      <xdr:row>75</xdr:row>
      <xdr:rowOff>39370</xdr:rowOff>
    </xdr:to>
    <xdr:cxnSp macro="">
      <xdr:nvCxnSpPr>
        <xdr:cNvPr id="428" name="直線コネクタ 427"/>
        <xdr:cNvCxnSpPr/>
      </xdr:nvCxnSpPr>
      <xdr:spPr>
        <a:xfrm>
          <a:off x="13893800" y="1281811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93997</xdr:rowOff>
    </xdr:from>
    <xdr:ext cx="762000" cy="259045"/>
    <xdr:sp macro="" textlink="">
      <xdr:nvSpPr>
        <xdr:cNvPr id="430" name="テキスト ボックス 429"/>
        <xdr:cNvSpPr txBox="1"/>
      </xdr:nvSpPr>
      <xdr:spPr>
        <a:xfrm>
          <a:off x="14401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130810</xdr:rowOff>
    </xdr:from>
    <xdr:to>
      <xdr:col>20</xdr:col>
      <xdr:colOff>158750</xdr:colOff>
      <xdr:row>75</xdr:row>
      <xdr:rowOff>127000</xdr:rowOff>
    </xdr:to>
    <xdr:cxnSp macro="">
      <xdr:nvCxnSpPr>
        <xdr:cNvPr id="431" name="直線コネクタ 430"/>
        <xdr:cNvCxnSpPr/>
      </xdr:nvCxnSpPr>
      <xdr:spPr>
        <a:xfrm flipV="1">
          <a:off x="13004800" y="1281811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102870</xdr:rowOff>
    </xdr:from>
    <xdr:to>
      <xdr:col>20</xdr:col>
      <xdr:colOff>209550</xdr:colOff>
      <xdr:row>77</xdr:row>
      <xdr:rowOff>33020</xdr:rowOff>
    </xdr:to>
    <xdr:sp macro="" textlink="">
      <xdr:nvSpPr>
        <xdr:cNvPr id="432" name="フローチャート : 判断 431"/>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17797</xdr:rowOff>
    </xdr:from>
    <xdr:ext cx="762000" cy="259045"/>
    <xdr:sp macro="" textlink="">
      <xdr:nvSpPr>
        <xdr:cNvPr id="433" name="テキスト ボックス 432"/>
        <xdr:cNvSpPr txBox="1"/>
      </xdr:nvSpPr>
      <xdr:spPr>
        <a:xfrm>
          <a:off x="13512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60961</xdr:rowOff>
    </xdr:from>
    <xdr:to>
      <xdr:col>19</xdr:col>
      <xdr:colOff>6350</xdr:colOff>
      <xdr:row>77</xdr:row>
      <xdr:rowOff>162561</xdr:rowOff>
    </xdr:to>
    <xdr:sp macro="" textlink="">
      <xdr:nvSpPr>
        <xdr:cNvPr id="434" name="フローチャート : 判断 433"/>
        <xdr:cNvSpPr/>
      </xdr:nvSpPr>
      <xdr:spPr>
        <a:xfrm>
          <a:off x="12954000" y="13262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147338</xdr:rowOff>
    </xdr:from>
    <xdr:ext cx="762000" cy="259045"/>
    <xdr:sp macro="" textlink="">
      <xdr:nvSpPr>
        <xdr:cNvPr id="435" name="テキスト ボックス 434"/>
        <xdr:cNvSpPr txBox="1"/>
      </xdr:nvSpPr>
      <xdr:spPr>
        <a:xfrm>
          <a:off x="12623800" y="1334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73</xdr:row>
      <xdr:rowOff>167640</xdr:rowOff>
    </xdr:from>
    <xdr:to>
      <xdr:col>24</xdr:col>
      <xdr:colOff>82550</xdr:colOff>
      <xdr:row>74</xdr:row>
      <xdr:rowOff>97790</xdr:rowOff>
    </xdr:to>
    <xdr:sp macro="" textlink="">
      <xdr:nvSpPr>
        <xdr:cNvPr id="441" name="円/楕円 440"/>
        <xdr:cNvSpPr/>
      </xdr:nvSpPr>
      <xdr:spPr>
        <a:xfrm>
          <a:off x="16459200" y="1268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76217</xdr:rowOff>
    </xdr:from>
    <xdr:ext cx="762000" cy="259045"/>
    <xdr:sp macro="" textlink="">
      <xdr:nvSpPr>
        <xdr:cNvPr id="442" name="公債費以外該当値テキスト"/>
        <xdr:cNvSpPr txBox="1"/>
      </xdr:nvSpPr>
      <xdr:spPr>
        <a:xfrm>
          <a:off x="16598900" y="1259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30480</xdr:rowOff>
    </xdr:from>
    <xdr:to>
      <xdr:col>22</xdr:col>
      <xdr:colOff>615950</xdr:colOff>
      <xdr:row>74</xdr:row>
      <xdr:rowOff>132080</xdr:rowOff>
    </xdr:to>
    <xdr:sp macro="" textlink="">
      <xdr:nvSpPr>
        <xdr:cNvPr id="443" name="円/楕円 442"/>
        <xdr:cNvSpPr/>
      </xdr:nvSpPr>
      <xdr:spPr>
        <a:xfrm>
          <a:off x="15621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142257</xdr:rowOff>
    </xdr:from>
    <xdr:ext cx="736600" cy="259045"/>
    <xdr:sp macro="" textlink="">
      <xdr:nvSpPr>
        <xdr:cNvPr id="444" name="テキスト ボックス 443"/>
        <xdr:cNvSpPr txBox="1"/>
      </xdr:nvSpPr>
      <xdr:spPr>
        <a:xfrm>
          <a:off x="15290800" y="1248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56.8</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160020</xdr:rowOff>
    </xdr:from>
    <xdr:to>
      <xdr:col>21</xdr:col>
      <xdr:colOff>412750</xdr:colOff>
      <xdr:row>75</xdr:row>
      <xdr:rowOff>90170</xdr:rowOff>
    </xdr:to>
    <xdr:sp macro="" textlink="">
      <xdr:nvSpPr>
        <xdr:cNvPr id="445" name="円/楕円 444"/>
        <xdr:cNvSpPr/>
      </xdr:nvSpPr>
      <xdr:spPr>
        <a:xfrm>
          <a:off x="14732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100347</xdr:rowOff>
    </xdr:from>
    <xdr:ext cx="762000" cy="259045"/>
    <xdr:sp macro="" textlink="">
      <xdr:nvSpPr>
        <xdr:cNvPr id="446" name="テキスト ボックス 445"/>
        <xdr:cNvSpPr txBox="1"/>
      </xdr:nvSpPr>
      <xdr:spPr>
        <a:xfrm>
          <a:off x="14401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80010</xdr:rowOff>
    </xdr:from>
    <xdr:to>
      <xdr:col>20</xdr:col>
      <xdr:colOff>209550</xdr:colOff>
      <xdr:row>75</xdr:row>
      <xdr:rowOff>10160</xdr:rowOff>
    </xdr:to>
    <xdr:sp macro="" textlink="">
      <xdr:nvSpPr>
        <xdr:cNvPr id="447" name="円/楕円 446"/>
        <xdr:cNvSpPr/>
      </xdr:nvSpPr>
      <xdr:spPr>
        <a:xfrm>
          <a:off x="13843000" y="1276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20337</xdr:rowOff>
    </xdr:from>
    <xdr:ext cx="762000" cy="259045"/>
    <xdr:sp macro="" textlink="">
      <xdr:nvSpPr>
        <xdr:cNvPr id="448" name="テキスト ボックス 447"/>
        <xdr:cNvSpPr txBox="1"/>
      </xdr:nvSpPr>
      <xdr:spPr>
        <a:xfrm>
          <a:off x="13512800" y="1253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76200</xdr:rowOff>
    </xdr:from>
    <xdr:to>
      <xdr:col>19</xdr:col>
      <xdr:colOff>6350</xdr:colOff>
      <xdr:row>76</xdr:row>
      <xdr:rowOff>6350</xdr:rowOff>
    </xdr:to>
    <xdr:sp macro="" textlink="">
      <xdr:nvSpPr>
        <xdr:cNvPr id="449" name="円/楕円 448"/>
        <xdr:cNvSpPr/>
      </xdr:nvSpPr>
      <xdr:spPr>
        <a:xfrm>
          <a:off x="12954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16527</xdr:rowOff>
    </xdr:from>
    <xdr:ext cx="762000" cy="259045"/>
    <xdr:sp macro="" textlink="">
      <xdr:nvSpPr>
        <xdr:cNvPr id="450" name="テキスト ボックス 449"/>
        <xdr:cNvSpPr txBox="1"/>
      </xdr:nvSpPr>
      <xdr:spPr>
        <a:xfrm>
          <a:off x="12623800" y="1270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三重県紀北町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74847</xdr:rowOff>
    </xdr:from>
    <xdr:to>
      <xdr:col>4</xdr:col>
      <xdr:colOff>1117600</xdr:colOff>
      <xdr:row>15</xdr:row>
      <xdr:rowOff>99731</xdr:rowOff>
    </xdr:to>
    <xdr:cxnSp macro="">
      <xdr:nvCxnSpPr>
        <xdr:cNvPr id="52" name="直線コネクタ 51"/>
        <xdr:cNvCxnSpPr/>
      </xdr:nvCxnSpPr>
      <xdr:spPr bwMode="auto">
        <a:xfrm>
          <a:off x="5003800" y="2694222"/>
          <a:ext cx="647700" cy="248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57737</xdr:rowOff>
    </xdr:from>
    <xdr:ext cx="762000" cy="259045"/>
    <xdr:sp macro="" textlink="">
      <xdr:nvSpPr>
        <xdr:cNvPr id="53" name="人口1人当たり決算額の推移平均値テキスト130"/>
        <xdr:cNvSpPr txBox="1"/>
      </xdr:nvSpPr>
      <xdr:spPr>
        <a:xfrm>
          <a:off x="5740400" y="284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54262</xdr:rowOff>
    </xdr:from>
    <xdr:to>
      <xdr:col>4</xdr:col>
      <xdr:colOff>469900</xdr:colOff>
      <xdr:row>15</xdr:row>
      <xdr:rowOff>74847</xdr:rowOff>
    </xdr:to>
    <xdr:cxnSp macro="">
      <xdr:nvCxnSpPr>
        <xdr:cNvPr id="55" name="直線コネクタ 54"/>
        <xdr:cNvCxnSpPr/>
      </xdr:nvCxnSpPr>
      <xdr:spPr bwMode="auto">
        <a:xfrm>
          <a:off x="4305300" y="2673637"/>
          <a:ext cx="698500" cy="205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54262</xdr:rowOff>
    </xdr:from>
    <xdr:to>
      <xdr:col>3</xdr:col>
      <xdr:colOff>904875</xdr:colOff>
      <xdr:row>15</xdr:row>
      <xdr:rowOff>74248</xdr:rowOff>
    </xdr:to>
    <xdr:cxnSp macro="">
      <xdr:nvCxnSpPr>
        <xdr:cNvPr id="58" name="直線コネクタ 57"/>
        <xdr:cNvCxnSpPr/>
      </xdr:nvCxnSpPr>
      <xdr:spPr bwMode="auto">
        <a:xfrm flipV="1">
          <a:off x="3606800" y="2673637"/>
          <a:ext cx="698500" cy="199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57919</xdr:rowOff>
    </xdr:from>
    <xdr:to>
      <xdr:col>3</xdr:col>
      <xdr:colOff>206375</xdr:colOff>
      <xdr:row>15</xdr:row>
      <xdr:rowOff>74248</xdr:rowOff>
    </xdr:to>
    <xdr:cxnSp macro="">
      <xdr:nvCxnSpPr>
        <xdr:cNvPr id="61" name="直線コネクタ 60"/>
        <xdr:cNvCxnSpPr/>
      </xdr:nvCxnSpPr>
      <xdr:spPr bwMode="auto">
        <a:xfrm>
          <a:off x="2908300" y="2677294"/>
          <a:ext cx="698500" cy="163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78334</xdr:rowOff>
    </xdr:from>
    <xdr:to>
      <xdr:col>3</xdr:col>
      <xdr:colOff>257175</xdr:colOff>
      <xdr:row>17</xdr:row>
      <xdr:rowOff>8484</xdr:rowOff>
    </xdr:to>
    <xdr:sp macro="" textlink="">
      <xdr:nvSpPr>
        <xdr:cNvPr id="62" name="フローチャート : 判断 61"/>
        <xdr:cNvSpPr/>
      </xdr:nvSpPr>
      <xdr:spPr bwMode="auto">
        <a:xfrm>
          <a:off x="3556000" y="2869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164711</xdr:rowOff>
    </xdr:from>
    <xdr:ext cx="762000" cy="259045"/>
    <xdr:sp macro="" textlink="">
      <xdr:nvSpPr>
        <xdr:cNvPr id="63" name="テキスト ボックス 62"/>
        <xdr:cNvSpPr txBox="1"/>
      </xdr:nvSpPr>
      <xdr:spPr>
        <a:xfrm>
          <a:off x="3225800" y="2955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104111</xdr:rowOff>
    </xdr:from>
    <xdr:to>
      <xdr:col>2</xdr:col>
      <xdr:colOff>692150</xdr:colOff>
      <xdr:row>17</xdr:row>
      <xdr:rowOff>34261</xdr:rowOff>
    </xdr:to>
    <xdr:sp macro="" textlink="">
      <xdr:nvSpPr>
        <xdr:cNvPr id="64" name="フローチャート : 判断 63"/>
        <xdr:cNvSpPr/>
      </xdr:nvSpPr>
      <xdr:spPr bwMode="auto">
        <a:xfrm>
          <a:off x="2857500" y="28949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19038</xdr:rowOff>
    </xdr:from>
    <xdr:ext cx="762000" cy="259045"/>
    <xdr:sp macro="" textlink="">
      <xdr:nvSpPr>
        <xdr:cNvPr id="65" name="テキスト ボックス 64"/>
        <xdr:cNvSpPr txBox="1"/>
      </xdr:nvSpPr>
      <xdr:spPr>
        <a:xfrm>
          <a:off x="2527300" y="2981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48931</xdr:rowOff>
    </xdr:from>
    <xdr:to>
      <xdr:col>5</xdr:col>
      <xdr:colOff>34925</xdr:colOff>
      <xdr:row>15</xdr:row>
      <xdr:rowOff>150531</xdr:rowOff>
    </xdr:to>
    <xdr:sp macro="" textlink="">
      <xdr:nvSpPr>
        <xdr:cNvPr id="71" name="円/楕円 70"/>
        <xdr:cNvSpPr/>
      </xdr:nvSpPr>
      <xdr:spPr bwMode="auto">
        <a:xfrm>
          <a:off x="5600700" y="26683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65458</xdr:rowOff>
    </xdr:from>
    <xdr:ext cx="762000" cy="259045"/>
    <xdr:sp macro="" textlink="">
      <xdr:nvSpPr>
        <xdr:cNvPr id="72" name="人口1人当たり決算額の推移該当値テキスト130"/>
        <xdr:cNvSpPr txBox="1"/>
      </xdr:nvSpPr>
      <xdr:spPr>
        <a:xfrm>
          <a:off x="5740400" y="2513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111,880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24047</xdr:rowOff>
    </xdr:from>
    <xdr:to>
      <xdr:col>4</xdr:col>
      <xdr:colOff>520700</xdr:colOff>
      <xdr:row>15</xdr:row>
      <xdr:rowOff>125647</xdr:rowOff>
    </xdr:to>
    <xdr:sp macro="" textlink="">
      <xdr:nvSpPr>
        <xdr:cNvPr id="73" name="円/楕円 72"/>
        <xdr:cNvSpPr/>
      </xdr:nvSpPr>
      <xdr:spPr bwMode="auto">
        <a:xfrm>
          <a:off x="4953000" y="2643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135824</xdr:rowOff>
    </xdr:from>
    <xdr:ext cx="736600" cy="259045"/>
    <xdr:sp macro="" textlink="">
      <xdr:nvSpPr>
        <xdr:cNvPr id="74" name="テキスト ボックス 73"/>
        <xdr:cNvSpPr txBox="1"/>
      </xdr:nvSpPr>
      <xdr:spPr>
        <a:xfrm>
          <a:off x="4622800" y="2412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114,166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3462</xdr:rowOff>
    </xdr:from>
    <xdr:to>
      <xdr:col>3</xdr:col>
      <xdr:colOff>955675</xdr:colOff>
      <xdr:row>15</xdr:row>
      <xdr:rowOff>105062</xdr:rowOff>
    </xdr:to>
    <xdr:sp macro="" textlink="">
      <xdr:nvSpPr>
        <xdr:cNvPr id="75" name="円/楕円 74"/>
        <xdr:cNvSpPr/>
      </xdr:nvSpPr>
      <xdr:spPr bwMode="auto">
        <a:xfrm>
          <a:off x="4254500" y="26228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115239</xdr:rowOff>
    </xdr:from>
    <xdr:ext cx="762000" cy="259045"/>
    <xdr:sp macro="" textlink="">
      <xdr:nvSpPr>
        <xdr:cNvPr id="76" name="テキスト ボックス 75"/>
        <xdr:cNvSpPr txBox="1"/>
      </xdr:nvSpPr>
      <xdr:spPr>
        <a:xfrm>
          <a:off x="3924300" y="2391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116,057</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23448</xdr:rowOff>
    </xdr:from>
    <xdr:to>
      <xdr:col>3</xdr:col>
      <xdr:colOff>257175</xdr:colOff>
      <xdr:row>15</xdr:row>
      <xdr:rowOff>125048</xdr:rowOff>
    </xdr:to>
    <xdr:sp macro="" textlink="">
      <xdr:nvSpPr>
        <xdr:cNvPr id="77" name="円/楕円 76"/>
        <xdr:cNvSpPr/>
      </xdr:nvSpPr>
      <xdr:spPr bwMode="auto">
        <a:xfrm>
          <a:off x="3556000" y="26428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135225</xdr:rowOff>
    </xdr:from>
    <xdr:ext cx="762000" cy="259045"/>
    <xdr:sp macro="" textlink="">
      <xdr:nvSpPr>
        <xdr:cNvPr id="78" name="テキスト ボックス 77"/>
        <xdr:cNvSpPr txBox="1"/>
      </xdr:nvSpPr>
      <xdr:spPr>
        <a:xfrm>
          <a:off x="3225800" y="2411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114,221</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7119</xdr:rowOff>
    </xdr:from>
    <xdr:to>
      <xdr:col>2</xdr:col>
      <xdr:colOff>692150</xdr:colOff>
      <xdr:row>15</xdr:row>
      <xdr:rowOff>108719</xdr:rowOff>
    </xdr:to>
    <xdr:sp macro="" textlink="">
      <xdr:nvSpPr>
        <xdr:cNvPr id="79" name="円/楕円 78"/>
        <xdr:cNvSpPr/>
      </xdr:nvSpPr>
      <xdr:spPr bwMode="auto">
        <a:xfrm>
          <a:off x="2857500" y="2626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118896</xdr:rowOff>
    </xdr:from>
    <xdr:ext cx="762000" cy="259045"/>
    <xdr:sp macro="" textlink="">
      <xdr:nvSpPr>
        <xdr:cNvPr id="80" name="テキスト ボックス 79"/>
        <xdr:cNvSpPr txBox="1"/>
      </xdr:nvSpPr>
      <xdr:spPr>
        <a:xfrm>
          <a:off x="2527300" y="2395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115,721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87852</xdr:rowOff>
    </xdr:from>
    <xdr:to>
      <xdr:col>4</xdr:col>
      <xdr:colOff>1117600</xdr:colOff>
      <xdr:row>36</xdr:row>
      <xdr:rowOff>122771</xdr:rowOff>
    </xdr:to>
    <xdr:cxnSp macro="">
      <xdr:nvCxnSpPr>
        <xdr:cNvPr id="114" name="直線コネクタ 113"/>
        <xdr:cNvCxnSpPr/>
      </xdr:nvCxnSpPr>
      <xdr:spPr bwMode="auto">
        <a:xfrm>
          <a:off x="5003800" y="7041102"/>
          <a:ext cx="647700" cy="349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257147</xdr:rowOff>
    </xdr:from>
    <xdr:ext cx="762000" cy="259045"/>
    <xdr:sp macro="" textlink="">
      <xdr:nvSpPr>
        <xdr:cNvPr id="115" name="人口1人当たり決算額の推移平均値テキスト445"/>
        <xdr:cNvSpPr txBox="1"/>
      </xdr:nvSpPr>
      <xdr:spPr>
        <a:xfrm>
          <a:off x="5740400" y="6867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39675</xdr:rowOff>
    </xdr:from>
    <xdr:to>
      <xdr:col>4</xdr:col>
      <xdr:colOff>469900</xdr:colOff>
      <xdr:row>36</xdr:row>
      <xdr:rowOff>87852</xdr:rowOff>
    </xdr:to>
    <xdr:cxnSp macro="">
      <xdr:nvCxnSpPr>
        <xdr:cNvPr id="117" name="直線コネクタ 116"/>
        <xdr:cNvCxnSpPr/>
      </xdr:nvCxnSpPr>
      <xdr:spPr bwMode="auto">
        <a:xfrm>
          <a:off x="4305300" y="6992925"/>
          <a:ext cx="698500" cy="481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39675</xdr:rowOff>
    </xdr:from>
    <xdr:to>
      <xdr:col>3</xdr:col>
      <xdr:colOff>904875</xdr:colOff>
      <xdr:row>36</xdr:row>
      <xdr:rowOff>83833</xdr:rowOff>
    </xdr:to>
    <xdr:cxnSp macro="">
      <xdr:nvCxnSpPr>
        <xdr:cNvPr id="120" name="直線コネクタ 119"/>
        <xdr:cNvCxnSpPr/>
      </xdr:nvCxnSpPr>
      <xdr:spPr bwMode="auto">
        <a:xfrm flipV="1">
          <a:off x="3606800" y="6992925"/>
          <a:ext cx="698500" cy="441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84453</xdr:rowOff>
    </xdr:from>
    <xdr:ext cx="762000" cy="259045"/>
    <xdr:sp macro="" textlink="">
      <xdr:nvSpPr>
        <xdr:cNvPr id="122" name="テキスト ボックス 121"/>
        <xdr:cNvSpPr txBox="1"/>
      </xdr:nvSpPr>
      <xdr:spPr>
        <a:xfrm>
          <a:off x="39243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4013</xdr:rowOff>
    </xdr:from>
    <xdr:to>
      <xdr:col>3</xdr:col>
      <xdr:colOff>206375</xdr:colOff>
      <xdr:row>36</xdr:row>
      <xdr:rowOff>83833</xdr:rowOff>
    </xdr:to>
    <xdr:cxnSp macro="">
      <xdr:nvCxnSpPr>
        <xdr:cNvPr id="123" name="直線コネクタ 122"/>
        <xdr:cNvCxnSpPr/>
      </xdr:nvCxnSpPr>
      <xdr:spPr bwMode="auto">
        <a:xfrm>
          <a:off x="2908300" y="6957263"/>
          <a:ext cx="698500" cy="798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20307</xdr:rowOff>
    </xdr:from>
    <xdr:to>
      <xdr:col>3</xdr:col>
      <xdr:colOff>257175</xdr:colOff>
      <xdr:row>36</xdr:row>
      <xdr:rowOff>121907</xdr:rowOff>
    </xdr:to>
    <xdr:sp macro="" textlink="">
      <xdr:nvSpPr>
        <xdr:cNvPr id="124" name="フローチャート : 判断 123"/>
        <xdr:cNvSpPr/>
      </xdr:nvSpPr>
      <xdr:spPr bwMode="auto">
        <a:xfrm>
          <a:off x="3556000" y="6973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132084</xdr:rowOff>
    </xdr:from>
    <xdr:ext cx="762000" cy="259045"/>
    <xdr:sp macro="" textlink="">
      <xdr:nvSpPr>
        <xdr:cNvPr id="125" name="テキスト ボックス 124"/>
        <xdr:cNvSpPr txBox="1"/>
      </xdr:nvSpPr>
      <xdr:spPr>
        <a:xfrm>
          <a:off x="3225800" y="674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6515</xdr:rowOff>
    </xdr:from>
    <xdr:to>
      <xdr:col>2</xdr:col>
      <xdr:colOff>692150</xdr:colOff>
      <xdr:row>36</xdr:row>
      <xdr:rowOff>108115</xdr:rowOff>
    </xdr:to>
    <xdr:sp macro="" textlink="">
      <xdr:nvSpPr>
        <xdr:cNvPr id="126" name="フローチャート : 判断 125"/>
        <xdr:cNvSpPr/>
      </xdr:nvSpPr>
      <xdr:spPr bwMode="auto">
        <a:xfrm>
          <a:off x="2857500" y="6959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92892</xdr:rowOff>
    </xdr:from>
    <xdr:ext cx="762000" cy="259045"/>
    <xdr:sp macro="" textlink="">
      <xdr:nvSpPr>
        <xdr:cNvPr id="127" name="テキスト ボックス 126"/>
        <xdr:cNvSpPr txBox="1"/>
      </xdr:nvSpPr>
      <xdr:spPr>
        <a:xfrm>
          <a:off x="2527300" y="7046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28,658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71971</xdr:rowOff>
    </xdr:from>
    <xdr:to>
      <xdr:col>5</xdr:col>
      <xdr:colOff>34925</xdr:colOff>
      <xdr:row>37</xdr:row>
      <xdr:rowOff>2121</xdr:rowOff>
    </xdr:to>
    <xdr:sp macro="" textlink="">
      <xdr:nvSpPr>
        <xdr:cNvPr id="133" name="円/楕円 132"/>
        <xdr:cNvSpPr/>
      </xdr:nvSpPr>
      <xdr:spPr bwMode="auto">
        <a:xfrm>
          <a:off x="5600700" y="70252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44048</xdr:rowOff>
    </xdr:from>
    <xdr:ext cx="762000" cy="259045"/>
    <xdr:sp macro="" textlink="">
      <xdr:nvSpPr>
        <xdr:cNvPr id="134" name="人口1人当たり決算額の推移該当値テキスト445"/>
        <xdr:cNvSpPr txBox="1"/>
      </xdr:nvSpPr>
      <xdr:spPr>
        <a:xfrm>
          <a:off x="5740400" y="6997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25,222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37052</xdr:rowOff>
    </xdr:from>
    <xdr:to>
      <xdr:col>4</xdr:col>
      <xdr:colOff>520700</xdr:colOff>
      <xdr:row>36</xdr:row>
      <xdr:rowOff>138652</xdr:rowOff>
    </xdr:to>
    <xdr:sp macro="" textlink="">
      <xdr:nvSpPr>
        <xdr:cNvPr id="135" name="円/楕円 134"/>
        <xdr:cNvSpPr/>
      </xdr:nvSpPr>
      <xdr:spPr bwMode="auto">
        <a:xfrm>
          <a:off x="4953000" y="69903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148829</xdr:rowOff>
    </xdr:from>
    <xdr:ext cx="736600" cy="259045"/>
    <xdr:sp macro="" textlink="">
      <xdr:nvSpPr>
        <xdr:cNvPr id="136" name="テキスト ボックス 135"/>
        <xdr:cNvSpPr txBox="1"/>
      </xdr:nvSpPr>
      <xdr:spPr>
        <a:xfrm>
          <a:off x="4622800" y="67591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27,055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331775</xdr:rowOff>
    </xdr:from>
    <xdr:to>
      <xdr:col>3</xdr:col>
      <xdr:colOff>955675</xdr:colOff>
      <xdr:row>36</xdr:row>
      <xdr:rowOff>90475</xdr:rowOff>
    </xdr:to>
    <xdr:sp macro="" textlink="">
      <xdr:nvSpPr>
        <xdr:cNvPr id="137" name="円/楕円 136"/>
        <xdr:cNvSpPr/>
      </xdr:nvSpPr>
      <xdr:spPr bwMode="auto">
        <a:xfrm>
          <a:off x="4254500" y="69421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100652</xdr:rowOff>
    </xdr:from>
    <xdr:ext cx="762000" cy="259045"/>
    <xdr:sp macro="" textlink="">
      <xdr:nvSpPr>
        <xdr:cNvPr id="138" name="テキスト ボックス 137"/>
        <xdr:cNvSpPr txBox="1"/>
      </xdr:nvSpPr>
      <xdr:spPr>
        <a:xfrm>
          <a:off x="3924300" y="6711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29,584</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33033</xdr:rowOff>
    </xdr:from>
    <xdr:to>
      <xdr:col>3</xdr:col>
      <xdr:colOff>257175</xdr:colOff>
      <xdr:row>36</xdr:row>
      <xdr:rowOff>134633</xdr:rowOff>
    </xdr:to>
    <xdr:sp macro="" textlink="">
      <xdr:nvSpPr>
        <xdr:cNvPr id="139" name="円/楕円 138"/>
        <xdr:cNvSpPr/>
      </xdr:nvSpPr>
      <xdr:spPr bwMode="auto">
        <a:xfrm>
          <a:off x="3556000" y="69862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119410</xdr:rowOff>
    </xdr:from>
    <xdr:ext cx="762000" cy="259045"/>
    <xdr:sp macro="" textlink="">
      <xdr:nvSpPr>
        <xdr:cNvPr id="140" name="テキスト ボックス 139"/>
        <xdr:cNvSpPr txBox="1"/>
      </xdr:nvSpPr>
      <xdr:spPr>
        <a:xfrm>
          <a:off x="3225800" y="7072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27,266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296113</xdr:rowOff>
    </xdr:from>
    <xdr:to>
      <xdr:col>2</xdr:col>
      <xdr:colOff>692150</xdr:colOff>
      <xdr:row>36</xdr:row>
      <xdr:rowOff>54813</xdr:rowOff>
    </xdr:to>
    <xdr:sp macro="" textlink="">
      <xdr:nvSpPr>
        <xdr:cNvPr id="141" name="円/楕円 140"/>
        <xdr:cNvSpPr/>
      </xdr:nvSpPr>
      <xdr:spPr bwMode="auto">
        <a:xfrm>
          <a:off x="2857500" y="69064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64990</xdr:rowOff>
    </xdr:from>
    <xdr:ext cx="762000" cy="259045"/>
    <xdr:sp macro="" textlink="">
      <xdr:nvSpPr>
        <xdr:cNvPr id="142" name="テキスト ボックス 141"/>
        <xdr:cNvSpPr txBox="1"/>
      </xdr:nvSpPr>
      <xdr:spPr>
        <a:xfrm>
          <a:off x="2527300" y="6675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31,456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一般会計等における実質収支は毎年度黒字となっている。平成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年度は前年度と比べて実質収支は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37,092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千円増加し、標準財政規模も増加したが、実質収支額の標準財政規模比率は、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0.58%</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の増となっている。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年度は財政調整基金を</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353,454</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千円積立し、財政調整基金の年度末残高は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2,707,650</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千円となった。標準財政規模に占める割合は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43.93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％となり、前年度比で</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0.58%</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の増となっている。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21</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年度以降の連結対象となる会計では赤字が発生していない。</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また、標準財政規模比については、全会計（</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14.88</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％）中、一般会計が</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7.22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％、水道事業会計が</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6.09</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％と大きな割合を占めている。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なお、水道事業会計は、平成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20</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年度から簡易水道特別会計を水道事業会計に統合している。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　元利償還金は、地方債の借入額の抑制や補償金免除繰上償還（平成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19</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21</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年度）の効果などから、平成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年度までは</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減少傾向にあったが、平成</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23</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年度以降は</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rPr>
            <a:t>1,500</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百万円前後で推移している。</a:t>
          </a:r>
          <a:endPar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rPr>
            <a:t>　普通交付税の基準財政需要額算入公債費は</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年度は前年度比</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8</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百万円の増で、実質公債費比率の分子となる数値は、</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454</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百万円となり、前年度と比べ</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43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百万円の減少となった。これにより実質公債費比率は平成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25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年度の単年度で</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8.8</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ヶ年平均で</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9.5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％（対前年度△</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rPr>
            <a:t>0.2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rPr>
            <a:t>％）となっている。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三重県紀北町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将来負担額のうち地方債現在高は、平成</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25</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年度は、</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323</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百万円</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減少し、</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12,103</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百万円となり、その他の将来負担額も</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76</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百万円</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減少</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し、将来負担額の総額は</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15,074</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endPar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充当可能財源等については、財政調整基金や減債基金などの積立</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の</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増加</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により</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充当可能基金が</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年々増加し</a:t>
          </a:r>
          <a:r>
            <a:rPr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0"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4,849</a:t>
          </a:r>
          <a:r>
            <a:rPr kumimoji="0" lang="ja-JP"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r>
            <a:rPr kumimoji="0"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437</a:t>
          </a:r>
          <a:r>
            <a:rPr kumimoji="0" lang="ja-JP"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百万円増）となっている</a:t>
          </a:r>
          <a:r>
            <a:rPr kumimoji="0"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ことから</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年度では</a:t>
          </a:r>
          <a:r>
            <a:rPr lang="en-US"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14,907</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百万円（</a:t>
          </a:r>
          <a:r>
            <a:rPr lang="en-US"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365</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百万円増</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）となった</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a:t>
          </a:r>
          <a:endPar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平成</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25</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年度の将来負担比率の分子は将来負担額</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15,074</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百万円から充当可能財源等</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14,907</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百万円を差し引いた</a:t>
          </a:r>
          <a:r>
            <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167</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。一方、分母となる数値は標準財政規模の増加</a:t>
          </a:r>
          <a:r>
            <a:rPr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等により</a:t>
          </a:r>
          <a:r>
            <a:rPr lang="en-US"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百万円</a:t>
          </a:r>
          <a:r>
            <a:rPr lang="ja-JP" altLang="en-US"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増加</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し、</a:t>
          </a:r>
          <a:r>
            <a:rPr lang="en-US"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5,171</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百万円となっていることから、これにより平成</a:t>
          </a:r>
          <a:r>
            <a:rPr lang="en-US"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年度の将来負担比率は</a:t>
          </a:r>
          <a:r>
            <a:rPr lang="en-US"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3.2</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％（対前年度△</a:t>
          </a:r>
          <a:r>
            <a:rPr lang="en-US"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14.8</a:t>
          </a:r>
          <a:r>
            <a:rPr lang="ja-JP" altLang="ja-JP" sz="13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％）となっている。</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9766135</v>
      </c>
      <c r="BO4" s="349"/>
      <c r="BP4" s="349"/>
      <c r="BQ4" s="349"/>
      <c r="BR4" s="349"/>
      <c r="BS4" s="349"/>
      <c r="BT4" s="349"/>
      <c r="BU4" s="350"/>
      <c r="BV4" s="348">
        <v>10718677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7.2</v>
      </c>
      <c r="CU4" s="355"/>
      <c r="CV4" s="355"/>
      <c r="CW4" s="355"/>
      <c r="CX4" s="355"/>
      <c r="CY4" s="355"/>
      <c r="CZ4" s="355"/>
      <c r="DA4" s="356"/>
      <c r="DB4" s="354">
        <v>6.6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9287293</v>
      </c>
      <c r="BO5" s="386"/>
      <c r="BP5" s="386"/>
      <c r="BQ5" s="386"/>
      <c r="BR5" s="386"/>
      <c r="BS5" s="386"/>
      <c r="BT5" s="386"/>
      <c r="BU5" s="387"/>
      <c r="BV5" s="385">
        <v>10298402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78.099999999999994</v>
      </c>
      <c r="CU5" s="383"/>
      <c r="CV5" s="383"/>
      <c r="CW5" s="383"/>
      <c r="CX5" s="383"/>
      <c r="CY5" s="383"/>
      <c r="CZ5" s="383"/>
      <c r="DA5" s="384"/>
      <c r="DB5" s="382">
        <v>80.3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478842</v>
      </c>
      <c r="BO6" s="386"/>
      <c r="BP6" s="386"/>
      <c r="BQ6" s="386"/>
      <c r="BR6" s="386"/>
      <c r="BS6" s="386"/>
      <c r="BT6" s="386"/>
      <c r="BU6" s="387"/>
      <c r="BV6" s="385">
        <v>420275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82.9</v>
      </c>
      <c r="CU6" s="423"/>
      <c r="CV6" s="423"/>
      <c r="CW6" s="423"/>
      <c r="CX6" s="423"/>
      <c r="CY6" s="423"/>
      <c r="CZ6" s="423"/>
      <c r="DA6" s="424"/>
      <c r="DB6" s="422">
        <v>85.5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33923</v>
      </c>
      <c r="BO7" s="386"/>
      <c r="BP7" s="386"/>
      <c r="BQ7" s="386"/>
      <c r="BR7" s="386"/>
      <c r="BS7" s="386"/>
      <c r="BT7" s="386"/>
      <c r="BU7" s="387"/>
      <c r="BV7" s="385">
        <v>12448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6163585</v>
      </c>
      <c r="CU7" s="386"/>
      <c r="CV7" s="386"/>
      <c r="CW7" s="386"/>
      <c r="CX7" s="386"/>
      <c r="CY7" s="386"/>
      <c r="CZ7" s="386"/>
      <c r="DA7" s="387"/>
      <c r="DB7" s="385">
        <v>6137713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444919</v>
      </c>
      <c r="BO8" s="386"/>
      <c r="BP8" s="386"/>
      <c r="BQ8" s="386"/>
      <c r="BR8" s="386"/>
      <c r="BS8" s="386"/>
      <c r="BT8" s="386"/>
      <c r="BU8" s="387"/>
      <c r="BV8" s="385">
        <v>407827</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0.28999999999999998</v>
      </c>
      <c r="CU8" s="426"/>
      <c r="CV8" s="426"/>
      <c r="CW8" s="426"/>
      <c r="CX8" s="426"/>
      <c r="CY8" s="426"/>
      <c r="CZ8" s="426"/>
      <c r="DA8" s="427"/>
      <c r="DB8" s="425">
        <v>0.28999999999999998</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18611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37092</v>
      </c>
      <c r="BO9" s="386"/>
      <c r="BP9" s="386"/>
      <c r="BQ9" s="386"/>
      <c r="BR9" s="386"/>
      <c r="BS9" s="386"/>
      <c r="BT9" s="386"/>
      <c r="BU9" s="387"/>
      <c r="BV9" s="385">
        <v>49584</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18.899999999999999</v>
      </c>
      <c r="CU9" s="383"/>
      <c r="CV9" s="383"/>
      <c r="CW9" s="383"/>
      <c r="CX9" s="383"/>
      <c r="CY9" s="383"/>
      <c r="CZ9" s="383"/>
      <c r="DA9" s="384"/>
      <c r="DB9" s="382">
        <v>20.9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19963</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562830</v>
      </c>
      <c r="BO10" s="386"/>
      <c r="BP10" s="386"/>
      <c r="BQ10" s="386"/>
      <c r="BR10" s="386"/>
      <c r="BS10" s="386"/>
      <c r="BT10" s="386"/>
      <c r="BU10" s="387"/>
      <c r="BV10" s="385">
        <v>321308</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18066</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209376</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17822</v>
      </c>
      <c r="S13" s="467"/>
      <c r="T13" s="467"/>
      <c r="U13" s="467"/>
      <c r="V13" s="468"/>
      <c r="W13" s="401" t="s">
        <v>125</v>
      </c>
      <c r="X13" s="402"/>
      <c r="Y13" s="402"/>
      <c r="Z13" s="402"/>
      <c r="AA13" s="402"/>
      <c r="AB13" s="392"/>
      <c r="AC13" s="436">
        <v>845</v>
      </c>
      <c r="AD13" s="437"/>
      <c r="AE13" s="437"/>
      <c r="AF13" s="437"/>
      <c r="AG13" s="476"/>
      <c r="AH13" s="436">
        <v>995</v>
      </c>
      <c r="AI13" s="437"/>
      <c r="AJ13" s="437"/>
      <c r="AK13" s="437"/>
      <c r="AL13" s="438"/>
      <c r="AM13" s="414" t="s">
        <v>126</v>
      </c>
      <c r="AN13" s="415"/>
      <c r="AO13" s="415"/>
      <c r="AP13" s="415"/>
      <c r="AQ13" s="415"/>
      <c r="AR13" s="415"/>
      <c r="AS13" s="415"/>
      <c r="AT13" s="416"/>
      <c r="AU13" s="417" t="s">
        <v>120</v>
      </c>
      <c r="AV13" s="418"/>
      <c r="AW13" s="418"/>
      <c r="AX13" s="418"/>
      <c r="AY13" s="419" t="s">
        <v>127</v>
      </c>
      <c r="AZ13" s="420"/>
      <c r="BA13" s="420"/>
      <c r="BB13" s="420"/>
      <c r="BC13" s="420"/>
      <c r="BD13" s="420"/>
      <c r="BE13" s="420"/>
      <c r="BF13" s="420"/>
      <c r="BG13" s="420"/>
      <c r="BH13" s="420"/>
      <c r="BI13" s="420"/>
      <c r="BJ13" s="420"/>
      <c r="BK13" s="420"/>
      <c r="BL13" s="420"/>
      <c r="BM13" s="421"/>
      <c r="BN13" s="385">
        <v>390546</v>
      </c>
      <c r="BO13" s="386"/>
      <c r="BP13" s="386"/>
      <c r="BQ13" s="386"/>
      <c r="BR13" s="386"/>
      <c r="BS13" s="386"/>
      <c r="BT13" s="386"/>
      <c r="BU13" s="387"/>
      <c r="BV13" s="385">
        <v>370892</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9.5</v>
      </c>
      <c r="CU13" s="383"/>
      <c r="CV13" s="383"/>
      <c r="CW13" s="383"/>
      <c r="CX13" s="383"/>
      <c r="CY13" s="383"/>
      <c r="CZ13" s="383"/>
      <c r="DA13" s="384"/>
      <c r="DB13" s="382">
        <v>9.6999999999999993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18374</v>
      </c>
      <c r="S14" s="467"/>
      <c r="T14" s="467"/>
      <c r="U14" s="467"/>
      <c r="V14" s="468"/>
      <c r="W14" s="375"/>
      <c r="X14" s="376"/>
      <c r="Y14" s="376"/>
      <c r="Z14" s="376"/>
      <c r="AA14" s="376"/>
      <c r="AB14" s="365"/>
      <c r="AC14" s="469">
        <v>10.4</v>
      </c>
      <c r="AD14" s="470"/>
      <c r="AE14" s="470"/>
      <c r="AF14" s="470"/>
      <c r="AG14" s="471"/>
      <c r="AH14" s="469">
        <v>11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3.2</v>
      </c>
      <c r="CU14" s="481"/>
      <c r="CV14" s="481"/>
      <c r="CW14" s="481"/>
      <c r="CX14" s="481"/>
      <c r="CY14" s="481"/>
      <c r="CZ14" s="481"/>
      <c r="DA14" s="482"/>
      <c r="DB14" s="480">
        <v>18</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18095</v>
      </c>
      <c r="S15" s="467"/>
      <c r="T15" s="467"/>
      <c r="U15" s="467"/>
      <c r="V15" s="468"/>
      <c r="W15" s="401" t="s">
        <v>131</v>
      </c>
      <c r="X15" s="402"/>
      <c r="Y15" s="402"/>
      <c r="Z15" s="402"/>
      <c r="AA15" s="402"/>
      <c r="AB15" s="392"/>
      <c r="AC15" s="436">
        <v>2311</v>
      </c>
      <c r="AD15" s="437"/>
      <c r="AE15" s="437"/>
      <c r="AF15" s="437"/>
      <c r="AG15" s="476"/>
      <c r="AH15" s="436">
        <v>2667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1415254</v>
      </c>
      <c r="BO15" s="349"/>
      <c r="BP15" s="349"/>
      <c r="BQ15" s="349"/>
      <c r="BR15" s="349"/>
      <c r="BS15" s="349"/>
      <c r="BT15" s="349"/>
      <c r="BU15" s="350"/>
      <c r="BV15" s="348">
        <v>1407987</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28.5</v>
      </c>
      <c r="AD16" s="470"/>
      <c r="AE16" s="470"/>
      <c r="AF16" s="470"/>
      <c r="AG16" s="471"/>
      <c r="AH16" s="469">
        <v>29.6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4840525</v>
      </c>
      <c r="BO16" s="386"/>
      <c r="BP16" s="386"/>
      <c r="BQ16" s="386"/>
      <c r="BR16" s="386"/>
      <c r="BS16" s="386"/>
      <c r="BT16" s="386"/>
      <c r="BU16" s="387"/>
      <c r="BV16" s="385">
        <v>4834072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4945</v>
      </c>
      <c r="AD17" s="437"/>
      <c r="AE17" s="437"/>
      <c r="AF17" s="437"/>
      <c r="AG17" s="476"/>
      <c r="AH17" s="436">
        <v>5305</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1809722</v>
      </c>
      <c r="BO17" s="386"/>
      <c r="BP17" s="386"/>
      <c r="BQ17" s="386"/>
      <c r="BR17" s="386"/>
      <c r="BS17" s="386"/>
      <c r="BT17" s="386"/>
      <c r="BU17" s="387"/>
      <c r="BV17" s="385">
        <v>1797379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257.01</v>
      </c>
      <c r="M18" s="498"/>
      <c r="N18" s="498"/>
      <c r="O18" s="498"/>
      <c r="P18" s="498"/>
      <c r="Q18" s="498"/>
      <c r="R18" s="499"/>
      <c r="S18" s="499"/>
      <c r="T18" s="499"/>
      <c r="U18" s="499"/>
      <c r="V18" s="500"/>
      <c r="W18" s="403"/>
      <c r="X18" s="404"/>
      <c r="Y18" s="404"/>
      <c r="Z18" s="404"/>
      <c r="AA18" s="404"/>
      <c r="AB18" s="395"/>
      <c r="AC18" s="501">
        <v>61</v>
      </c>
      <c r="AD18" s="502"/>
      <c r="AE18" s="502"/>
      <c r="AF18" s="502"/>
      <c r="AG18" s="503"/>
      <c r="AH18" s="501">
        <v>58.9</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4869572</v>
      </c>
      <c r="BO18" s="386"/>
      <c r="BP18" s="386"/>
      <c r="BQ18" s="386"/>
      <c r="BR18" s="386"/>
      <c r="BS18" s="386"/>
      <c r="BT18" s="386"/>
      <c r="BU18" s="387"/>
      <c r="BV18" s="385">
        <v>4962658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72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7328597</v>
      </c>
      <c r="BO19" s="386"/>
      <c r="BP19" s="386"/>
      <c r="BQ19" s="386"/>
      <c r="BR19" s="386"/>
      <c r="BS19" s="386"/>
      <c r="BT19" s="386"/>
      <c r="BU19" s="387"/>
      <c r="BV19" s="385">
        <v>6963266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8088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12102604</v>
      </c>
      <c r="BO23" s="386"/>
      <c r="BP23" s="386"/>
      <c r="BQ23" s="386"/>
      <c r="BR23" s="386"/>
      <c r="BS23" s="386"/>
      <c r="BT23" s="386"/>
      <c r="BU23" s="387"/>
      <c r="BV23" s="385">
        <v>12426489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7200</v>
      </c>
      <c r="R24" s="437"/>
      <c r="S24" s="437"/>
      <c r="T24" s="437"/>
      <c r="U24" s="437"/>
      <c r="V24" s="476"/>
      <c r="W24" s="531"/>
      <c r="X24" s="519"/>
      <c r="Y24" s="520"/>
      <c r="Z24" s="435" t="s">
        <v>155</v>
      </c>
      <c r="AA24" s="415"/>
      <c r="AB24" s="415"/>
      <c r="AC24" s="415"/>
      <c r="AD24" s="415"/>
      <c r="AE24" s="415"/>
      <c r="AF24" s="415"/>
      <c r="AG24" s="416"/>
      <c r="AH24" s="436">
        <v>170</v>
      </c>
      <c r="AI24" s="437"/>
      <c r="AJ24" s="437"/>
      <c r="AK24" s="437"/>
      <c r="AL24" s="476"/>
      <c r="AM24" s="436">
        <v>514590</v>
      </c>
      <c r="AN24" s="437"/>
      <c r="AO24" s="437"/>
      <c r="AP24" s="437"/>
      <c r="AQ24" s="437"/>
      <c r="AR24" s="476"/>
      <c r="AS24" s="436">
        <v>3027</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8522450</v>
      </c>
      <c r="BO24" s="386"/>
      <c r="BP24" s="386"/>
      <c r="BQ24" s="386"/>
      <c r="BR24" s="386"/>
      <c r="BS24" s="386"/>
      <c r="BT24" s="386"/>
      <c r="BU24" s="387"/>
      <c r="BV24" s="385">
        <v>8892320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5700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11044</v>
      </c>
      <c r="BO25" s="349"/>
      <c r="BP25" s="349"/>
      <c r="BQ25" s="349"/>
      <c r="BR25" s="349"/>
      <c r="BS25" s="349"/>
      <c r="BT25" s="349"/>
      <c r="BU25" s="350"/>
      <c r="BV25" s="348">
        <v>11603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5400</v>
      </c>
      <c r="R26" s="437"/>
      <c r="S26" s="437"/>
      <c r="T26" s="437"/>
      <c r="U26" s="437"/>
      <c r="V26" s="476"/>
      <c r="W26" s="531"/>
      <c r="X26" s="519"/>
      <c r="Y26" s="520"/>
      <c r="Z26" s="435" t="s">
        <v>161</v>
      </c>
      <c r="AA26" s="539"/>
      <c r="AB26" s="539"/>
      <c r="AC26" s="539"/>
      <c r="AD26" s="539"/>
      <c r="AE26" s="539"/>
      <c r="AF26" s="539"/>
      <c r="AG26" s="540"/>
      <c r="AH26" s="436">
        <v>30</v>
      </c>
      <c r="AI26" s="437"/>
      <c r="AJ26" s="437"/>
      <c r="AK26" s="437"/>
      <c r="AL26" s="476"/>
      <c r="AM26" s="436">
        <v>93660</v>
      </c>
      <c r="AN26" s="437"/>
      <c r="AO26" s="437"/>
      <c r="AP26" s="437"/>
      <c r="AQ26" s="437"/>
      <c r="AR26" s="476"/>
      <c r="AS26" s="436">
        <v>3122</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2940</v>
      </c>
      <c r="R27" s="437"/>
      <c r="S27" s="437"/>
      <c r="T27" s="437"/>
      <c r="U27" s="437"/>
      <c r="V27" s="476"/>
      <c r="W27" s="531"/>
      <c r="X27" s="519"/>
      <c r="Y27" s="520"/>
      <c r="Z27" s="435" t="s">
        <v>164</v>
      </c>
      <c r="AA27" s="415"/>
      <c r="AB27" s="415"/>
      <c r="AC27" s="415"/>
      <c r="AD27" s="415"/>
      <c r="AE27" s="415"/>
      <c r="AF27" s="415"/>
      <c r="AG27" s="416"/>
      <c r="AH27" s="436">
        <v>10</v>
      </c>
      <c r="AI27" s="437"/>
      <c r="AJ27" s="437"/>
      <c r="AK27" s="437"/>
      <c r="AL27" s="476"/>
      <c r="AM27" s="436">
        <v>32131</v>
      </c>
      <c r="AN27" s="437"/>
      <c r="AO27" s="437"/>
      <c r="AP27" s="437"/>
      <c r="AQ27" s="437"/>
      <c r="AR27" s="476"/>
      <c r="AS27" s="436">
        <v>3213</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283603</v>
      </c>
      <c r="BO27" s="553"/>
      <c r="BP27" s="553"/>
      <c r="BQ27" s="553"/>
      <c r="BR27" s="553"/>
      <c r="BS27" s="553"/>
      <c r="BT27" s="553"/>
      <c r="BU27" s="554"/>
      <c r="BV27" s="552">
        <v>283603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2200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2707650</v>
      </c>
      <c r="BO28" s="349"/>
      <c r="BP28" s="349"/>
      <c r="BQ28" s="349"/>
      <c r="BR28" s="349"/>
      <c r="BS28" s="349"/>
      <c r="BT28" s="349"/>
      <c r="BU28" s="350"/>
      <c r="BV28" s="348">
        <v>2354196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16</v>
      </c>
      <c r="M29" s="437"/>
      <c r="N29" s="437"/>
      <c r="O29" s="437"/>
      <c r="P29" s="476"/>
      <c r="Q29" s="436">
        <v>2030</v>
      </c>
      <c r="R29" s="437"/>
      <c r="S29" s="437"/>
      <c r="T29" s="437"/>
      <c r="U29" s="437"/>
      <c r="V29" s="476"/>
      <c r="W29" s="531"/>
      <c r="X29" s="519"/>
      <c r="Y29" s="520"/>
      <c r="Z29" s="435" t="s">
        <v>171</v>
      </c>
      <c r="AA29" s="415"/>
      <c r="AB29" s="415"/>
      <c r="AC29" s="415"/>
      <c r="AD29" s="415"/>
      <c r="AE29" s="415"/>
      <c r="AF29" s="415"/>
      <c r="AG29" s="416"/>
      <c r="AH29" s="436">
        <v>180</v>
      </c>
      <c r="AI29" s="437"/>
      <c r="AJ29" s="437"/>
      <c r="AK29" s="437"/>
      <c r="AL29" s="476"/>
      <c r="AM29" s="436">
        <v>546721</v>
      </c>
      <c r="AN29" s="437"/>
      <c r="AO29" s="437"/>
      <c r="AP29" s="437"/>
      <c r="AQ29" s="437"/>
      <c r="AR29" s="476"/>
      <c r="AS29" s="436">
        <v>3037</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922853</v>
      </c>
      <c r="BO29" s="386"/>
      <c r="BP29" s="386"/>
      <c r="BQ29" s="386"/>
      <c r="BR29" s="386"/>
      <c r="BS29" s="386"/>
      <c r="BT29" s="386"/>
      <c r="BU29" s="387"/>
      <c r="BV29" s="385">
        <v>881735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1794083</v>
      </c>
      <c r="BO30" s="553"/>
      <c r="BP30" s="553"/>
      <c r="BQ30" s="553"/>
      <c r="BR30" s="553"/>
      <c r="BS30" s="553"/>
      <c r="BT30" s="553"/>
      <c r="BU30" s="554"/>
      <c r="BV30" s="552">
        <v>1587981</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t="str">
        <f>IF(BG34="","",MAX(C34:D43,U34:V43,AM34:AN43)+1)</f>
        <v/>
      </c>
      <c r="BF34" s="564"/>
      <c r="BG34" s="565"/>
      <c r="BH34" s="565"/>
      <c r="BI34" s="565"/>
      <c r="BJ34" s="565"/>
      <c r="BK34" s="565"/>
      <c r="BL34" s="565"/>
      <c r="BM34" s="565"/>
      <c r="BN34" s="565"/>
      <c r="BO34" s="565"/>
      <c r="BP34" s="565"/>
      <c r="BQ34" s="565"/>
      <c r="BR34" s="565"/>
      <c r="BS34" s="565"/>
      <c r="BT34" s="565"/>
      <c r="BU34" s="565"/>
      <c r="BV34" s="165"/>
      <c r="BW34" s="564">
        <f>IF(BY34="","",MAX(C34:D43,U34:V43,AM34:AN43,BE34:BF43)+1)</f>
        <v>6</v>
      </c>
      <c r="BX34" s="564"/>
      <c r="BY34" s="565" t="str">
        <f>IF('各会計、関係団体の財政状況及び健全化判断比率'!B68="","",'各会計、関係団体の財政状況及び健全化判断比率'!B68)</f>
        <v>三重紀北消防組合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海山物産</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7</v>
      </c>
      <c r="BX35" s="564"/>
      <c r="BY35" s="565" t="str">
        <f>IF('各会計、関係団体の財政状況及び健全化判断比率'!B69="","",'各会計、関係団体の財政状況及び健全化判断比率'!B69)</f>
        <v>荷坂やすらぎ苑組合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介護サービス事業特別会計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8</v>
      </c>
      <c r="BX36" s="564"/>
      <c r="BY36" s="565" t="str">
        <f>IF('各会計、関係団体の財政状況及び健全化判断比率'!B70="","",'各会計、関係団体の財政状況及び健全化判断比率'!B70)</f>
        <v>紀北広域連合(一般会計)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9</v>
      </c>
      <c r="BX37" s="564"/>
      <c r="BY37" s="565" t="str">
        <f>IF('各会計、関係団体の財政状況及び健全化判断比率'!B71="","",'各会計、関係団体の財政状況及び健全化判断比率'!B71)</f>
        <v>紀北広域連合(介護保険事業特別会計)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10</v>
      </c>
      <c r="BX38" s="564"/>
      <c r="BY38" s="565" t="str">
        <f>IF('各会計、関係団体の財政状況及び健全化判断比率'!B72="","",'各会計、関係団体の財政状況及び健全化判断比率'!B72)</f>
        <v>紀北広域連合(障害者支援事業特別会計)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11</v>
      </c>
      <c r="BX39" s="564"/>
      <c r="BY39" s="565" t="str">
        <f>IF('各会計、関係団体の財政状況及び健全化判断比率'!B73="","",'各会計、関係団体の財政状況及び健全化判断比率'!B73)</f>
        <v>紀北広域連合(障害者支援サービス事業特別会計)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12</v>
      </c>
      <c r="BX40" s="564"/>
      <c r="BY40" s="565" t="str">
        <f>IF('各会計、関係団体の財政状況及び健全化判断比率'!B74="","",'各会計、関係団体の財政状況及び健全化判断比率'!B74)</f>
        <v>東紀州農業共済事務組合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13</v>
      </c>
      <c r="BX41" s="564"/>
      <c r="BY41" s="565" t="str">
        <f>IF('各会計、関係団体の財政状況及び健全化判断比率'!B75="","",'各会計、関係団体の財政状況及び健全化判断比率'!B75)</f>
        <v>三重県市町総合事務組合　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14</v>
      </c>
      <c r="BX42" s="564"/>
      <c r="BY42" s="565" t="str">
        <f>IF('各会計、関係団体の財政状況及び健全化判断比率'!B76="","",'各会計、関係団体の財政状況及び健全化判断比率'!B76)</f>
        <v>三重県市町総合事務組合　退職手当特別会計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15</v>
      </c>
      <c r="BX43" s="564"/>
      <c r="BY43" s="565" t="str">
        <f>IF('各会計、関係団体の財政状況及び健全化判断比率'!B77="","",'各会計、関係団体の財政状況及び健全化判断比率'!B77)</f>
        <v>三重県市町総合事務組合　デジタル地図特別会計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B1"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67" t="s">
        <v>24</v>
      </c>
      <c r="C41" s="1168"/>
      <c r="D41" s="81"/>
      <c r="E41" s="1173" t="s">
        <v>25</v>
      </c>
      <c r="F41" s="1173"/>
      <c r="G41" s="1173"/>
      <c r="H41" s="1174"/>
      <c r="I41" s="82">
        <v>11789</v>
      </c>
      <c r="J41" s="83">
        <v>11981</v>
      </c>
      <c r="K41" s="83">
        <v>11895</v>
      </c>
      <c r="L41" s="83">
        <v>12426</v>
      </c>
      <c r="M41" s="84">
        <v>12103</v>
      </c>
    </row>
    <row r="42" spans="2:13" ht="27.75" customHeight="1">
      <c r="B42" s="1169"/>
      <c r="C42" s="1170"/>
      <c r="D42" s="85"/>
      <c r="E42" s="1175" t="s">
        <v>26</v>
      </c>
      <c r="F42" s="1175"/>
      <c r="G42" s="1175"/>
      <c r="H42" s="1176"/>
      <c r="I42" s="86" t="s">
        <v>474</v>
      </c>
      <c r="J42" s="87" t="s">
        <v>474</v>
      </c>
      <c r="K42" s="87" t="s">
        <v>474</v>
      </c>
      <c r="L42" s="87" t="s">
        <v>474</v>
      </c>
      <c r="M42" s="88" t="s">
        <v>474</v>
      </c>
    </row>
    <row r="43" spans="2:13" ht="27.75" customHeight="1">
      <c r="B43" s="1169"/>
      <c r="C43" s="1170"/>
      <c r="D43" s="85"/>
      <c r="E43" s="1175" t="s">
        <v>27</v>
      </c>
      <c r="F43" s="1175"/>
      <c r="G43" s="1175"/>
      <c r="H43" s="1176"/>
      <c r="I43" s="86">
        <v>440</v>
      </c>
      <c r="J43" s="87">
        <v>437</v>
      </c>
      <c r="K43" s="87">
        <v>414</v>
      </c>
      <c r="L43" s="87">
        <v>444</v>
      </c>
      <c r="M43" s="88">
        <v>466</v>
      </c>
    </row>
    <row r="44" spans="2:13" ht="27.75" customHeight="1">
      <c r="B44" s="1169"/>
      <c r="C44" s="1170"/>
      <c r="D44" s="85"/>
      <c r="E44" s="1175" t="s">
        <v>28</v>
      </c>
      <c r="F44" s="1175"/>
      <c r="G44" s="1175"/>
      <c r="H44" s="1176"/>
      <c r="I44" s="86">
        <v>114</v>
      </c>
      <c r="J44" s="87">
        <v>92</v>
      </c>
      <c r="K44" s="87">
        <v>86</v>
      </c>
      <c r="L44" s="87">
        <v>72</v>
      </c>
      <c r="M44" s="88">
        <v>93</v>
      </c>
    </row>
    <row r="45" spans="2:13" ht="27.75" customHeight="1">
      <c r="B45" s="1169"/>
      <c r="C45" s="1170"/>
      <c r="D45" s="85"/>
      <c r="E45" s="1175" t="s">
        <v>29</v>
      </c>
      <c r="F45" s="1175"/>
      <c r="G45" s="1175"/>
      <c r="H45" s="1176"/>
      <c r="I45" s="86">
        <v>2439</v>
      </c>
      <c r="J45" s="87">
        <v>2512</v>
      </c>
      <c r="K45" s="87">
        <v>2535</v>
      </c>
      <c r="L45" s="87">
        <v>2531</v>
      </c>
      <c r="M45" s="88">
        <v>2412</v>
      </c>
    </row>
    <row r="46" spans="2:13" ht="27.75" customHeight="1">
      <c r="B46" s="1169"/>
      <c r="C46" s="1170"/>
      <c r="D46" s="85"/>
      <c r="E46" s="1175" t="s">
        <v>30</v>
      </c>
      <c r="F46" s="1175"/>
      <c r="G46" s="1175"/>
      <c r="H46" s="1176"/>
      <c r="I46" s="86" t="s">
        <v>474</v>
      </c>
      <c r="J46" s="87" t="s">
        <v>474</v>
      </c>
      <c r="K46" s="87" t="s">
        <v>474</v>
      </c>
      <c r="L46" s="87" t="s">
        <v>474</v>
      </c>
      <c r="M46" s="88" t="s">
        <v>474</v>
      </c>
    </row>
    <row r="47" spans="2:13" ht="27.75" customHeight="1">
      <c r="B47" s="1169"/>
      <c r="C47" s="1170"/>
      <c r="D47" s="85"/>
      <c r="E47" s="1175" t="s">
        <v>31</v>
      </c>
      <c r="F47" s="1175"/>
      <c r="G47" s="1175"/>
      <c r="H47" s="1176"/>
      <c r="I47" s="86" t="s">
        <v>474</v>
      </c>
      <c r="J47" s="87" t="s">
        <v>474</v>
      </c>
      <c r="K47" s="87" t="s">
        <v>474</v>
      </c>
      <c r="L47" s="87" t="s">
        <v>474</v>
      </c>
      <c r="M47" s="88" t="s">
        <v>474</v>
      </c>
    </row>
    <row r="48" spans="2:13" ht="27.75" customHeight="1">
      <c r="B48" s="1171"/>
      <c r="C48" s="1172"/>
      <c r="D48" s="85"/>
      <c r="E48" s="1175" t="s">
        <v>32</v>
      </c>
      <c r="F48" s="1175"/>
      <c r="G48" s="1175"/>
      <c r="H48" s="1176"/>
      <c r="I48" s="86" t="s">
        <v>474</v>
      </c>
      <c r="J48" s="87" t="s">
        <v>474</v>
      </c>
      <c r="K48" s="87" t="s">
        <v>474</v>
      </c>
      <c r="L48" s="87" t="s">
        <v>474</v>
      </c>
      <c r="M48" s="88" t="s">
        <v>474</v>
      </c>
    </row>
    <row r="49" spans="2:13" ht="27.75" customHeight="1">
      <c r="B49" s="1177" t="s">
        <v>33</v>
      </c>
      <c r="C49" s="1178"/>
      <c r="D49" s="89"/>
      <c r="E49" s="1175" t="s">
        <v>34</v>
      </c>
      <c r="F49" s="1175"/>
      <c r="G49" s="1175"/>
      <c r="H49" s="1176"/>
      <c r="I49" s="86">
        <v>2526</v>
      </c>
      <c r="J49" s="87">
        <v>3366</v>
      </c>
      <c r="K49" s="87">
        <v>4070</v>
      </c>
      <c r="L49" s="87">
        <v>4412</v>
      </c>
      <c r="M49" s="88">
        <v>4849</v>
      </c>
    </row>
    <row r="50" spans="2:13" ht="27.75" customHeight="1">
      <c r="B50" s="1169"/>
      <c r="C50" s="1170"/>
      <c r="D50" s="85"/>
      <c r="E50" s="1175" t="s">
        <v>35</v>
      </c>
      <c r="F50" s="1175"/>
      <c r="G50" s="1175"/>
      <c r="H50" s="1176"/>
      <c r="I50" s="86">
        <v>433</v>
      </c>
      <c r="J50" s="87">
        <v>364</v>
      </c>
      <c r="K50" s="87">
        <v>306</v>
      </c>
      <c r="L50" s="87">
        <v>248</v>
      </c>
      <c r="M50" s="88">
        <v>199</v>
      </c>
    </row>
    <row r="51" spans="2:13" ht="27.75" customHeight="1">
      <c r="B51" s="1171"/>
      <c r="C51" s="1172"/>
      <c r="D51" s="85"/>
      <c r="E51" s="1175" t="s">
        <v>36</v>
      </c>
      <c r="F51" s="1175"/>
      <c r="G51" s="1175"/>
      <c r="H51" s="1176"/>
      <c r="I51" s="86">
        <v>8854</v>
      </c>
      <c r="J51" s="87">
        <v>8947</v>
      </c>
      <c r="K51" s="87">
        <v>9229</v>
      </c>
      <c r="L51" s="87">
        <v>9882</v>
      </c>
      <c r="M51" s="88">
        <v>9859</v>
      </c>
    </row>
    <row r="52" spans="2:13" ht="27.75" customHeight="1" thickBot="1">
      <c r="B52" s="1179" t="s">
        <v>37</v>
      </c>
      <c r="C52" s="1180"/>
      <c r="D52" s="90"/>
      <c r="E52" s="1181" t="s">
        <v>38</v>
      </c>
      <c r="F52" s="1181"/>
      <c r="G52" s="1181"/>
      <c r="H52" s="1182"/>
      <c r="I52" s="91">
        <v>2969</v>
      </c>
      <c r="J52" s="92">
        <v>2345</v>
      </c>
      <c r="K52" s="92">
        <v>1323</v>
      </c>
      <c r="L52" s="92">
        <v>933</v>
      </c>
      <c r="M52" s="93">
        <v>167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98638</v>
      </c>
      <c r="E3" s="116"/>
      <c r="F3" s="117">
        <v>65529</v>
      </c>
      <c r="G3" s="118"/>
      <c r="H3" s="119"/>
    </row>
    <row r="4" spans="1:8">
      <c r="A4" s="120"/>
      <c r="B4" s="121"/>
      <c r="C4" s="122"/>
      <c r="D4" s="123">
        <v>50680</v>
      </c>
      <c r="E4" s="124"/>
      <c r="F4" s="125">
        <v>32858</v>
      </c>
      <c r="G4" s="126"/>
      <c r="H4" s="127"/>
    </row>
    <row r="5" spans="1:8">
      <c r="A5" s="108" t="s">
        <v>507</v>
      </c>
      <c r="B5" s="113"/>
      <c r="C5" s="114"/>
      <c r="D5" s="115">
        <v>101133</v>
      </c>
      <c r="E5" s="116"/>
      <c r="F5" s="117">
        <v>64717</v>
      </c>
      <c r="G5" s="118"/>
      <c r="H5" s="119"/>
    </row>
    <row r="6" spans="1:8">
      <c r="A6" s="120"/>
      <c r="B6" s="121"/>
      <c r="C6" s="122"/>
      <c r="D6" s="123">
        <v>56146</v>
      </c>
      <c r="E6" s="124"/>
      <c r="F6" s="125">
        <v>31931</v>
      </c>
      <c r="G6" s="126"/>
      <c r="H6" s="127"/>
    </row>
    <row r="7" spans="1:8">
      <c r="A7" s="108" t="s">
        <v>508</v>
      </c>
      <c r="B7" s="113"/>
      <c r="C7" s="114"/>
      <c r="D7" s="115">
        <v>92559</v>
      </c>
      <c r="E7" s="116"/>
      <c r="F7" s="117">
        <v>61557</v>
      </c>
      <c r="G7" s="118"/>
      <c r="H7" s="119"/>
    </row>
    <row r="8" spans="1:8">
      <c r="A8" s="120"/>
      <c r="B8" s="121"/>
      <c r="C8" s="122"/>
      <c r="D8" s="123">
        <v>50048</v>
      </c>
      <c r="E8" s="124"/>
      <c r="F8" s="125">
        <v>32497</v>
      </c>
      <c r="G8" s="126"/>
      <c r="H8" s="127"/>
    </row>
    <row r="9" spans="1:8">
      <c r="A9" s="108" t="s">
        <v>509</v>
      </c>
      <c r="B9" s="113"/>
      <c r="C9" s="114"/>
      <c r="D9" s="115">
        <v>130141</v>
      </c>
      <c r="E9" s="116"/>
      <c r="F9" s="117">
        <v>69806</v>
      </c>
      <c r="G9" s="118"/>
      <c r="H9" s="119"/>
    </row>
    <row r="10" spans="1:8">
      <c r="A10" s="120"/>
      <c r="B10" s="121"/>
      <c r="C10" s="122"/>
      <c r="D10" s="123">
        <v>78692</v>
      </c>
      <c r="E10" s="124"/>
      <c r="F10" s="125">
        <v>32823</v>
      </c>
      <c r="G10" s="126"/>
      <c r="H10" s="127"/>
    </row>
    <row r="11" spans="1:8">
      <c r="A11" s="108" t="s">
        <v>510</v>
      </c>
      <c r="B11" s="113"/>
      <c r="C11" s="114"/>
      <c r="D11" s="115">
        <v>64266</v>
      </c>
      <c r="E11" s="116"/>
      <c r="F11" s="117">
        <v>74444</v>
      </c>
      <c r="G11" s="118"/>
      <c r="H11" s="119"/>
    </row>
    <row r="12" spans="1:8">
      <c r="A12" s="120"/>
      <c r="B12" s="121"/>
      <c r="C12" s="128"/>
      <c r="D12" s="123">
        <v>37494</v>
      </c>
      <c r="E12" s="124"/>
      <c r="F12" s="125">
        <v>34175</v>
      </c>
      <c r="G12" s="126"/>
      <c r="H12" s="127"/>
    </row>
    <row r="13" spans="1:8">
      <c r="A13" s="108"/>
      <c r="B13" s="113"/>
      <c r="C13" s="129"/>
      <c r="D13" s="130">
        <v>97347</v>
      </c>
      <c r="E13" s="131"/>
      <c r="F13" s="132">
        <v>67211</v>
      </c>
      <c r="G13" s="133"/>
      <c r="H13" s="119"/>
    </row>
    <row r="14" spans="1:8">
      <c r="A14" s="120"/>
      <c r="B14" s="121"/>
      <c r="C14" s="122"/>
      <c r="D14" s="123">
        <v>54612</v>
      </c>
      <c r="E14" s="124"/>
      <c r="F14" s="125">
        <v>32857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6.89</v>
      </c>
      <c r="C19" s="134">
        <f>ROUND(VALUE(SUBSTITUTE(実質収支比率等に係る経年分析!G$48,"▲","-")),2)</f>
        <v>6.95</v>
      </c>
      <c r="D19" s="134">
        <f>ROUND(VALUE(SUBSTITUTE(実質収支比率等に係る経年分析!H$48,"▲","-")),2)</f>
        <v>5.74</v>
      </c>
      <c r="E19" s="134">
        <f>ROUND(VALUE(SUBSTITUTE(実質収支比率等に係る経年分析!I$48,"▲","-")),2)</f>
        <v>6.64</v>
      </c>
      <c r="F19" s="134">
        <f>ROUND(VALUE(SUBSTITUTE(実質収支比率等に係る経年分析!J$48,"▲","-")),2)</f>
        <v>7.22</v>
      </c>
    </row>
    <row r="20" spans="1:11">
      <c r="A20" s="134" t="s">
        <v>43</v>
      </c>
      <c r="B20" s="134">
        <f>ROUND(VALUE(SUBSTITUTE(実質収支比率等に係る経年分析!F$47,"▲","-")),2)</f>
        <v>13.22</v>
      </c>
      <c r="C20" s="134">
        <f>ROUND(VALUE(SUBSTITUTE(実質収支比率等に係る経年分析!G$47,"▲","-")),2)</f>
        <v>23.66</v>
      </c>
      <c r="D20" s="134">
        <f>ROUND(VALUE(SUBSTITUTE(実質収支比率等に係る経年分析!H$47,"▲","-")),2)</f>
        <v>32.549999999999997</v>
      </c>
      <c r="E20" s="134">
        <f>ROUND(VALUE(SUBSTITUTE(実質収支比率等に係る経年分析!I$47,"▲","-")),2)</f>
        <v>38.36</v>
      </c>
      <c r="F20" s="134">
        <f>ROUND(VALUE(SUBSTITUTE(実質収支比率等に係る経年分析!J$47,"▲","-")),2)</f>
        <v>43.93</v>
      </c>
    </row>
    <row r="21" spans="1:11">
      <c r="A21" s="134" t="s">
        <v>44</v>
      </c>
      <c r="B21" s="134">
        <f>IF(ISNUMBER(VALUE(SUBSTITUTE(実質収支比率等に係る経年分析!F$49,"▲","-"))),ROUND(VALUE(SUBSTITUTE(実質収支比率等に係る経年分析!F$49,"▲","-")),2),NA())</f>
        <v>8.02</v>
      </c>
      <c r="C21" s="134">
        <f>IF(ISNUMBER(VALUE(SUBSTITUTE(実質収支比率等に係る経年分析!G$49,"▲","-"))),ROUND(VALUE(SUBSTITUTE(実質収支比率等に係る経年分析!G$49,"▲","-")),2),NA())</f>
        <v>11.35</v>
      </c>
      <c r="D21" s="134">
        <f>IF(ISNUMBER(VALUE(SUBSTITUTE(実質収支比率等に係る経年分析!H$49,"▲","-"))),ROUND(VALUE(SUBSTITUTE(実質収支比率等に係る経年分析!H$49,"▲","-")),2),NA())</f>
        <v>6.91</v>
      </c>
      <c r="E21" s="134">
        <f>IF(ISNUMBER(VALUE(SUBSTITUTE(実質収支比率等に係る経年分析!I$49,"▲","-"))),ROUND(VALUE(SUBSTITUTE(実質収支比率等に係る経年分析!I$49,"▲","-")),2),NA())</f>
        <v>6.04</v>
      </c>
      <c r="F21" s="134">
        <f>IF(ISNUMBER(VALUE(SUBSTITUTE(実質収支比率等に係る経年分析!J$49,"▲","-"))),ROUND(VALUE(SUBSTITUTE(実質収支比率等に係る経年分析!J$49,"▲","-")),2),NA())</f>
        <v>6.34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介護サービス事業特別会計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0.14000000000000001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0.21</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2.0499999999999998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2.0299999999999998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7.91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7.89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6.54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6.09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6.89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6.95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5.74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6.64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7.22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990</v>
      </c>
      <c r="E42" s="136"/>
      <c r="F42" s="136"/>
      <c r="G42" s="136">
        <f>'実質公債費比率（分子）の構造'!L$52</f>
        <v>987</v>
      </c>
      <c r="H42" s="136"/>
      <c r="I42" s="136"/>
      <c r="J42" s="136">
        <f>'実質公債費比率（分子）の構造'!M$52</f>
        <v>983</v>
      </c>
      <c r="K42" s="136"/>
      <c r="L42" s="136"/>
      <c r="M42" s="136">
        <f>'実質公債費比率（分子）の構造'!N$52</f>
        <v>1054</v>
      </c>
      <c r="N42" s="136"/>
      <c r="O42" s="136"/>
      <c r="P42" s="136">
        <f>'実質公債費比率（分子）の構造'!O$52</f>
        <v>1062</v>
      </c>
    </row>
    <row r="43" spans="1:16">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3</v>
      </c>
      <c r="C44" s="136"/>
      <c r="D44" s="136"/>
      <c r="E44" s="136">
        <f>'実質公債費比率（分子）の構造'!L$50</f>
        <v>2</v>
      </c>
      <c r="F44" s="136"/>
      <c r="G44" s="136"/>
      <c r="H44" s="136">
        <f>'実質公債費比率（分子）の構造'!M$50</f>
        <v>3</v>
      </c>
      <c r="I44" s="136"/>
      <c r="J44" s="136"/>
      <c r="K44" s="136">
        <f>'実質公債費比率（分子）の構造'!N$50</f>
        <v>3</v>
      </c>
      <c r="L44" s="136"/>
      <c r="M44" s="136"/>
      <c r="N44" s="136">
        <f>'実質公債費比率（分子）の構造'!O$50</f>
        <v>4</v>
      </c>
      <c r="O44" s="136"/>
      <c r="P44" s="136"/>
    </row>
    <row r="45" spans="1:16">
      <c r="A45" s="136" t="s">
        <v>54</v>
      </c>
      <c r="B45" s="136">
        <f>'実質公債費比率（分子）の構造'!K$49</f>
        <v>15</v>
      </c>
      <c r="C45" s="136"/>
      <c r="D45" s="136"/>
      <c r="E45" s="136">
        <f>'実質公債費比率（分子）の構造'!L$49</f>
        <v>14</v>
      </c>
      <c r="F45" s="136"/>
      <c r="G45" s="136"/>
      <c r="H45" s="136">
        <f>'実質公債費比率（分子）の構造'!M$49</f>
        <v>15</v>
      </c>
      <c r="I45" s="136"/>
      <c r="J45" s="136"/>
      <c r="K45" s="136">
        <f>'実質公債費比率（分子）の構造'!N$49</f>
        <v>13</v>
      </c>
      <c r="L45" s="136"/>
      <c r="M45" s="136"/>
      <c r="N45" s="136">
        <f>'実質公債費比率（分子）の構造'!O$49</f>
        <v>13</v>
      </c>
      <c r="O45" s="136"/>
      <c r="P45" s="136"/>
    </row>
    <row r="46" spans="1:16">
      <c r="A46" s="136" t="s">
        <v>55</v>
      </c>
      <c r="B46" s="136">
        <f>'実質公債費比率（分子）の構造'!K$48</f>
        <v>42</v>
      </c>
      <c r="C46" s="136"/>
      <c r="D46" s="136"/>
      <c r="E46" s="136">
        <f>'実質公債費比率（分子）の構造'!L$48</f>
        <v>47</v>
      </c>
      <c r="F46" s="136"/>
      <c r="G46" s="136"/>
      <c r="H46" s="136">
        <f>'実質公債費比率（分子）の構造'!M$48</f>
        <v>48</v>
      </c>
      <c r="I46" s="136"/>
      <c r="J46" s="136"/>
      <c r="K46" s="136">
        <f>'実質公債費比率（分子）の構造'!N$48</f>
        <v>13</v>
      </c>
      <c r="L46" s="136"/>
      <c r="M46" s="136"/>
      <c r="N46" s="136">
        <f>'実質公債費比率（分子）の構造'!O$48</f>
        <v>49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1534</v>
      </c>
      <c r="C49" s="136"/>
      <c r="D49" s="136"/>
      <c r="E49" s="136">
        <f>'実質公債費比率（分子）の構造'!L$45</f>
        <v>1440</v>
      </c>
      <c r="F49" s="136"/>
      <c r="G49" s="136"/>
      <c r="H49" s="136">
        <f>'実質公債費比率（分子）の構造'!M$45</f>
        <v>1466</v>
      </c>
      <c r="I49" s="136"/>
      <c r="J49" s="136"/>
      <c r="K49" s="136">
        <f>'実質公債費比率（分子）の構造'!N$45</f>
        <v>1522</v>
      </c>
      <c r="L49" s="136"/>
      <c r="M49" s="136"/>
      <c r="N49" s="136">
        <f>'実質公債費比率（分子）の構造'!O$45</f>
        <v>1450</v>
      </c>
      <c r="O49" s="136"/>
      <c r="P49" s="136"/>
    </row>
    <row r="50" spans="1:16">
      <c r="A50" s="136" t="s">
        <v>59</v>
      </c>
      <c r="B50" s="136" t="e">
        <f>NA()</f>
        <v>#N/A</v>
      </c>
      <c r="C50" s="136">
        <f>IF(ISNUMBER('実質公債費比率（分子）の構造'!K$53),'実質公債費比率（分子）の構造'!K$53,NA())</f>
        <v>604</v>
      </c>
      <c r="D50" s="136" t="e">
        <f>NA()</f>
        <v>#N/A</v>
      </c>
      <c r="E50" s="136" t="e">
        <f>NA()</f>
        <v>#N/A</v>
      </c>
      <c r="F50" s="136">
        <f>IF(ISNUMBER('実質公債費比率（分子）の構造'!L$53),'実質公債費比率（分子）の構造'!L$53,NA())</f>
        <v>516</v>
      </c>
      <c r="G50" s="136" t="e">
        <f>NA()</f>
        <v>#N/A</v>
      </c>
      <c r="H50" s="136" t="e">
        <f>NA()</f>
        <v>#N/A</v>
      </c>
      <c r="I50" s="136">
        <f>IF(ISNUMBER('実質公債費比率（分子）の構造'!M$53),'実質公債費比率（分子）の構造'!M$53,NA())</f>
        <v>549</v>
      </c>
      <c r="J50" s="136" t="e">
        <f>NA()</f>
        <v>#N/A</v>
      </c>
      <c r="K50" s="136" t="e">
        <f>NA()</f>
        <v>#N/A</v>
      </c>
      <c r="L50" s="136">
        <f>IF(ISNUMBER('実質公債費比率（分子）の構造'!N$53),'実質公債費比率（分子）の構造'!N$53,NA())</f>
        <v>497</v>
      </c>
      <c r="M50" s="136" t="e">
        <f>NA()</f>
        <v>#N/A</v>
      </c>
      <c r="N50" s="136" t="e">
        <f>NA()</f>
        <v>#N/A</v>
      </c>
      <c r="O50" s="136">
        <f>IF(ISNUMBER('実質公債費比率（分子）の構造'!O$53),'実質公債費比率（分子）の構造'!O$53,NA())</f>
        <v>454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8854</v>
      </c>
      <c r="E56" s="135"/>
      <c r="F56" s="135"/>
      <c r="G56" s="135">
        <f>'将来負担比率（分子）の構造'!J$51</f>
        <v>8947</v>
      </c>
      <c r="H56" s="135"/>
      <c r="I56" s="135"/>
      <c r="J56" s="135">
        <f>'将来負担比率（分子）の構造'!K$51</f>
        <v>9229</v>
      </c>
      <c r="K56" s="135"/>
      <c r="L56" s="135"/>
      <c r="M56" s="135">
        <f>'将来負担比率（分子）の構造'!L$51</f>
        <v>9882</v>
      </c>
      <c r="N56" s="135"/>
      <c r="O56" s="135"/>
      <c r="P56" s="135">
        <f>'将来負担比率（分子）の構造'!M$51</f>
        <v>9859</v>
      </c>
    </row>
    <row r="57" spans="1:16">
      <c r="A57" s="135" t="s">
        <v>35</v>
      </c>
      <c r="B57" s="135"/>
      <c r="C57" s="135"/>
      <c r="D57" s="135">
        <f>'将来負担比率（分子）の構造'!I$50</f>
        <v>433</v>
      </c>
      <c r="E57" s="135"/>
      <c r="F57" s="135"/>
      <c r="G57" s="135">
        <f>'将来負担比率（分子）の構造'!J$50</f>
        <v>364</v>
      </c>
      <c r="H57" s="135"/>
      <c r="I57" s="135"/>
      <c r="J57" s="135">
        <f>'将来負担比率（分子）の構造'!K$50</f>
        <v>306</v>
      </c>
      <c r="K57" s="135"/>
      <c r="L57" s="135"/>
      <c r="M57" s="135">
        <f>'将来負担比率（分子）の構造'!L$50</f>
        <v>248</v>
      </c>
      <c r="N57" s="135"/>
      <c r="O57" s="135"/>
      <c r="P57" s="135">
        <f>'将来負担比率（分子）の構造'!M$50</f>
        <v>199</v>
      </c>
    </row>
    <row r="58" spans="1:16">
      <c r="A58" s="135" t="s">
        <v>34</v>
      </c>
      <c r="B58" s="135"/>
      <c r="C58" s="135"/>
      <c r="D58" s="135">
        <f>'将来負担比率（分子）の構造'!I$49</f>
        <v>2526</v>
      </c>
      <c r="E58" s="135"/>
      <c r="F58" s="135"/>
      <c r="G58" s="135">
        <f>'将来負担比率（分子）の構造'!J$49</f>
        <v>3366</v>
      </c>
      <c r="H58" s="135"/>
      <c r="I58" s="135"/>
      <c r="J58" s="135">
        <f>'将来負担比率（分子）の構造'!K$49</f>
        <v>4070</v>
      </c>
      <c r="K58" s="135"/>
      <c r="L58" s="135"/>
      <c r="M58" s="135">
        <f>'将来負担比率（分子）の構造'!L$49</f>
        <v>4412</v>
      </c>
      <c r="N58" s="135"/>
      <c r="O58" s="135"/>
      <c r="P58" s="135">
        <f>'将来負担比率（分子）の構造'!M$49</f>
        <v>4849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2439</v>
      </c>
      <c r="C62" s="135"/>
      <c r="D62" s="135"/>
      <c r="E62" s="135">
        <f>'将来負担比率（分子）の構造'!J$45</f>
        <v>2512</v>
      </c>
      <c r="F62" s="135"/>
      <c r="G62" s="135"/>
      <c r="H62" s="135">
        <f>'将来負担比率（分子）の構造'!K$45</f>
        <v>2535</v>
      </c>
      <c r="I62" s="135"/>
      <c r="J62" s="135"/>
      <c r="K62" s="135">
        <f>'将来負担比率（分子）の構造'!L$45</f>
        <v>2531</v>
      </c>
      <c r="L62" s="135"/>
      <c r="M62" s="135"/>
      <c r="N62" s="135">
        <f>'将来負担比率（分子）の構造'!M$45</f>
        <v>2412</v>
      </c>
      <c r="O62" s="135"/>
      <c r="P62" s="135"/>
    </row>
    <row r="63" spans="1:16">
      <c r="A63" s="135" t="s">
        <v>28</v>
      </c>
      <c r="B63" s="135">
        <f>'将来負担比率（分子）の構造'!I$44</f>
        <v>114</v>
      </c>
      <c r="C63" s="135"/>
      <c r="D63" s="135"/>
      <c r="E63" s="135">
        <f>'将来負担比率（分子）の構造'!J$44</f>
        <v>92</v>
      </c>
      <c r="F63" s="135"/>
      <c r="G63" s="135"/>
      <c r="H63" s="135">
        <f>'将来負担比率（分子）の構造'!K$44</f>
        <v>86</v>
      </c>
      <c r="I63" s="135"/>
      <c r="J63" s="135"/>
      <c r="K63" s="135">
        <f>'将来負担比率（分子）の構造'!L$44</f>
        <v>72</v>
      </c>
      <c r="L63" s="135"/>
      <c r="M63" s="135"/>
      <c r="N63" s="135">
        <f>'将来負担比率（分子）の構造'!M$44</f>
        <v>93</v>
      </c>
      <c r="O63" s="135"/>
      <c r="P63" s="135"/>
    </row>
    <row r="64" spans="1:16">
      <c r="A64" s="135" t="s">
        <v>27</v>
      </c>
      <c r="B64" s="135">
        <f>'将来負担比率（分子）の構造'!I$43</f>
        <v>440</v>
      </c>
      <c r="C64" s="135"/>
      <c r="D64" s="135"/>
      <c r="E64" s="135">
        <f>'将来負担比率（分子）の構造'!J$43</f>
        <v>437</v>
      </c>
      <c r="F64" s="135"/>
      <c r="G64" s="135"/>
      <c r="H64" s="135">
        <f>'将来負担比率（分子）の構造'!K$43</f>
        <v>414</v>
      </c>
      <c r="I64" s="135"/>
      <c r="J64" s="135"/>
      <c r="K64" s="135">
        <f>'将来負担比率（分子）の構造'!L$43</f>
        <v>444</v>
      </c>
      <c r="L64" s="135"/>
      <c r="M64" s="135"/>
      <c r="N64" s="135">
        <f>'将来負担比率（分子）の構造'!M$43</f>
        <v>466</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11789</v>
      </c>
      <c r="C66" s="135"/>
      <c r="D66" s="135"/>
      <c r="E66" s="135">
        <f>'将来負担比率（分子）の構造'!J$41</f>
        <v>11981</v>
      </c>
      <c r="F66" s="135"/>
      <c r="G66" s="135"/>
      <c r="H66" s="135">
        <f>'将来負担比率（分子）の構造'!K$41</f>
        <v>11895</v>
      </c>
      <c r="I66" s="135"/>
      <c r="J66" s="135"/>
      <c r="K66" s="135">
        <f>'将来負担比率（分子）の構造'!L$41</f>
        <v>12426</v>
      </c>
      <c r="L66" s="135"/>
      <c r="M66" s="135"/>
      <c r="N66" s="135">
        <f>'将来負担比率（分子）の構造'!M$41</f>
        <v>12103</v>
      </c>
      <c r="O66" s="135"/>
      <c r="P66" s="135"/>
    </row>
    <row r="67" spans="1:16">
      <c r="A67" s="135" t="s">
        <v>63</v>
      </c>
      <c r="B67" s="135" t="e">
        <f>NA()</f>
        <v>#N/A</v>
      </c>
      <c r="C67" s="135">
        <f>IF(ISNUMBER('将来負担比率（分子）の構造'!I$52), IF('将来負担比率（分子）の構造'!I$52 &lt; 0, 0, '将来負担比率（分子）の構造'!I$52), NA())</f>
        <v>2969</v>
      </c>
      <c r="D67" s="135" t="e">
        <f>NA()</f>
        <v>#N/A</v>
      </c>
      <c r="E67" s="135" t="e">
        <f>NA()</f>
        <v>#N/A</v>
      </c>
      <c r="F67" s="135">
        <f>IF(ISNUMBER('将来負担比率（分子）の構造'!J$52), IF('将来負担比率（分子）の構造'!J$52 &lt; 0, 0, '将来負担比率（分子）の構造'!J$52), NA())</f>
        <v>2345</v>
      </c>
      <c r="G67" s="135" t="e">
        <f>NA()</f>
        <v>#N/A</v>
      </c>
      <c r="H67" s="135" t="e">
        <f>NA()</f>
        <v>#N/A</v>
      </c>
      <c r="I67" s="135">
        <f>IF(ISNUMBER('将来負担比率（分子）の構造'!K$52), IF('将来負担比率（分子）の構造'!K$52 &lt; 0, 0, '将来負担比率（分子）の構造'!K$52), NA())</f>
        <v>1323</v>
      </c>
      <c r="J67" s="135" t="e">
        <f>NA()</f>
        <v>#N/A</v>
      </c>
      <c r="K67" s="135" t="e">
        <f>NA()</f>
        <v>#N/A</v>
      </c>
      <c r="L67" s="135">
        <f>IF(ISNUMBER('将来負担比率（分子）の構造'!L$52), IF('将来負担比率（分子）の構造'!L$52 &lt; 0, 0, '将来負担比率（分子）の構造'!L$52), NA())</f>
        <v>933</v>
      </c>
      <c r="M67" s="135" t="e">
        <f>NA()</f>
        <v>#N/A</v>
      </c>
      <c r="N67" s="135" t="e">
        <f>NA()</f>
        <v>#N/A</v>
      </c>
      <c r="O67" s="135">
        <f>IF(ISNUMBER('将来負担比率（分子）の構造'!M$52), IF('将来負担比率（分子）の構造'!M$52 &lt; 0, 0, '将来負担比率（分子）の構造'!M$52), NA())</f>
        <v>167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1559038</v>
      </c>
      <c r="S5" s="581"/>
      <c r="T5" s="581"/>
      <c r="U5" s="581"/>
      <c r="V5" s="581"/>
      <c r="W5" s="581"/>
      <c r="X5" s="581"/>
      <c r="Y5" s="582"/>
      <c r="Z5" s="583">
        <v>16</v>
      </c>
      <c r="AA5" s="583"/>
      <c r="AB5" s="583"/>
      <c r="AC5" s="583"/>
      <c r="AD5" s="584">
        <v>1559038</v>
      </c>
      <c r="AE5" s="584"/>
      <c r="AF5" s="584"/>
      <c r="AG5" s="584"/>
      <c r="AH5" s="584"/>
      <c r="AI5" s="584"/>
      <c r="AJ5" s="584"/>
      <c r="AK5" s="584"/>
      <c r="AL5" s="585">
        <v>26.5</v>
      </c>
      <c r="AM5" s="586"/>
      <c r="AN5" s="586"/>
      <c r="AO5" s="587"/>
      <c r="AP5" s="577" t="s">
        <v>209</v>
      </c>
      <c r="AQ5" s="578"/>
      <c r="AR5" s="578"/>
      <c r="AS5" s="578"/>
      <c r="AT5" s="578"/>
      <c r="AU5" s="578"/>
      <c r="AV5" s="578"/>
      <c r="AW5" s="578"/>
      <c r="AX5" s="578"/>
      <c r="AY5" s="578"/>
      <c r="AZ5" s="578"/>
      <c r="BA5" s="578"/>
      <c r="BB5" s="578"/>
      <c r="BC5" s="578"/>
      <c r="BD5" s="578"/>
      <c r="BE5" s="578"/>
      <c r="BF5" s="579"/>
      <c r="BG5" s="591">
        <v>1559038</v>
      </c>
      <c r="BH5" s="592"/>
      <c r="BI5" s="592"/>
      <c r="BJ5" s="592"/>
      <c r="BK5" s="592"/>
      <c r="BL5" s="592"/>
      <c r="BM5" s="592"/>
      <c r="BN5" s="593"/>
      <c r="BO5" s="594">
        <v>100</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67881</v>
      </c>
      <c r="S6" s="592"/>
      <c r="T6" s="592"/>
      <c r="U6" s="592"/>
      <c r="V6" s="592"/>
      <c r="W6" s="592"/>
      <c r="X6" s="592"/>
      <c r="Y6" s="593"/>
      <c r="Z6" s="594">
        <v>0.7</v>
      </c>
      <c r="AA6" s="594"/>
      <c r="AB6" s="594"/>
      <c r="AC6" s="594"/>
      <c r="AD6" s="595">
        <v>67881</v>
      </c>
      <c r="AE6" s="595"/>
      <c r="AF6" s="595"/>
      <c r="AG6" s="595"/>
      <c r="AH6" s="595"/>
      <c r="AI6" s="595"/>
      <c r="AJ6" s="595"/>
      <c r="AK6" s="595"/>
      <c r="AL6" s="596">
        <v>1.2</v>
      </c>
      <c r="AM6" s="597"/>
      <c r="AN6" s="597"/>
      <c r="AO6" s="598"/>
      <c r="AP6" s="588" t="s">
        <v>215</v>
      </c>
      <c r="AQ6" s="589"/>
      <c r="AR6" s="589"/>
      <c r="AS6" s="589"/>
      <c r="AT6" s="589"/>
      <c r="AU6" s="589"/>
      <c r="AV6" s="589"/>
      <c r="AW6" s="589"/>
      <c r="AX6" s="589"/>
      <c r="AY6" s="589"/>
      <c r="AZ6" s="589"/>
      <c r="BA6" s="589"/>
      <c r="BB6" s="589"/>
      <c r="BC6" s="589"/>
      <c r="BD6" s="589"/>
      <c r="BE6" s="589"/>
      <c r="BF6" s="590"/>
      <c r="BG6" s="591">
        <v>1559038</v>
      </c>
      <c r="BH6" s="592"/>
      <c r="BI6" s="592"/>
      <c r="BJ6" s="592"/>
      <c r="BK6" s="592"/>
      <c r="BL6" s="592"/>
      <c r="BM6" s="592"/>
      <c r="BN6" s="593"/>
      <c r="BO6" s="594">
        <v>100</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111501</v>
      </c>
      <c r="CS6" s="592"/>
      <c r="CT6" s="592"/>
      <c r="CU6" s="592"/>
      <c r="CV6" s="592"/>
      <c r="CW6" s="592"/>
      <c r="CX6" s="592"/>
      <c r="CY6" s="593"/>
      <c r="CZ6" s="594">
        <v>1.2</v>
      </c>
      <c r="DA6" s="594"/>
      <c r="DB6" s="594"/>
      <c r="DC6" s="594"/>
      <c r="DD6" s="600" t="s">
        <v>210</v>
      </c>
      <c r="DE6" s="592"/>
      <c r="DF6" s="592"/>
      <c r="DG6" s="592"/>
      <c r="DH6" s="592"/>
      <c r="DI6" s="592"/>
      <c r="DJ6" s="592"/>
      <c r="DK6" s="592"/>
      <c r="DL6" s="592"/>
      <c r="DM6" s="592"/>
      <c r="DN6" s="592"/>
      <c r="DO6" s="592"/>
      <c r="DP6" s="593"/>
      <c r="DQ6" s="600">
        <v>111501</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5103</v>
      </c>
      <c r="S7" s="592"/>
      <c r="T7" s="592"/>
      <c r="U7" s="592"/>
      <c r="V7" s="592"/>
      <c r="W7" s="592"/>
      <c r="X7" s="592"/>
      <c r="Y7" s="593"/>
      <c r="Z7" s="594">
        <v>0.1</v>
      </c>
      <c r="AA7" s="594"/>
      <c r="AB7" s="594"/>
      <c r="AC7" s="594"/>
      <c r="AD7" s="595">
        <v>5103</v>
      </c>
      <c r="AE7" s="595"/>
      <c r="AF7" s="595"/>
      <c r="AG7" s="595"/>
      <c r="AH7" s="595"/>
      <c r="AI7" s="595"/>
      <c r="AJ7" s="595"/>
      <c r="AK7" s="595"/>
      <c r="AL7" s="596">
        <v>0.1</v>
      </c>
      <c r="AM7" s="597"/>
      <c r="AN7" s="597"/>
      <c r="AO7" s="598"/>
      <c r="AP7" s="588" t="s">
        <v>218</v>
      </c>
      <c r="AQ7" s="589"/>
      <c r="AR7" s="589"/>
      <c r="AS7" s="589"/>
      <c r="AT7" s="589"/>
      <c r="AU7" s="589"/>
      <c r="AV7" s="589"/>
      <c r="AW7" s="589"/>
      <c r="AX7" s="589"/>
      <c r="AY7" s="589"/>
      <c r="AZ7" s="589"/>
      <c r="BA7" s="589"/>
      <c r="BB7" s="589"/>
      <c r="BC7" s="589"/>
      <c r="BD7" s="589"/>
      <c r="BE7" s="589"/>
      <c r="BF7" s="590"/>
      <c r="BG7" s="591">
        <v>719816</v>
      </c>
      <c r="BH7" s="592"/>
      <c r="BI7" s="592"/>
      <c r="BJ7" s="592"/>
      <c r="BK7" s="592"/>
      <c r="BL7" s="592"/>
      <c r="BM7" s="592"/>
      <c r="BN7" s="593"/>
      <c r="BO7" s="594">
        <v>46.2</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1817988</v>
      </c>
      <c r="CS7" s="592"/>
      <c r="CT7" s="592"/>
      <c r="CU7" s="592"/>
      <c r="CV7" s="592"/>
      <c r="CW7" s="592"/>
      <c r="CX7" s="592"/>
      <c r="CY7" s="593"/>
      <c r="CZ7" s="594">
        <v>19.600000000000001</v>
      </c>
      <c r="DA7" s="594"/>
      <c r="DB7" s="594"/>
      <c r="DC7" s="594"/>
      <c r="DD7" s="600">
        <v>97260</v>
      </c>
      <c r="DE7" s="592"/>
      <c r="DF7" s="592"/>
      <c r="DG7" s="592"/>
      <c r="DH7" s="592"/>
      <c r="DI7" s="592"/>
      <c r="DJ7" s="592"/>
      <c r="DK7" s="592"/>
      <c r="DL7" s="592"/>
      <c r="DM7" s="592"/>
      <c r="DN7" s="592"/>
      <c r="DO7" s="592"/>
      <c r="DP7" s="593"/>
      <c r="DQ7" s="600">
        <v>1537991</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7658</v>
      </c>
      <c r="S8" s="592"/>
      <c r="T8" s="592"/>
      <c r="U8" s="592"/>
      <c r="V8" s="592"/>
      <c r="W8" s="592"/>
      <c r="X8" s="592"/>
      <c r="Y8" s="593"/>
      <c r="Z8" s="594">
        <v>0.1</v>
      </c>
      <c r="AA8" s="594"/>
      <c r="AB8" s="594"/>
      <c r="AC8" s="594"/>
      <c r="AD8" s="595">
        <v>7658</v>
      </c>
      <c r="AE8" s="595"/>
      <c r="AF8" s="595"/>
      <c r="AG8" s="595"/>
      <c r="AH8" s="595"/>
      <c r="AI8" s="595"/>
      <c r="AJ8" s="595"/>
      <c r="AK8" s="595"/>
      <c r="AL8" s="596">
        <v>0.1</v>
      </c>
      <c r="AM8" s="597"/>
      <c r="AN8" s="597"/>
      <c r="AO8" s="598"/>
      <c r="AP8" s="588" t="s">
        <v>221</v>
      </c>
      <c r="AQ8" s="589"/>
      <c r="AR8" s="589"/>
      <c r="AS8" s="589"/>
      <c r="AT8" s="589"/>
      <c r="AU8" s="589"/>
      <c r="AV8" s="589"/>
      <c r="AW8" s="589"/>
      <c r="AX8" s="589"/>
      <c r="AY8" s="589"/>
      <c r="AZ8" s="589"/>
      <c r="BA8" s="589"/>
      <c r="BB8" s="589"/>
      <c r="BC8" s="589"/>
      <c r="BD8" s="589"/>
      <c r="BE8" s="589"/>
      <c r="BF8" s="590"/>
      <c r="BG8" s="591">
        <v>22971</v>
      </c>
      <c r="BH8" s="592"/>
      <c r="BI8" s="592"/>
      <c r="BJ8" s="592"/>
      <c r="BK8" s="592"/>
      <c r="BL8" s="592"/>
      <c r="BM8" s="592"/>
      <c r="BN8" s="593"/>
      <c r="BO8" s="594">
        <v>1.5</v>
      </c>
      <c r="BP8" s="594"/>
      <c r="BQ8" s="594"/>
      <c r="BR8" s="594"/>
      <c r="BS8" s="600" t="s">
        <v>113</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2299702</v>
      </c>
      <c r="CS8" s="592"/>
      <c r="CT8" s="592"/>
      <c r="CU8" s="592"/>
      <c r="CV8" s="592"/>
      <c r="CW8" s="592"/>
      <c r="CX8" s="592"/>
      <c r="CY8" s="593"/>
      <c r="CZ8" s="594">
        <v>24.8</v>
      </c>
      <c r="DA8" s="594"/>
      <c r="DB8" s="594"/>
      <c r="DC8" s="594"/>
      <c r="DD8" s="600">
        <v>120</v>
      </c>
      <c r="DE8" s="592"/>
      <c r="DF8" s="592"/>
      <c r="DG8" s="592"/>
      <c r="DH8" s="592"/>
      <c r="DI8" s="592"/>
      <c r="DJ8" s="592"/>
      <c r="DK8" s="592"/>
      <c r="DL8" s="592"/>
      <c r="DM8" s="592"/>
      <c r="DN8" s="592"/>
      <c r="DO8" s="592"/>
      <c r="DP8" s="593"/>
      <c r="DQ8" s="600">
        <v>1291216</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12811</v>
      </c>
      <c r="S9" s="592"/>
      <c r="T9" s="592"/>
      <c r="U9" s="592"/>
      <c r="V9" s="592"/>
      <c r="W9" s="592"/>
      <c r="X9" s="592"/>
      <c r="Y9" s="593"/>
      <c r="Z9" s="594">
        <v>0.1</v>
      </c>
      <c r="AA9" s="594"/>
      <c r="AB9" s="594"/>
      <c r="AC9" s="594"/>
      <c r="AD9" s="595">
        <v>12811</v>
      </c>
      <c r="AE9" s="595"/>
      <c r="AF9" s="595"/>
      <c r="AG9" s="595"/>
      <c r="AH9" s="595"/>
      <c r="AI9" s="595"/>
      <c r="AJ9" s="595"/>
      <c r="AK9" s="595"/>
      <c r="AL9" s="596">
        <v>0.2</v>
      </c>
      <c r="AM9" s="597"/>
      <c r="AN9" s="597"/>
      <c r="AO9" s="598"/>
      <c r="AP9" s="588" t="s">
        <v>224</v>
      </c>
      <c r="AQ9" s="589"/>
      <c r="AR9" s="589"/>
      <c r="AS9" s="589"/>
      <c r="AT9" s="589"/>
      <c r="AU9" s="589"/>
      <c r="AV9" s="589"/>
      <c r="AW9" s="589"/>
      <c r="AX9" s="589"/>
      <c r="AY9" s="589"/>
      <c r="AZ9" s="589"/>
      <c r="BA9" s="589"/>
      <c r="BB9" s="589"/>
      <c r="BC9" s="589"/>
      <c r="BD9" s="589"/>
      <c r="BE9" s="589"/>
      <c r="BF9" s="590"/>
      <c r="BG9" s="591">
        <v>591046</v>
      </c>
      <c r="BH9" s="592"/>
      <c r="BI9" s="592"/>
      <c r="BJ9" s="592"/>
      <c r="BK9" s="592"/>
      <c r="BL9" s="592"/>
      <c r="BM9" s="592"/>
      <c r="BN9" s="593"/>
      <c r="BO9" s="594">
        <v>37.9</v>
      </c>
      <c r="BP9" s="594"/>
      <c r="BQ9" s="594"/>
      <c r="BR9" s="594"/>
      <c r="BS9" s="600" t="s">
        <v>113</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944314</v>
      </c>
      <c r="CS9" s="592"/>
      <c r="CT9" s="592"/>
      <c r="CU9" s="592"/>
      <c r="CV9" s="592"/>
      <c r="CW9" s="592"/>
      <c r="CX9" s="592"/>
      <c r="CY9" s="593"/>
      <c r="CZ9" s="594">
        <v>10.199999999999999</v>
      </c>
      <c r="DA9" s="594"/>
      <c r="DB9" s="594"/>
      <c r="DC9" s="594"/>
      <c r="DD9" s="600">
        <v>148247</v>
      </c>
      <c r="DE9" s="592"/>
      <c r="DF9" s="592"/>
      <c r="DG9" s="592"/>
      <c r="DH9" s="592"/>
      <c r="DI9" s="592"/>
      <c r="DJ9" s="592"/>
      <c r="DK9" s="592"/>
      <c r="DL9" s="592"/>
      <c r="DM9" s="592"/>
      <c r="DN9" s="592"/>
      <c r="DO9" s="592"/>
      <c r="DP9" s="593"/>
      <c r="DQ9" s="600">
        <v>858125</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157693</v>
      </c>
      <c r="S10" s="592"/>
      <c r="T10" s="592"/>
      <c r="U10" s="592"/>
      <c r="V10" s="592"/>
      <c r="W10" s="592"/>
      <c r="X10" s="592"/>
      <c r="Y10" s="593"/>
      <c r="Z10" s="594">
        <v>1.6</v>
      </c>
      <c r="AA10" s="594"/>
      <c r="AB10" s="594"/>
      <c r="AC10" s="594"/>
      <c r="AD10" s="595">
        <v>157693</v>
      </c>
      <c r="AE10" s="595"/>
      <c r="AF10" s="595"/>
      <c r="AG10" s="595"/>
      <c r="AH10" s="595"/>
      <c r="AI10" s="595"/>
      <c r="AJ10" s="595"/>
      <c r="AK10" s="595"/>
      <c r="AL10" s="596">
        <v>2.7</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41686</v>
      </c>
      <c r="BH10" s="592"/>
      <c r="BI10" s="592"/>
      <c r="BJ10" s="592"/>
      <c r="BK10" s="592"/>
      <c r="BL10" s="592"/>
      <c r="BM10" s="592"/>
      <c r="BN10" s="593"/>
      <c r="BO10" s="594">
        <v>2.7</v>
      </c>
      <c r="BP10" s="594"/>
      <c r="BQ10" s="594"/>
      <c r="BR10" s="594"/>
      <c r="BS10" s="600" t="s">
        <v>113</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21378</v>
      </c>
      <c r="CS10" s="592"/>
      <c r="CT10" s="592"/>
      <c r="CU10" s="592"/>
      <c r="CV10" s="592"/>
      <c r="CW10" s="592"/>
      <c r="CX10" s="592"/>
      <c r="CY10" s="593"/>
      <c r="CZ10" s="594">
        <v>0.2</v>
      </c>
      <c r="DA10" s="594"/>
      <c r="DB10" s="594"/>
      <c r="DC10" s="594"/>
      <c r="DD10" s="600" t="s">
        <v>113</v>
      </c>
      <c r="DE10" s="592"/>
      <c r="DF10" s="592"/>
      <c r="DG10" s="592"/>
      <c r="DH10" s="592"/>
      <c r="DI10" s="592"/>
      <c r="DJ10" s="592"/>
      <c r="DK10" s="592"/>
      <c r="DL10" s="592"/>
      <c r="DM10" s="592"/>
      <c r="DN10" s="592"/>
      <c r="DO10" s="592"/>
      <c r="DP10" s="593"/>
      <c r="DQ10" s="600">
        <v>155</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t="s">
        <v>113</v>
      </c>
      <c r="S11" s="592"/>
      <c r="T11" s="592"/>
      <c r="U11" s="592"/>
      <c r="V11" s="592"/>
      <c r="W11" s="592"/>
      <c r="X11" s="592"/>
      <c r="Y11" s="593"/>
      <c r="Z11" s="594" t="s">
        <v>113</v>
      </c>
      <c r="AA11" s="594"/>
      <c r="AB11" s="594"/>
      <c r="AC11" s="594"/>
      <c r="AD11" s="595" t="s">
        <v>113</v>
      </c>
      <c r="AE11" s="595"/>
      <c r="AF11" s="595"/>
      <c r="AG11" s="595"/>
      <c r="AH11" s="595"/>
      <c r="AI11" s="595"/>
      <c r="AJ11" s="595"/>
      <c r="AK11" s="595"/>
      <c r="AL11" s="596" t="s">
        <v>113</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64113</v>
      </c>
      <c r="BH11" s="592"/>
      <c r="BI11" s="592"/>
      <c r="BJ11" s="592"/>
      <c r="BK11" s="592"/>
      <c r="BL11" s="592"/>
      <c r="BM11" s="592"/>
      <c r="BN11" s="593"/>
      <c r="BO11" s="594">
        <v>4.0999999999999996</v>
      </c>
      <c r="BP11" s="594"/>
      <c r="BQ11" s="594"/>
      <c r="BR11" s="594"/>
      <c r="BS11" s="600" t="s">
        <v>113</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620934</v>
      </c>
      <c r="CS11" s="592"/>
      <c r="CT11" s="592"/>
      <c r="CU11" s="592"/>
      <c r="CV11" s="592"/>
      <c r="CW11" s="592"/>
      <c r="CX11" s="592"/>
      <c r="CY11" s="593"/>
      <c r="CZ11" s="594">
        <v>6.7</v>
      </c>
      <c r="DA11" s="594"/>
      <c r="DB11" s="594"/>
      <c r="DC11" s="594"/>
      <c r="DD11" s="600">
        <v>460090</v>
      </c>
      <c r="DE11" s="592"/>
      <c r="DF11" s="592"/>
      <c r="DG11" s="592"/>
      <c r="DH11" s="592"/>
      <c r="DI11" s="592"/>
      <c r="DJ11" s="592"/>
      <c r="DK11" s="592"/>
      <c r="DL11" s="592"/>
      <c r="DM11" s="592"/>
      <c r="DN11" s="592"/>
      <c r="DO11" s="592"/>
      <c r="DP11" s="593"/>
      <c r="DQ11" s="600">
        <v>201797</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663868</v>
      </c>
      <c r="BH12" s="592"/>
      <c r="BI12" s="592"/>
      <c r="BJ12" s="592"/>
      <c r="BK12" s="592"/>
      <c r="BL12" s="592"/>
      <c r="BM12" s="592"/>
      <c r="BN12" s="593"/>
      <c r="BO12" s="594">
        <v>42.6</v>
      </c>
      <c r="BP12" s="594"/>
      <c r="BQ12" s="594"/>
      <c r="BR12" s="594"/>
      <c r="BS12" s="600" t="s">
        <v>113</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258170</v>
      </c>
      <c r="CS12" s="592"/>
      <c r="CT12" s="592"/>
      <c r="CU12" s="592"/>
      <c r="CV12" s="592"/>
      <c r="CW12" s="592"/>
      <c r="CX12" s="592"/>
      <c r="CY12" s="593"/>
      <c r="CZ12" s="594">
        <v>2.8</v>
      </c>
      <c r="DA12" s="594"/>
      <c r="DB12" s="594"/>
      <c r="DC12" s="594"/>
      <c r="DD12" s="600">
        <v>12304</v>
      </c>
      <c r="DE12" s="592"/>
      <c r="DF12" s="592"/>
      <c r="DG12" s="592"/>
      <c r="DH12" s="592"/>
      <c r="DI12" s="592"/>
      <c r="DJ12" s="592"/>
      <c r="DK12" s="592"/>
      <c r="DL12" s="592"/>
      <c r="DM12" s="592"/>
      <c r="DN12" s="592"/>
      <c r="DO12" s="592"/>
      <c r="DP12" s="593"/>
      <c r="DQ12" s="600">
        <v>151668</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27544</v>
      </c>
      <c r="S13" s="592"/>
      <c r="T13" s="592"/>
      <c r="U13" s="592"/>
      <c r="V13" s="592"/>
      <c r="W13" s="592"/>
      <c r="X13" s="592"/>
      <c r="Y13" s="593"/>
      <c r="Z13" s="594">
        <v>0.3</v>
      </c>
      <c r="AA13" s="594"/>
      <c r="AB13" s="594"/>
      <c r="AC13" s="594"/>
      <c r="AD13" s="595">
        <v>27544</v>
      </c>
      <c r="AE13" s="595"/>
      <c r="AF13" s="595"/>
      <c r="AG13" s="595"/>
      <c r="AH13" s="595"/>
      <c r="AI13" s="595"/>
      <c r="AJ13" s="595"/>
      <c r="AK13" s="595"/>
      <c r="AL13" s="596">
        <v>0.5</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648083</v>
      </c>
      <c r="BH13" s="592"/>
      <c r="BI13" s="592"/>
      <c r="BJ13" s="592"/>
      <c r="BK13" s="592"/>
      <c r="BL13" s="592"/>
      <c r="BM13" s="592"/>
      <c r="BN13" s="593"/>
      <c r="BO13" s="594">
        <v>41.6</v>
      </c>
      <c r="BP13" s="594"/>
      <c r="BQ13" s="594"/>
      <c r="BR13" s="594"/>
      <c r="BS13" s="600" t="s">
        <v>113</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452335</v>
      </c>
      <c r="CS13" s="592"/>
      <c r="CT13" s="592"/>
      <c r="CU13" s="592"/>
      <c r="CV13" s="592"/>
      <c r="CW13" s="592"/>
      <c r="CX13" s="592"/>
      <c r="CY13" s="593"/>
      <c r="CZ13" s="594">
        <v>4.9000000000000004</v>
      </c>
      <c r="DA13" s="594"/>
      <c r="DB13" s="594"/>
      <c r="DC13" s="594"/>
      <c r="DD13" s="600">
        <v>269122</v>
      </c>
      <c r="DE13" s="592"/>
      <c r="DF13" s="592"/>
      <c r="DG13" s="592"/>
      <c r="DH13" s="592"/>
      <c r="DI13" s="592"/>
      <c r="DJ13" s="592"/>
      <c r="DK13" s="592"/>
      <c r="DL13" s="592"/>
      <c r="DM13" s="592"/>
      <c r="DN13" s="592"/>
      <c r="DO13" s="592"/>
      <c r="DP13" s="593"/>
      <c r="DQ13" s="600">
        <v>200187</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40234</v>
      </c>
      <c r="BH14" s="592"/>
      <c r="BI14" s="592"/>
      <c r="BJ14" s="592"/>
      <c r="BK14" s="592"/>
      <c r="BL14" s="592"/>
      <c r="BM14" s="592"/>
      <c r="BN14" s="593"/>
      <c r="BO14" s="594">
        <v>2.6</v>
      </c>
      <c r="BP14" s="594"/>
      <c r="BQ14" s="594"/>
      <c r="BR14" s="594"/>
      <c r="BS14" s="600" t="s">
        <v>113</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577232</v>
      </c>
      <c r="CS14" s="592"/>
      <c r="CT14" s="592"/>
      <c r="CU14" s="592"/>
      <c r="CV14" s="592"/>
      <c r="CW14" s="592"/>
      <c r="CX14" s="592"/>
      <c r="CY14" s="593"/>
      <c r="CZ14" s="594">
        <v>6.2</v>
      </c>
      <c r="DA14" s="594"/>
      <c r="DB14" s="594"/>
      <c r="DC14" s="594"/>
      <c r="DD14" s="600">
        <v>74948</v>
      </c>
      <c r="DE14" s="592"/>
      <c r="DF14" s="592"/>
      <c r="DG14" s="592"/>
      <c r="DH14" s="592"/>
      <c r="DI14" s="592"/>
      <c r="DJ14" s="592"/>
      <c r="DK14" s="592"/>
      <c r="DL14" s="592"/>
      <c r="DM14" s="592"/>
      <c r="DN14" s="592"/>
      <c r="DO14" s="592"/>
      <c r="DP14" s="593"/>
      <c r="DQ14" s="600">
        <v>472037</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4880</v>
      </c>
      <c r="S15" s="592"/>
      <c r="T15" s="592"/>
      <c r="U15" s="592"/>
      <c r="V15" s="592"/>
      <c r="W15" s="592"/>
      <c r="X15" s="592"/>
      <c r="Y15" s="593"/>
      <c r="Z15" s="594">
        <v>0</v>
      </c>
      <c r="AA15" s="594"/>
      <c r="AB15" s="594"/>
      <c r="AC15" s="594"/>
      <c r="AD15" s="595">
        <v>4880</v>
      </c>
      <c r="AE15" s="595"/>
      <c r="AF15" s="595"/>
      <c r="AG15" s="595"/>
      <c r="AH15" s="595"/>
      <c r="AI15" s="595"/>
      <c r="AJ15" s="595"/>
      <c r="AK15" s="595"/>
      <c r="AL15" s="596">
        <v>0.1</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135120</v>
      </c>
      <c r="BH15" s="592"/>
      <c r="BI15" s="592"/>
      <c r="BJ15" s="592"/>
      <c r="BK15" s="592"/>
      <c r="BL15" s="592"/>
      <c r="BM15" s="592"/>
      <c r="BN15" s="593"/>
      <c r="BO15" s="594">
        <v>8.6999999999999993</v>
      </c>
      <c r="BP15" s="594"/>
      <c r="BQ15" s="594"/>
      <c r="BR15" s="594"/>
      <c r="BS15" s="600" t="s">
        <v>113</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733305</v>
      </c>
      <c r="CS15" s="592"/>
      <c r="CT15" s="592"/>
      <c r="CU15" s="592"/>
      <c r="CV15" s="592"/>
      <c r="CW15" s="592"/>
      <c r="CX15" s="592"/>
      <c r="CY15" s="593"/>
      <c r="CZ15" s="594">
        <v>7.9</v>
      </c>
      <c r="DA15" s="594"/>
      <c r="DB15" s="594"/>
      <c r="DC15" s="594"/>
      <c r="DD15" s="600">
        <v>98935</v>
      </c>
      <c r="DE15" s="592"/>
      <c r="DF15" s="592"/>
      <c r="DG15" s="592"/>
      <c r="DH15" s="592"/>
      <c r="DI15" s="592"/>
      <c r="DJ15" s="592"/>
      <c r="DK15" s="592"/>
      <c r="DL15" s="592"/>
      <c r="DM15" s="592"/>
      <c r="DN15" s="592"/>
      <c r="DO15" s="592"/>
      <c r="DP15" s="593"/>
      <c r="DQ15" s="600">
        <v>642289</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4347379</v>
      </c>
      <c r="S16" s="592"/>
      <c r="T16" s="592"/>
      <c r="U16" s="592"/>
      <c r="V16" s="592"/>
      <c r="W16" s="592"/>
      <c r="X16" s="592"/>
      <c r="Y16" s="593"/>
      <c r="Z16" s="594">
        <v>44.5</v>
      </c>
      <c r="AA16" s="594"/>
      <c r="AB16" s="594"/>
      <c r="AC16" s="594"/>
      <c r="AD16" s="595">
        <v>3993584</v>
      </c>
      <c r="AE16" s="595"/>
      <c r="AF16" s="595"/>
      <c r="AG16" s="595"/>
      <c r="AH16" s="595"/>
      <c r="AI16" s="595"/>
      <c r="AJ16" s="595"/>
      <c r="AK16" s="595"/>
      <c r="AL16" s="596">
        <v>68</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t="s">
        <v>113</v>
      </c>
      <c r="CS16" s="592"/>
      <c r="CT16" s="592"/>
      <c r="CU16" s="592"/>
      <c r="CV16" s="592"/>
      <c r="CW16" s="592"/>
      <c r="CX16" s="592"/>
      <c r="CY16" s="593"/>
      <c r="CZ16" s="594" t="s">
        <v>113</v>
      </c>
      <c r="DA16" s="594"/>
      <c r="DB16" s="594"/>
      <c r="DC16" s="594"/>
      <c r="DD16" s="600" t="s">
        <v>113</v>
      </c>
      <c r="DE16" s="592"/>
      <c r="DF16" s="592"/>
      <c r="DG16" s="592"/>
      <c r="DH16" s="592"/>
      <c r="DI16" s="592"/>
      <c r="DJ16" s="592"/>
      <c r="DK16" s="592"/>
      <c r="DL16" s="592"/>
      <c r="DM16" s="592"/>
      <c r="DN16" s="592"/>
      <c r="DO16" s="592"/>
      <c r="DP16" s="593"/>
      <c r="DQ16" s="600" t="s">
        <v>113</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3993584</v>
      </c>
      <c r="S17" s="592"/>
      <c r="T17" s="592"/>
      <c r="U17" s="592"/>
      <c r="V17" s="592"/>
      <c r="W17" s="592"/>
      <c r="X17" s="592"/>
      <c r="Y17" s="593"/>
      <c r="Z17" s="594">
        <v>40.9</v>
      </c>
      <c r="AA17" s="594"/>
      <c r="AB17" s="594"/>
      <c r="AC17" s="594"/>
      <c r="AD17" s="595">
        <v>3993584</v>
      </c>
      <c r="AE17" s="595"/>
      <c r="AF17" s="595"/>
      <c r="AG17" s="595"/>
      <c r="AH17" s="595"/>
      <c r="AI17" s="595"/>
      <c r="AJ17" s="595"/>
      <c r="AK17" s="595"/>
      <c r="AL17" s="596">
        <v>68</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1450434</v>
      </c>
      <c r="CS17" s="592"/>
      <c r="CT17" s="592"/>
      <c r="CU17" s="592"/>
      <c r="CV17" s="592"/>
      <c r="CW17" s="592"/>
      <c r="CX17" s="592"/>
      <c r="CY17" s="593"/>
      <c r="CZ17" s="594">
        <v>15.6</v>
      </c>
      <c r="DA17" s="594"/>
      <c r="DB17" s="594"/>
      <c r="DC17" s="594"/>
      <c r="DD17" s="600" t="s">
        <v>113</v>
      </c>
      <c r="DE17" s="592"/>
      <c r="DF17" s="592"/>
      <c r="DG17" s="592"/>
      <c r="DH17" s="592"/>
      <c r="DI17" s="592"/>
      <c r="DJ17" s="592"/>
      <c r="DK17" s="592"/>
      <c r="DL17" s="592"/>
      <c r="DM17" s="592"/>
      <c r="DN17" s="592"/>
      <c r="DO17" s="592"/>
      <c r="DP17" s="593"/>
      <c r="DQ17" s="600">
        <v>1382789</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353789</v>
      </c>
      <c r="S18" s="592"/>
      <c r="T18" s="592"/>
      <c r="U18" s="592"/>
      <c r="V18" s="592"/>
      <c r="W18" s="592"/>
      <c r="X18" s="592"/>
      <c r="Y18" s="593"/>
      <c r="Z18" s="594">
        <v>3.6</v>
      </c>
      <c r="AA18" s="594"/>
      <c r="AB18" s="594"/>
      <c r="AC18" s="594"/>
      <c r="AD18" s="595" t="s">
        <v>113</v>
      </c>
      <c r="AE18" s="595"/>
      <c r="AF18" s="595"/>
      <c r="AG18" s="595"/>
      <c r="AH18" s="595"/>
      <c r="AI18" s="595"/>
      <c r="AJ18" s="595"/>
      <c r="AK18" s="595"/>
      <c r="AL18" s="596" t="s">
        <v>113</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6</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113</v>
      </c>
      <c r="BH19" s="592"/>
      <c r="BI19" s="592"/>
      <c r="BJ19" s="592"/>
      <c r="BK19" s="592"/>
      <c r="BL19" s="592"/>
      <c r="BM19" s="592"/>
      <c r="BN19" s="593"/>
      <c r="BO19" s="594" t="s">
        <v>113</v>
      </c>
      <c r="BP19" s="594"/>
      <c r="BQ19" s="594"/>
      <c r="BR19" s="594"/>
      <c r="BS19" s="600" t="s">
        <v>113</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6189987</v>
      </c>
      <c r="S20" s="592"/>
      <c r="T20" s="592"/>
      <c r="U20" s="592"/>
      <c r="V20" s="592"/>
      <c r="W20" s="592"/>
      <c r="X20" s="592"/>
      <c r="Y20" s="593"/>
      <c r="Z20" s="594">
        <v>63.4</v>
      </c>
      <c r="AA20" s="594"/>
      <c r="AB20" s="594"/>
      <c r="AC20" s="594"/>
      <c r="AD20" s="595">
        <v>5836192</v>
      </c>
      <c r="AE20" s="595"/>
      <c r="AF20" s="595"/>
      <c r="AG20" s="595"/>
      <c r="AH20" s="595"/>
      <c r="AI20" s="595"/>
      <c r="AJ20" s="595"/>
      <c r="AK20" s="595"/>
      <c r="AL20" s="596">
        <v>99.3</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113</v>
      </c>
      <c r="BH20" s="592"/>
      <c r="BI20" s="592"/>
      <c r="BJ20" s="592"/>
      <c r="BK20" s="592"/>
      <c r="BL20" s="592"/>
      <c r="BM20" s="592"/>
      <c r="BN20" s="593"/>
      <c r="BO20" s="594" t="s">
        <v>113</v>
      </c>
      <c r="BP20" s="594"/>
      <c r="BQ20" s="594"/>
      <c r="BR20" s="594"/>
      <c r="BS20" s="600" t="s">
        <v>113</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9287293</v>
      </c>
      <c r="CS20" s="592"/>
      <c r="CT20" s="592"/>
      <c r="CU20" s="592"/>
      <c r="CV20" s="592"/>
      <c r="CW20" s="592"/>
      <c r="CX20" s="592"/>
      <c r="CY20" s="593"/>
      <c r="CZ20" s="594">
        <v>100</v>
      </c>
      <c r="DA20" s="594"/>
      <c r="DB20" s="594"/>
      <c r="DC20" s="594"/>
      <c r="DD20" s="600">
        <v>1161026</v>
      </c>
      <c r="DE20" s="592"/>
      <c r="DF20" s="592"/>
      <c r="DG20" s="592"/>
      <c r="DH20" s="592"/>
      <c r="DI20" s="592"/>
      <c r="DJ20" s="592"/>
      <c r="DK20" s="592"/>
      <c r="DL20" s="592"/>
      <c r="DM20" s="592"/>
      <c r="DN20" s="592"/>
      <c r="DO20" s="592"/>
      <c r="DP20" s="593"/>
      <c r="DQ20" s="600">
        <v>6849755</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2072</v>
      </c>
      <c r="S21" s="592"/>
      <c r="T21" s="592"/>
      <c r="U21" s="592"/>
      <c r="V21" s="592"/>
      <c r="W21" s="592"/>
      <c r="X21" s="592"/>
      <c r="Y21" s="593"/>
      <c r="Z21" s="594">
        <v>0</v>
      </c>
      <c r="AA21" s="594"/>
      <c r="AB21" s="594"/>
      <c r="AC21" s="594"/>
      <c r="AD21" s="595">
        <v>2072</v>
      </c>
      <c r="AE21" s="595"/>
      <c r="AF21" s="595"/>
      <c r="AG21" s="595"/>
      <c r="AH21" s="595"/>
      <c r="AI21" s="595"/>
      <c r="AJ21" s="595"/>
      <c r="AK21" s="595"/>
      <c r="AL21" s="596">
        <v>0</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113</v>
      </c>
      <c r="BH21" s="592"/>
      <c r="BI21" s="592"/>
      <c r="BJ21" s="592"/>
      <c r="BK21" s="592"/>
      <c r="BL21" s="592"/>
      <c r="BM21" s="592"/>
      <c r="BN21" s="593"/>
      <c r="BO21" s="594" t="s">
        <v>113</v>
      </c>
      <c r="BP21" s="594"/>
      <c r="BQ21" s="594"/>
      <c r="BR21" s="594"/>
      <c r="BS21" s="600" t="s">
        <v>113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93624</v>
      </c>
      <c r="S22" s="592"/>
      <c r="T22" s="592"/>
      <c r="U22" s="592"/>
      <c r="V22" s="592"/>
      <c r="W22" s="592"/>
      <c r="X22" s="592"/>
      <c r="Y22" s="593"/>
      <c r="Z22" s="594">
        <v>1</v>
      </c>
      <c r="AA22" s="594"/>
      <c r="AB22" s="594"/>
      <c r="AC22" s="594"/>
      <c r="AD22" s="595" t="s">
        <v>113</v>
      </c>
      <c r="AE22" s="595"/>
      <c r="AF22" s="595"/>
      <c r="AG22" s="595"/>
      <c r="AH22" s="595"/>
      <c r="AI22" s="595"/>
      <c r="AJ22" s="595"/>
      <c r="AK22" s="595"/>
      <c r="AL22" s="596" t="s">
        <v>113</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143091</v>
      </c>
      <c r="S23" s="592"/>
      <c r="T23" s="592"/>
      <c r="U23" s="592"/>
      <c r="V23" s="592"/>
      <c r="W23" s="592"/>
      <c r="X23" s="592"/>
      <c r="Y23" s="593"/>
      <c r="Z23" s="594">
        <v>1.5</v>
      </c>
      <c r="AA23" s="594"/>
      <c r="AB23" s="594"/>
      <c r="AC23" s="594"/>
      <c r="AD23" s="595">
        <v>25654</v>
      </c>
      <c r="AE23" s="595"/>
      <c r="AF23" s="595"/>
      <c r="AG23" s="595"/>
      <c r="AH23" s="595"/>
      <c r="AI23" s="595"/>
      <c r="AJ23" s="595"/>
      <c r="AK23" s="595"/>
      <c r="AL23" s="596">
        <v>0.4</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10376</v>
      </c>
      <c r="S24" s="592"/>
      <c r="T24" s="592"/>
      <c r="U24" s="592"/>
      <c r="V24" s="592"/>
      <c r="W24" s="592"/>
      <c r="X24" s="592"/>
      <c r="Y24" s="593"/>
      <c r="Z24" s="594">
        <v>0.1</v>
      </c>
      <c r="AA24" s="594"/>
      <c r="AB24" s="594"/>
      <c r="AC24" s="594"/>
      <c r="AD24" s="595" t="s">
        <v>113</v>
      </c>
      <c r="AE24" s="595"/>
      <c r="AF24" s="595"/>
      <c r="AG24" s="595"/>
      <c r="AH24" s="595"/>
      <c r="AI24" s="595"/>
      <c r="AJ24" s="595"/>
      <c r="AK24" s="595"/>
      <c r="AL24" s="596" t="s">
        <v>113</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3967241</v>
      </c>
      <c r="CS24" s="581"/>
      <c r="CT24" s="581"/>
      <c r="CU24" s="581"/>
      <c r="CV24" s="581"/>
      <c r="CW24" s="581"/>
      <c r="CX24" s="581"/>
      <c r="CY24" s="582"/>
      <c r="CZ24" s="618">
        <v>42.7</v>
      </c>
      <c r="DA24" s="619"/>
      <c r="DB24" s="619"/>
      <c r="DC24" s="620"/>
      <c r="DD24" s="617">
        <v>3102656</v>
      </c>
      <c r="DE24" s="581"/>
      <c r="DF24" s="581"/>
      <c r="DG24" s="581"/>
      <c r="DH24" s="581"/>
      <c r="DI24" s="581"/>
      <c r="DJ24" s="581"/>
      <c r="DK24" s="582"/>
      <c r="DL24" s="617">
        <v>3071978</v>
      </c>
      <c r="DM24" s="581"/>
      <c r="DN24" s="581"/>
      <c r="DO24" s="581"/>
      <c r="DP24" s="581"/>
      <c r="DQ24" s="581"/>
      <c r="DR24" s="581"/>
      <c r="DS24" s="581"/>
      <c r="DT24" s="581"/>
      <c r="DU24" s="581"/>
      <c r="DV24" s="582"/>
      <c r="DW24" s="585">
        <v>49.3</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665095</v>
      </c>
      <c r="S25" s="592"/>
      <c r="T25" s="592"/>
      <c r="U25" s="592"/>
      <c r="V25" s="592"/>
      <c r="W25" s="592"/>
      <c r="X25" s="592"/>
      <c r="Y25" s="593"/>
      <c r="Z25" s="594">
        <v>6.8</v>
      </c>
      <c r="AA25" s="594"/>
      <c r="AB25" s="594"/>
      <c r="AC25" s="594"/>
      <c r="AD25" s="595" t="s">
        <v>113</v>
      </c>
      <c r="AE25" s="595"/>
      <c r="AF25" s="595"/>
      <c r="AG25" s="595"/>
      <c r="AH25" s="595"/>
      <c r="AI25" s="595"/>
      <c r="AJ25" s="595"/>
      <c r="AK25" s="595"/>
      <c r="AL25" s="596" t="s">
        <v>113</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1443767</v>
      </c>
      <c r="CS25" s="623"/>
      <c r="CT25" s="623"/>
      <c r="CU25" s="623"/>
      <c r="CV25" s="623"/>
      <c r="CW25" s="623"/>
      <c r="CX25" s="623"/>
      <c r="CY25" s="624"/>
      <c r="CZ25" s="625">
        <v>15.5</v>
      </c>
      <c r="DA25" s="626"/>
      <c r="DB25" s="626"/>
      <c r="DC25" s="627"/>
      <c r="DD25" s="600">
        <v>1374499</v>
      </c>
      <c r="DE25" s="623"/>
      <c r="DF25" s="623"/>
      <c r="DG25" s="623"/>
      <c r="DH25" s="623"/>
      <c r="DI25" s="623"/>
      <c r="DJ25" s="623"/>
      <c r="DK25" s="624"/>
      <c r="DL25" s="600">
        <v>1366191</v>
      </c>
      <c r="DM25" s="623"/>
      <c r="DN25" s="623"/>
      <c r="DO25" s="623"/>
      <c r="DP25" s="623"/>
      <c r="DQ25" s="623"/>
      <c r="DR25" s="623"/>
      <c r="DS25" s="623"/>
      <c r="DT25" s="623"/>
      <c r="DU25" s="623"/>
      <c r="DV25" s="624"/>
      <c r="DW25" s="596">
        <v>21.9</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936037</v>
      </c>
      <c r="CS26" s="592"/>
      <c r="CT26" s="592"/>
      <c r="CU26" s="592"/>
      <c r="CV26" s="592"/>
      <c r="CW26" s="592"/>
      <c r="CX26" s="592"/>
      <c r="CY26" s="593"/>
      <c r="CZ26" s="625">
        <v>10.1</v>
      </c>
      <c r="DA26" s="626"/>
      <c r="DB26" s="626"/>
      <c r="DC26" s="627"/>
      <c r="DD26" s="600">
        <v>871661</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707979</v>
      </c>
      <c r="S27" s="592"/>
      <c r="T27" s="592"/>
      <c r="U27" s="592"/>
      <c r="V27" s="592"/>
      <c r="W27" s="592"/>
      <c r="X27" s="592"/>
      <c r="Y27" s="593"/>
      <c r="Z27" s="594">
        <v>7.2</v>
      </c>
      <c r="AA27" s="594"/>
      <c r="AB27" s="594"/>
      <c r="AC27" s="594"/>
      <c r="AD27" s="595" t="s">
        <v>113</v>
      </c>
      <c r="AE27" s="595"/>
      <c r="AF27" s="595"/>
      <c r="AG27" s="595"/>
      <c r="AH27" s="595"/>
      <c r="AI27" s="595"/>
      <c r="AJ27" s="595"/>
      <c r="AK27" s="595"/>
      <c r="AL27" s="596" t="s">
        <v>113</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1559038</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1073040</v>
      </c>
      <c r="CS27" s="623"/>
      <c r="CT27" s="623"/>
      <c r="CU27" s="623"/>
      <c r="CV27" s="623"/>
      <c r="CW27" s="623"/>
      <c r="CX27" s="623"/>
      <c r="CY27" s="624"/>
      <c r="CZ27" s="625">
        <v>11.6</v>
      </c>
      <c r="DA27" s="626"/>
      <c r="DB27" s="626"/>
      <c r="DC27" s="627"/>
      <c r="DD27" s="600">
        <v>345368</v>
      </c>
      <c r="DE27" s="623"/>
      <c r="DF27" s="623"/>
      <c r="DG27" s="623"/>
      <c r="DH27" s="623"/>
      <c r="DI27" s="623"/>
      <c r="DJ27" s="623"/>
      <c r="DK27" s="624"/>
      <c r="DL27" s="600">
        <v>322998</v>
      </c>
      <c r="DM27" s="623"/>
      <c r="DN27" s="623"/>
      <c r="DO27" s="623"/>
      <c r="DP27" s="623"/>
      <c r="DQ27" s="623"/>
      <c r="DR27" s="623"/>
      <c r="DS27" s="623"/>
      <c r="DT27" s="623"/>
      <c r="DU27" s="623"/>
      <c r="DV27" s="624"/>
      <c r="DW27" s="596">
        <v>5.2</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29525</v>
      </c>
      <c r="S28" s="592"/>
      <c r="T28" s="592"/>
      <c r="U28" s="592"/>
      <c r="V28" s="592"/>
      <c r="W28" s="592"/>
      <c r="X28" s="592"/>
      <c r="Y28" s="593"/>
      <c r="Z28" s="594">
        <v>0.3</v>
      </c>
      <c r="AA28" s="594"/>
      <c r="AB28" s="594"/>
      <c r="AC28" s="594"/>
      <c r="AD28" s="595">
        <v>6958</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1450434</v>
      </c>
      <c r="CS28" s="592"/>
      <c r="CT28" s="592"/>
      <c r="CU28" s="592"/>
      <c r="CV28" s="592"/>
      <c r="CW28" s="592"/>
      <c r="CX28" s="592"/>
      <c r="CY28" s="593"/>
      <c r="CZ28" s="625">
        <v>15.6</v>
      </c>
      <c r="DA28" s="626"/>
      <c r="DB28" s="626"/>
      <c r="DC28" s="627"/>
      <c r="DD28" s="600">
        <v>1382789</v>
      </c>
      <c r="DE28" s="592"/>
      <c r="DF28" s="592"/>
      <c r="DG28" s="592"/>
      <c r="DH28" s="592"/>
      <c r="DI28" s="592"/>
      <c r="DJ28" s="592"/>
      <c r="DK28" s="593"/>
      <c r="DL28" s="600">
        <v>1382789</v>
      </c>
      <c r="DM28" s="592"/>
      <c r="DN28" s="592"/>
      <c r="DO28" s="592"/>
      <c r="DP28" s="592"/>
      <c r="DQ28" s="592"/>
      <c r="DR28" s="592"/>
      <c r="DS28" s="592"/>
      <c r="DT28" s="592"/>
      <c r="DU28" s="592"/>
      <c r="DV28" s="593"/>
      <c r="DW28" s="596">
        <v>22.2</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v>8885</v>
      </c>
      <c r="S29" s="592"/>
      <c r="T29" s="592"/>
      <c r="U29" s="592"/>
      <c r="V29" s="592"/>
      <c r="W29" s="592"/>
      <c r="X29" s="592"/>
      <c r="Y29" s="593"/>
      <c r="Z29" s="594">
        <v>0.1</v>
      </c>
      <c r="AA29" s="594"/>
      <c r="AB29" s="594"/>
      <c r="AC29" s="594"/>
      <c r="AD29" s="595" t="s">
        <v>113</v>
      </c>
      <c r="AE29" s="595"/>
      <c r="AF29" s="595"/>
      <c r="AG29" s="595"/>
      <c r="AH29" s="595"/>
      <c r="AI29" s="595"/>
      <c r="AJ29" s="595"/>
      <c r="AK29" s="595"/>
      <c r="AL29" s="596" t="s">
        <v>113</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58</v>
      </c>
      <c r="CG29" s="606"/>
      <c r="CH29" s="606"/>
      <c r="CI29" s="606"/>
      <c r="CJ29" s="606"/>
      <c r="CK29" s="606"/>
      <c r="CL29" s="606"/>
      <c r="CM29" s="606"/>
      <c r="CN29" s="606"/>
      <c r="CO29" s="606"/>
      <c r="CP29" s="606"/>
      <c r="CQ29" s="607"/>
      <c r="CR29" s="591">
        <v>1450434</v>
      </c>
      <c r="CS29" s="623"/>
      <c r="CT29" s="623"/>
      <c r="CU29" s="623"/>
      <c r="CV29" s="623"/>
      <c r="CW29" s="623"/>
      <c r="CX29" s="623"/>
      <c r="CY29" s="624"/>
      <c r="CZ29" s="625">
        <v>15.6</v>
      </c>
      <c r="DA29" s="626"/>
      <c r="DB29" s="626"/>
      <c r="DC29" s="627"/>
      <c r="DD29" s="600">
        <v>1382789</v>
      </c>
      <c r="DE29" s="623"/>
      <c r="DF29" s="623"/>
      <c r="DG29" s="623"/>
      <c r="DH29" s="623"/>
      <c r="DI29" s="623"/>
      <c r="DJ29" s="623"/>
      <c r="DK29" s="624"/>
      <c r="DL29" s="600">
        <v>1382789</v>
      </c>
      <c r="DM29" s="623"/>
      <c r="DN29" s="623"/>
      <c r="DO29" s="623"/>
      <c r="DP29" s="623"/>
      <c r="DQ29" s="623"/>
      <c r="DR29" s="623"/>
      <c r="DS29" s="623"/>
      <c r="DT29" s="623"/>
      <c r="DU29" s="623"/>
      <c r="DV29" s="624"/>
      <c r="DW29" s="596">
        <v>22.2</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318840</v>
      </c>
      <c r="S30" s="592"/>
      <c r="T30" s="592"/>
      <c r="U30" s="592"/>
      <c r="V30" s="592"/>
      <c r="W30" s="592"/>
      <c r="X30" s="592"/>
      <c r="Y30" s="593"/>
      <c r="Z30" s="594">
        <v>3.3</v>
      </c>
      <c r="AA30" s="594"/>
      <c r="AB30" s="594"/>
      <c r="AC30" s="594"/>
      <c r="AD30" s="595" t="s">
        <v>113</v>
      </c>
      <c r="AE30" s="595"/>
      <c r="AF30" s="595"/>
      <c r="AG30" s="595"/>
      <c r="AH30" s="595"/>
      <c r="AI30" s="595"/>
      <c r="AJ30" s="595"/>
      <c r="AK30" s="595"/>
      <c r="AL30" s="596" t="s">
        <v>113</v>
      </c>
      <c r="AM30" s="597"/>
      <c r="AN30" s="597"/>
      <c r="AO30" s="598"/>
      <c r="AP30" s="637" t="s">
        <v>290</v>
      </c>
      <c r="AQ30" s="638"/>
      <c r="AR30" s="638"/>
      <c r="AS30" s="638"/>
      <c r="AT30" s="643" t="s">
        <v>291</v>
      </c>
      <c r="AU30" s="182"/>
      <c r="AV30" s="182"/>
      <c r="AW30" s="182"/>
      <c r="AX30" s="577" t="s">
        <v>171</v>
      </c>
      <c r="AY30" s="578"/>
      <c r="AZ30" s="578"/>
      <c r="BA30" s="578"/>
      <c r="BB30" s="578"/>
      <c r="BC30" s="578"/>
      <c r="BD30" s="578"/>
      <c r="BE30" s="578"/>
      <c r="BF30" s="579"/>
      <c r="BG30" s="649">
        <v>97.3</v>
      </c>
      <c r="BH30" s="650"/>
      <c r="BI30" s="650"/>
      <c r="BJ30" s="650"/>
      <c r="BK30" s="650"/>
      <c r="BL30" s="650"/>
      <c r="BM30" s="586">
        <v>88.2</v>
      </c>
      <c r="BN30" s="650"/>
      <c r="BO30" s="650"/>
      <c r="BP30" s="650"/>
      <c r="BQ30" s="651"/>
      <c r="BR30" s="649">
        <v>97.1</v>
      </c>
      <c r="BS30" s="650"/>
      <c r="BT30" s="650"/>
      <c r="BU30" s="650"/>
      <c r="BV30" s="650"/>
      <c r="BW30" s="650"/>
      <c r="BX30" s="586">
        <v>86.8</v>
      </c>
      <c r="BY30" s="650"/>
      <c r="BZ30" s="650"/>
      <c r="CA30" s="650"/>
      <c r="CB30" s="651"/>
      <c r="CD30" s="654"/>
      <c r="CE30" s="655"/>
      <c r="CF30" s="605" t="s">
        <v>292</v>
      </c>
      <c r="CG30" s="606"/>
      <c r="CH30" s="606"/>
      <c r="CI30" s="606"/>
      <c r="CJ30" s="606"/>
      <c r="CK30" s="606"/>
      <c r="CL30" s="606"/>
      <c r="CM30" s="606"/>
      <c r="CN30" s="606"/>
      <c r="CO30" s="606"/>
      <c r="CP30" s="606"/>
      <c r="CQ30" s="607"/>
      <c r="CR30" s="591">
        <v>1311285</v>
      </c>
      <c r="CS30" s="592"/>
      <c r="CT30" s="592"/>
      <c r="CU30" s="592"/>
      <c r="CV30" s="592"/>
      <c r="CW30" s="592"/>
      <c r="CX30" s="592"/>
      <c r="CY30" s="593"/>
      <c r="CZ30" s="625">
        <v>14.1</v>
      </c>
      <c r="DA30" s="626"/>
      <c r="DB30" s="626"/>
      <c r="DC30" s="627"/>
      <c r="DD30" s="600">
        <v>1247241</v>
      </c>
      <c r="DE30" s="592"/>
      <c r="DF30" s="592"/>
      <c r="DG30" s="592"/>
      <c r="DH30" s="592"/>
      <c r="DI30" s="592"/>
      <c r="DJ30" s="592"/>
      <c r="DK30" s="593"/>
      <c r="DL30" s="600">
        <v>1247241</v>
      </c>
      <c r="DM30" s="592"/>
      <c r="DN30" s="592"/>
      <c r="DO30" s="592"/>
      <c r="DP30" s="592"/>
      <c r="DQ30" s="592"/>
      <c r="DR30" s="592"/>
      <c r="DS30" s="592"/>
      <c r="DT30" s="592"/>
      <c r="DU30" s="592"/>
      <c r="DV30" s="593"/>
      <c r="DW30" s="596">
        <v>20</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420275</v>
      </c>
      <c r="S31" s="592"/>
      <c r="T31" s="592"/>
      <c r="U31" s="592"/>
      <c r="V31" s="592"/>
      <c r="W31" s="592"/>
      <c r="X31" s="592"/>
      <c r="Y31" s="593"/>
      <c r="Z31" s="594">
        <v>4.3</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97.1</v>
      </c>
      <c r="BH31" s="623"/>
      <c r="BI31" s="623"/>
      <c r="BJ31" s="623"/>
      <c r="BK31" s="623"/>
      <c r="BL31" s="623"/>
      <c r="BM31" s="597">
        <v>91.5</v>
      </c>
      <c r="BN31" s="647"/>
      <c r="BO31" s="647"/>
      <c r="BP31" s="647"/>
      <c r="BQ31" s="648"/>
      <c r="BR31" s="646">
        <v>97</v>
      </c>
      <c r="BS31" s="623"/>
      <c r="BT31" s="623"/>
      <c r="BU31" s="623"/>
      <c r="BV31" s="623"/>
      <c r="BW31" s="623"/>
      <c r="BX31" s="597">
        <v>90.4</v>
      </c>
      <c r="BY31" s="647"/>
      <c r="BZ31" s="647"/>
      <c r="CA31" s="647"/>
      <c r="CB31" s="648"/>
      <c r="CD31" s="654"/>
      <c r="CE31" s="655"/>
      <c r="CF31" s="605" t="s">
        <v>296</v>
      </c>
      <c r="CG31" s="606"/>
      <c r="CH31" s="606"/>
      <c r="CI31" s="606"/>
      <c r="CJ31" s="606"/>
      <c r="CK31" s="606"/>
      <c r="CL31" s="606"/>
      <c r="CM31" s="606"/>
      <c r="CN31" s="606"/>
      <c r="CO31" s="606"/>
      <c r="CP31" s="606"/>
      <c r="CQ31" s="607"/>
      <c r="CR31" s="591">
        <v>139149</v>
      </c>
      <c r="CS31" s="623"/>
      <c r="CT31" s="623"/>
      <c r="CU31" s="623"/>
      <c r="CV31" s="623"/>
      <c r="CW31" s="623"/>
      <c r="CX31" s="623"/>
      <c r="CY31" s="624"/>
      <c r="CZ31" s="625">
        <v>1.5</v>
      </c>
      <c r="DA31" s="626"/>
      <c r="DB31" s="626"/>
      <c r="DC31" s="627"/>
      <c r="DD31" s="600">
        <v>135548</v>
      </c>
      <c r="DE31" s="623"/>
      <c r="DF31" s="623"/>
      <c r="DG31" s="623"/>
      <c r="DH31" s="623"/>
      <c r="DI31" s="623"/>
      <c r="DJ31" s="623"/>
      <c r="DK31" s="624"/>
      <c r="DL31" s="600">
        <v>135548</v>
      </c>
      <c r="DM31" s="623"/>
      <c r="DN31" s="623"/>
      <c r="DO31" s="623"/>
      <c r="DP31" s="623"/>
      <c r="DQ31" s="623"/>
      <c r="DR31" s="623"/>
      <c r="DS31" s="623"/>
      <c r="DT31" s="623"/>
      <c r="DU31" s="623"/>
      <c r="DV31" s="624"/>
      <c r="DW31" s="596">
        <v>2.2000000000000002</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188986</v>
      </c>
      <c r="S32" s="592"/>
      <c r="T32" s="592"/>
      <c r="U32" s="592"/>
      <c r="V32" s="592"/>
      <c r="W32" s="592"/>
      <c r="X32" s="592"/>
      <c r="Y32" s="593"/>
      <c r="Z32" s="594">
        <v>1.9</v>
      </c>
      <c r="AA32" s="594"/>
      <c r="AB32" s="594"/>
      <c r="AC32" s="594"/>
      <c r="AD32" s="595">
        <v>6263</v>
      </c>
      <c r="AE32" s="595"/>
      <c r="AF32" s="595"/>
      <c r="AG32" s="595"/>
      <c r="AH32" s="595"/>
      <c r="AI32" s="595"/>
      <c r="AJ32" s="595"/>
      <c r="AK32" s="595"/>
      <c r="AL32" s="596">
        <v>0.1</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96.8</v>
      </c>
      <c r="BH32" s="659"/>
      <c r="BI32" s="659"/>
      <c r="BJ32" s="659"/>
      <c r="BK32" s="659"/>
      <c r="BL32" s="659"/>
      <c r="BM32" s="660">
        <v>82.5</v>
      </c>
      <c r="BN32" s="659"/>
      <c r="BO32" s="659"/>
      <c r="BP32" s="659"/>
      <c r="BQ32" s="661"/>
      <c r="BR32" s="658">
        <v>96.5</v>
      </c>
      <c r="BS32" s="659"/>
      <c r="BT32" s="659"/>
      <c r="BU32" s="659"/>
      <c r="BV32" s="659"/>
      <c r="BW32" s="659"/>
      <c r="BX32" s="660">
        <v>80.7</v>
      </c>
      <c r="BY32" s="659"/>
      <c r="BZ32" s="659"/>
      <c r="CA32" s="659"/>
      <c r="CB32" s="661"/>
      <c r="CD32" s="656"/>
      <c r="CE32" s="657"/>
      <c r="CF32" s="605" t="s">
        <v>299</v>
      </c>
      <c r="CG32" s="606"/>
      <c r="CH32" s="606"/>
      <c r="CI32" s="606"/>
      <c r="CJ32" s="606"/>
      <c r="CK32" s="606"/>
      <c r="CL32" s="606"/>
      <c r="CM32" s="606"/>
      <c r="CN32" s="606"/>
      <c r="CO32" s="606"/>
      <c r="CP32" s="606"/>
      <c r="CQ32" s="607"/>
      <c r="CR32" s="591" t="s">
        <v>113</v>
      </c>
      <c r="CS32" s="592"/>
      <c r="CT32" s="592"/>
      <c r="CU32" s="592"/>
      <c r="CV32" s="592"/>
      <c r="CW32" s="592"/>
      <c r="CX32" s="592"/>
      <c r="CY32" s="593"/>
      <c r="CZ32" s="625" t="s">
        <v>113</v>
      </c>
      <c r="DA32" s="626"/>
      <c r="DB32" s="626"/>
      <c r="DC32" s="627"/>
      <c r="DD32" s="600" t="s">
        <v>113</v>
      </c>
      <c r="DE32" s="592"/>
      <c r="DF32" s="592"/>
      <c r="DG32" s="592"/>
      <c r="DH32" s="592"/>
      <c r="DI32" s="592"/>
      <c r="DJ32" s="592"/>
      <c r="DK32" s="593"/>
      <c r="DL32" s="600" t="s">
        <v>113</v>
      </c>
      <c r="DM32" s="592"/>
      <c r="DN32" s="592"/>
      <c r="DO32" s="592"/>
      <c r="DP32" s="592"/>
      <c r="DQ32" s="592"/>
      <c r="DR32" s="592"/>
      <c r="DS32" s="592"/>
      <c r="DT32" s="592"/>
      <c r="DU32" s="592"/>
      <c r="DV32" s="593"/>
      <c r="DW32" s="596" t="s">
        <v>113</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987400</v>
      </c>
      <c r="S33" s="592"/>
      <c r="T33" s="592"/>
      <c r="U33" s="592"/>
      <c r="V33" s="592"/>
      <c r="W33" s="592"/>
      <c r="X33" s="592"/>
      <c r="Y33" s="593"/>
      <c r="Z33" s="594">
        <v>10.1</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4159026</v>
      </c>
      <c r="CS33" s="623"/>
      <c r="CT33" s="623"/>
      <c r="CU33" s="623"/>
      <c r="CV33" s="623"/>
      <c r="CW33" s="623"/>
      <c r="CX33" s="623"/>
      <c r="CY33" s="624"/>
      <c r="CZ33" s="625">
        <v>44.8</v>
      </c>
      <c r="DA33" s="626"/>
      <c r="DB33" s="626"/>
      <c r="DC33" s="627"/>
      <c r="DD33" s="600">
        <v>3396395</v>
      </c>
      <c r="DE33" s="623"/>
      <c r="DF33" s="623"/>
      <c r="DG33" s="623"/>
      <c r="DH33" s="623"/>
      <c r="DI33" s="623"/>
      <c r="DJ33" s="623"/>
      <c r="DK33" s="624"/>
      <c r="DL33" s="600">
        <v>1797594</v>
      </c>
      <c r="DM33" s="623"/>
      <c r="DN33" s="623"/>
      <c r="DO33" s="623"/>
      <c r="DP33" s="623"/>
      <c r="DQ33" s="623"/>
      <c r="DR33" s="623"/>
      <c r="DS33" s="623"/>
      <c r="DT33" s="623"/>
      <c r="DU33" s="623"/>
      <c r="DV33" s="624"/>
      <c r="DW33" s="596">
        <v>28.8</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1463780</v>
      </c>
      <c r="CS34" s="592"/>
      <c r="CT34" s="592"/>
      <c r="CU34" s="592"/>
      <c r="CV34" s="592"/>
      <c r="CW34" s="592"/>
      <c r="CX34" s="592"/>
      <c r="CY34" s="593"/>
      <c r="CZ34" s="625">
        <v>15.8</v>
      </c>
      <c r="DA34" s="626"/>
      <c r="DB34" s="626"/>
      <c r="DC34" s="627"/>
      <c r="DD34" s="600">
        <v>1180219</v>
      </c>
      <c r="DE34" s="592"/>
      <c r="DF34" s="592"/>
      <c r="DG34" s="592"/>
      <c r="DH34" s="592"/>
      <c r="DI34" s="592"/>
      <c r="DJ34" s="592"/>
      <c r="DK34" s="593"/>
      <c r="DL34" s="600">
        <v>776077</v>
      </c>
      <c r="DM34" s="592"/>
      <c r="DN34" s="592"/>
      <c r="DO34" s="592"/>
      <c r="DP34" s="592"/>
      <c r="DQ34" s="592"/>
      <c r="DR34" s="592"/>
      <c r="DS34" s="592"/>
      <c r="DT34" s="592"/>
      <c r="DU34" s="592"/>
      <c r="DV34" s="593"/>
      <c r="DW34" s="596">
        <v>12.4</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360200</v>
      </c>
      <c r="S35" s="592"/>
      <c r="T35" s="592"/>
      <c r="U35" s="592"/>
      <c r="V35" s="592"/>
      <c r="W35" s="592"/>
      <c r="X35" s="592"/>
      <c r="Y35" s="593"/>
      <c r="Z35" s="594">
        <v>3.7</v>
      </c>
      <c r="AA35" s="594"/>
      <c r="AB35" s="594"/>
      <c r="AC35" s="594"/>
      <c r="AD35" s="595" t="s">
        <v>113</v>
      </c>
      <c r="AE35" s="595"/>
      <c r="AF35" s="595"/>
      <c r="AG35" s="595"/>
      <c r="AH35" s="595"/>
      <c r="AI35" s="595"/>
      <c r="AJ35" s="595"/>
      <c r="AK35" s="595"/>
      <c r="AL35" s="596" t="s">
        <v>113</v>
      </c>
      <c r="AM35" s="597"/>
      <c r="AN35" s="597"/>
      <c r="AO35" s="598"/>
      <c r="AP35" s="186"/>
      <c r="AQ35" s="602" t="s">
        <v>307</v>
      </c>
      <c r="AR35" s="603"/>
      <c r="AS35" s="603"/>
      <c r="AT35" s="603"/>
      <c r="AU35" s="603"/>
      <c r="AV35" s="603"/>
      <c r="AW35" s="603"/>
      <c r="AX35" s="603"/>
      <c r="AY35" s="604"/>
      <c r="AZ35" s="580">
        <v>934413</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83783</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106996</v>
      </c>
      <c r="CS35" s="623"/>
      <c r="CT35" s="623"/>
      <c r="CU35" s="623"/>
      <c r="CV35" s="623"/>
      <c r="CW35" s="623"/>
      <c r="CX35" s="623"/>
      <c r="CY35" s="624"/>
      <c r="CZ35" s="625">
        <v>1.2</v>
      </c>
      <c r="DA35" s="626"/>
      <c r="DB35" s="626"/>
      <c r="DC35" s="627"/>
      <c r="DD35" s="600">
        <v>92980</v>
      </c>
      <c r="DE35" s="623"/>
      <c r="DF35" s="623"/>
      <c r="DG35" s="623"/>
      <c r="DH35" s="623"/>
      <c r="DI35" s="623"/>
      <c r="DJ35" s="623"/>
      <c r="DK35" s="624"/>
      <c r="DL35" s="600">
        <v>61080</v>
      </c>
      <c r="DM35" s="623"/>
      <c r="DN35" s="623"/>
      <c r="DO35" s="623"/>
      <c r="DP35" s="623"/>
      <c r="DQ35" s="623"/>
      <c r="DR35" s="623"/>
      <c r="DS35" s="623"/>
      <c r="DT35" s="623"/>
      <c r="DU35" s="623"/>
      <c r="DV35" s="624"/>
      <c r="DW35" s="596">
        <v>1</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9766135</v>
      </c>
      <c r="S36" s="664"/>
      <c r="T36" s="664"/>
      <c r="U36" s="664"/>
      <c r="V36" s="664"/>
      <c r="W36" s="664"/>
      <c r="X36" s="664"/>
      <c r="Y36" s="665"/>
      <c r="Z36" s="666">
        <v>100</v>
      </c>
      <c r="AA36" s="666"/>
      <c r="AB36" s="666"/>
      <c r="AC36" s="666"/>
      <c r="AD36" s="667">
        <v>5877139</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53118</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55945</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821534</v>
      </c>
      <c r="CS36" s="592"/>
      <c r="CT36" s="592"/>
      <c r="CU36" s="592"/>
      <c r="CV36" s="592"/>
      <c r="CW36" s="592"/>
      <c r="CX36" s="592"/>
      <c r="CY36" s="593"/>
      <c r="CZ36" s="625">
        <v>8.8000000000000007</v>
      </c>
      <c r="DA36" s="626"/>
      <c r="DB36" s="626"/>
      <c r="DC36" s="627"/>
      <c r="DD36" s="600">
        <v>668567</v>
      </c>
      <c r="DE36" s="592"/>
      <c r="DF36" s="592"/>
      <c r="DG36" s="592"/>
      <c r="DH36" s="592"/>
      <c r="DI36" s="592"/>
      <c r="DJ36" s="592"/>
      <c r="DK36" s="593"/>
      <c r="DL36" s="600">
        <v>599666</v>
      </c>
      <c r="DM36" s="592"/>
      <c r="DN36" s="592"/>
      <c r="DO36" s="592"/>
      <c r="DP36" s="592"/>
      <c r="DQ36" s="592"/>
      <c r="DR36" s="592"/>
      <c r="DS36" s="592"/>
      <c r="DT36" s="592"/>
      <c r="DU36" s="592"/>
      <c r="DV36" s="593"/>
      <c r="DW36" s="596">
        <v>9.6</v>
      </c>
      <c r="DX36" s="621"/>
      <c r="DY36" s="621"/>
      <c r="DZ36" s="621"/>
      <c r="EA36" s="621"/>
      <c r="EB36" s="621"/>
      <c r="EC36" s="622"/>
    </row>
    <row r="37" spans="2:133" ht="11.25" customHeight="1">
      <c r="AQ37" s="670" t="s">
        <v>314</v>
      </c>
      <c r="AR37" s="671"/>
      <c r="AS37" s="671"/>
      <c r="AT37" s="671"/>
      <c r="AU37" s="671"/>
      <c r="AV37" s="671"/>
      <c r="AW37" s="671"/>
      <c r="AX37" s="671"/>
      <c r="AY37" s="672"/>
      <c r="AZ37" s="591" t="s">
        <v>315</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3339</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452198</v>
      </c>
      <c r="CS37" s="623"/>
      <c r="CT37" s="623"/>
      <c r="CU37" s="623"/>
      <c r="CV37" s="623"/>
      <c r="CW37" s="623"/>
      <c r="CX37" s="623"/>
      <c r="CY37" s="624"/>
      <c r="CZ37" s="625">
        <v>4.9000000000000004</v>
      </c>
      <c r="DA37" s="626"/>
      <c r="DB37" s="626"/>
      <c r="DC37" s="627"/>
      <c r="DD37" s="600">
        <v>424998</v>
      </c>
      <c r="DE37" s="623"/>
      <c r="DF37" s="623"/>
      <c r="DG37" s="623"/>
      <c r="DH37" s="623"/>
      <c r="DI37" s="623"/>
      <c r="DJ37" s="623"/>
      <c r="DK37" s="624"/>
      <c r="DL37" s="600">
        <v>404650</v>
      </c>
      <c r="DM37" s="623"/>
      <c r="DN37" s="623"/>
      <c r="DO37" s="623"/>
      <c r="DP37" s="623"/>
      <c r="DQ37" s="623"/>
      <c r="DR37" s="623"/>
      <c r="DS37" s="623"/>
      <c r="DT37" s="623"/>
      <c r="DU37" s="623"/>
      <c r="DV37" s="624"/>
      <c r="DW37" s="596">
        <v>6.5</v>
      </c>
      <c r="DX37" s="621"/>
      <c r="DY37" s="621"/>
      <c r="DZ37" s="621"/>
      <c r="EA37" s="621"/>
      <c r="EB37" s="621"/>
      <c r="EC37" s="622"/>
    </row>
    <row r="38" spans="2:133" ht="11.25" customHeight="1">
      <c r="AQ38" s="670" t="s">
        <v>318</v>
      </c>
      <c r="AR38" s="671"/>
      <c r="AS38" s="671"/>
      <c r="AT38" s="671"/>
      <c r="AU38" s="671"/>
      <c r="AV38" s="671"/>
      <c r="AW38" s="671"/>
      <c r="AX38" s="671"/>
      <c r="AY38" s="672"/>
      <c r="AZ38" s="591" t="s">
        <v>319</v>
      </c>
      <c r="BA38" s="592"/>
      <c r="BB38" s="592"/>
      <c r="BC38" s="592"/>
      <c r="BD38" s="623"/>
      <c r="BE38" s="623"/>
      <c r="BF38" s="648"/>
      <c r="BG38" s="605" t="s">
        <v>320</v>
      </c>
      <c r="BH38" s="606"/>
      <c r="BI38" s="606"/>
      <c r="BJ38" s="606"/>
      <c r="BK38" s="606"/>
      <c r="BL38" s="606"/>
      <c r="BM38" s="606"/>
      <c r="BN38" s="606"/>
      <c r="BO38" s="606"/>
      <c r="BP38" s="606"/>
      <c r="BQ38" s="606"/>
      <c r="BR38" s="606"/>
      <c r="BS38" s="606"/>
      <c r="BT38" s="606"/>
      <c r="BU38" s="607"/>
      <c r="BV38" s="591">
        <v>5422</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870997</v>
      </c>
      <c r="CS38" s="592"/>
      <c r="CT38" s="592"/>
      <c r="CU38" s="592"/>
      <c r="CV38" s="592"/>
      <c r="CW38" s="592"/>
      <c r="CX38" s="592"/>
      <c r="CY38" s="593"/>
      <c r="CZ38" s="625">
        <v>9.4</v>
      </c>
      <c r="DA38" s="626"/>
      <c r="DB38" s="626"/>
      <c r="DC38" s="627"/>
      <c r="DD38" s="600">
        <v>745795</v>
      </c>
      <c r="DE38" s="592"/>
      <c r="DF38" s="592"/>
      <c r="DG38" s="592"/>
      <c r="DH38" s="592"/>
      <c r="DI38" s="592"/>
      <c r="DJ38" s="592"/>
      <c r="DK38" s="593"/>
      <c r="DL38" s="600">
        <v>360771</v>
      </c>
      <c r="DM38" s="592"/>
      <c r="DN38" s="592"/>
      <c r="DO38" s="592"/>
      <c r="DP38" s="592"/>
      <c r="DQ38" s="592"/>
      <c r="DR38" s="592"/>
      <c r="DS38" s="592"/>
      <c r="DT38" s="592"/>
      <c r="DU38" s="592"/>
      <c r="DV38" s="593"/>
      <c r="DW38" s="596">
        <v>5.8</v>
      </c>
      <c r="DX38" s="621"/>
      <c r="DY38" s="621"/>
      <c r="DZ38" s="621"/>
      <c r="EA38" s="621"/>
      <c r="EB38" s="621"/>
      <c r="EC38" s="622"/>
    </row>
    <row r="39" spans="2:133" ht="11.25" customHeight="1">
      <c r="AQ39" s="670" t="s">
        <v>322</v>
      </c>
      <c r="AR39" s="671"/>
      <c r="AS39" s="671"/>
      <c r="AT39" s="671"/>
      <c r="AU39" s="671"/>
      <c r="AV39" s="671"/>
      <c r="AW39" s="671"/>
      <c r="AX39" s="671"/>
      <c r="AY39" s="672"/>
      <c r="AZ39" s="591" t="s">
        <v>319</v>
      </c>
      <c r="BA39" s="592"/>
      <c r="BB39" s="592"/>
      <c r="BC39" s="592"/>
      <c r="BD39" s="623"/>
      <c r="BE39" s="623"/>
      <c r="BF39" s="648"/>
      <c r="BG39" s="676" t="s">
        <v>323</v>
      </c>
      <c r="BH39" s="677"/>
      <c r="BI39" s="677"/>
      <c r="BJ39" s="677"/>
      <c r="BK39" s="677"/>
      <c r="BL39" s="187"/>
      <c r="BM39" s="606" t="s">
        <v>324</v>
      </c>
      <c r="BN39" s="606"/>
      <c r="BO39" s="606"/>
      <c r="BP39" s="606"/>
      <c r="BQ39" s="606"/>
      <c r="BR39" s="606"/>
      <c r="BS39" s="606"/>
      <c r="BT39" s="606"/>
      <c r="BU39" s="607"/>
      <c r="BV39" s="591">
        <v>81</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892251</v>
      </c>
      <c r="CS39" s="623"/>
      <c r="CT39" s="623"/>
      <c r="CU39" s="623"/>
      <c r="CV39" s="623"/>
      <c r="CW39" s="623"/>
      <c r="CX39" s="623"/>
      <c r="CY39" s="624"/>
      <c r="CZ39" s="625">
        <v>9.6</v>
      </c>
      <c r="DA39" s="626"/>
      <c r="DB39" s="626"/>
      <c r="DC39" s="627"/>
      <c r="DD39" s="600">
        <v>708534</v>
      </c>
      <c r="DE39" s="623"/>
      <c r="DF39" s="623"/>
      <c r="DG39" s="623"/>
      <c r="DH39" s="623"/>
      <c r="DI39" s="623"/>
      <c r="DJ39" s="623"/>
      <c r="DK39" s="624"/>
      <c r="DL39" s="600" t="s">
        <v>319</v>
      </c>
      <c r="DM39" s="623"/>
      <c r="DN39" s="623"/>
      <c r="DO39" s="623"/>
      <c r="DP39" s="623"/>
      <c r="DQ39" s="623"/>
      <c r="DR39" s="623"/>
      <c r="DS39" s="623"/>
      <c r="DT39" s="623"/>
      <c r="DU39" s="623"/>
      <c r="DV39" s="624"/>
      <c r="DW39" s="596" t="s">
        <v>319</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141954</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106</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3468</v>
      </c>
      <c r="CS40" s="592"/>
      <c r="CT40" s="592"/>
      <c r="CU40" s="592"/>
      <c r="CV40" s="592"/>
      <c r="CW40" s="592"/>
      <c r="CX40" s="592"/>
      <c r="CY40" s="593"/>
      <c r="CZ40" s="625">
        <v>0</v>
      </c>
      <c r="DA40" s="626"/>
      <c r="DB40" s="626"/>
      <c r="DC40" s="627"/>
      <c r="DD40" s="600">
        <v>300</v>
      </c>
      <c r="DE40" s="592"/>
      <c r="DF40" s="592"/>
      <c r="DG40" s="592"/>
      <c r="DH40" s="592"/>
      <c r="DI40" s="592"/>
      <c r="DJ40" s="592"/>
      <c r="DK40" s="593"/>
      <c r="DL40" s="600" t="s">
        <v>319</v>
      </c>
      <c r="DM40" s="592"/>
      <c r="DN40" s="592"/>
      <c r="DO40" s="592"/>
      <c r="DP40" s="592"/>
      <c r="DQ40" s="592"/>
      <c r="DR40" s="592"/>
      <c r="DS40" s="592"/>
      <c r="DT40" s="592"/>
      <c r="DU40" s="592"/>
      <c r="DV40" s="593"/>
      <c r="DW40" s="596" t="s">
        <v>319</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739341</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344</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315</v>
      </c>
      <c r="CS41" s="623"/>
      <c r="CT41" s="623"/>
      <c r="CU41" s="623"/>
      <c r="CV41" s="623"/>
      <c r="CW41" s="623"/>
      <c r="CX41" s="623"/>
      <c r="CY41" s="624"/>
      <c r="CZ41" s="625" t="s">
        <v>315</v>
      </c>
      <c r="DA41" s="626"/>
      <c r="DB41" s="626"/>
      <c r="DC41" s="627"/>
      <c r="DD41" s="600" t="s">
        <v>315</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1161026</v>
      </c>
      <c r="CS42" s="592"/>
      <c r="CT42" s="592"/>
      <c r="CU42" s="592"/>
      <c r="CV42" s="592"/>
      <c r="CW42" s="592"/>
      <c r="CX42" s="592"/>
      <c r="CY42" s="593"/>
      <c r="CZ42" s="625">
        <v>12.5</v>
      </c>
      <c r="DA42" s="674"/>
      <c r="DB42" s="674"/>
      <c r="DC42" s="675"/>
      <c r="DD42" s="600">
        <v>350704</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24186</v>
      </c>
      <c r="CS43" s="623"/>
      <c r="CT43" s="623"/>
      <c r="CU43" s="623"/>
      <c r="CV43" s="623"/>
      <c r="CW43" s="623"/>
      <c r="CX43" s="623"/>
      <c r="CY43" s="624"/>
      <c r="CZ43" s="625">
        <v>0.3</v>
      </c>
      <c r="DA43" s="626"/>
      <c r="DB43" s="626"/>
      <c r="DC43" s="627"/>
      <c r="DD43" s="600">
        <v>24186</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288</v>
      </c>
      <c r="CE44" s="698"/>
      <c r="CF44" s="588" t="s">
        <v>337</v>
      </c>
      <c r="CG44" s="589"/>
      <c r="CH44" s="589"/>
      <c r="CI44" s="589"/>
      <c r="CJ44" s="589"/>
      <c r="CK44" s="589"/>
      <c r="CL44" s="589"/>
      <c r="CM44" s="589"/>
      <c r="CN44" s="589"/>
      <c r="CO44" s="589"/>
      <c r="CP44" s="589"/>
      <c r="CQ44" s="590"/>
      <c r="CR44" s="591">
        <v>1161026</v>
      </c>
      <c r="CS44" s="592"/>
      <c r="CT44" s="592"/>
      <c r="CU44" s="592"/>
      <c r="CV44" s="592"/>
      <c r="CW44" s="592"/>
      <c r="CX44" s="592"/>
      <c r="CY44" s="593"/>
      <c r="CZ44" s="625">
        <v>12.5</v>
      </c>
      <c r="DA44" s="674"/>
      <c r="DB44" s="674"/>
      <c r="DC44" s="675"/>
      <c r="DD44" s="600">
        <v>350704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123343</v>
      </c>
      <c r="CS45" s="623"/>
      <c r="CT45" s="623"/>
      <c r="CU45" s="623"/>
      <c r="CV45" s="623"/>
      <c r="CW45" s="623"/>
      <c r="CX45" s="623"/>
      <c r="CY45" s="624"/>
      <c r="CZ45" s="625">
        <v>1.3</v>
      </c>
      <c r="DA45" s="626"/>
      <c r="DB45" s="626"/>
      <c r="DC45" s="627"/>
      <c r="DD45" s="600">
        <v>30228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677362</v>
      </c>
      <c r="CS46" s="592"/>
      <c r="CT46" s="592"/>
      <c r="CU46" s="592"/>
      <c r="CV46" s="592"/>
      <c r="CW46" s="592"/>
      <c r="CX46" s="592"/>
      <c r="CY46" s="593"/>
      <c r="CZ46" s="625">
        <v>7.3</v>
      </c>
      <c r="DA46" s="674"/>
      <c r="DB46" s="674"/>
      <c r="DC46" s="675"/>
      <c r="DD46" s="600">
        <v>312667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t="s">
        <v>341</v>
      </c>
      <c r="CS47" s="623"/>
      <c r="CT47" s="623"/>
      <c r="CU47" s="623"/>
      <c r="CV47" s="623"/>
      <c r="CW47" s="623"/>
      <c r="CX47" s="623"/>
      <c r="CY47" s="624"/>
      <c r="CZ47" s="625" t="s">
        <v>341</v>
      </c>
      <c r="DA47" s="626"/>
      <c r="DB47" s="626"/>
      <c r="DC47" s="627"/>
      <c r="DD47" s="600" t="s">
        <v>341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341</v>
      </c>
      <c r="CS48" s="592"/>
      <c r="CT48" s="592"/>
      <c r="CU48" s="592"/>
      <c r="CV48" s="592"/>
      <c r="CW48" s="592"/>
      <c r="CX48" s="592"/>
      <c r="CY48" s="593"/>
      <c r="CZ48" s="625" t="s">
        <v>341</v>
      </c>
      <c r="DA48" s="674"/>
      <c r="DB48" s="674"/>
      <c r="DC48" s="675"/>
      <c r="DD48" s="600" t="s">
        <v>341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9287293</v>
      </c>
      <c r="CS49" s="659"/>
      <c r="CT49" s="659"/>
      <c r="CU49" s="659"/>
      <c r="CV49" s="659"/>
      <c r="CW49" s="659"/>
      <c r="CX49" s="659"/>
      <c r="CY49" s="686"/>
      <c r="CZ49" s="687">
        <v>100</v>
      </c>
      <c r="DA49" s="688"/>
      <c r="DB49" s="688"/>
      <c r="DC49" s="689"/>
      <c r="DD49" s="690">
        <v>6849755</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24" sqref="A24:AY2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9767</v>
      </c>
      <c r="R7" s="721"/>
      <c r="S7" s="721"/>
      <c r="T7" s="721"/>
      <c r="U7" s="721"/>
      <c r="V7" s="721">
        <v>9265</v>
      </c>
      <c r="W7" s="721"/>
      <c r="X7" s="721"/>
      <c r="Y7" s="721"/>
      <c r="Z7" s="721"/>
      <c r="AA7" s="721">
        <v>502</v>
      </c>
      <c r="AB7" s="721"/>
      <c r="AC7" s="721"/>
      <c r="AD7" s="721"/>
      <c r="AE7" s="722"/>
      <c r="AF7" s="723">
        <v>445</v>
      </c>
      <c r="AG7" s="724"/>
      <c r="AH7" s="724"/>
      <c r="AI7" s="724"/>
      <c r="AJ7" s="725"/>
      <c r="AK7" s="760">
        <v>0</v>
      </c>
      <c r="AL7" s="761"/>
      <c r="AM7" s="761"/>
      <c r="AN7" s="761"/>
      <c r="AO7" s="761"/>
      <c r="AP7" s="761">
        <v>12103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543</v>
      </c>
      <c r="BT7" s="765"/>
      <c r="BU7" s="765"/>
      <c r="BV7" s="765"/>
      <c r="BW7" s="765"/>
      <c r="BX7" s="765"/>
      <c r="BY7" s="765"/>
      <c r="BZ7" s="765"/>
      <c r="CA7" s="765"/>
      <c r="CB7" s="765"/>
      <c r="CC7" s="765"/>
      <c r="CD7" s="765"/>
      <c r="CE7" s="765"/>
      <c r="CF7" s="765"/>
      <c r="CG7" s="766"/>
      <c r="CH7" s="757">
        <v>3</v>
      </c>
      <c r="CI7" s="758"/>
      <c r="CJ7" s="758"/>
      <c r="CK7" s="758"/>
      <c r="CL7" s="759"/>
      <c r="CM7" s="757">
        <v>37</v>
      </c>
      <c r="CN7" s="758"/>
      <c r="CO7" s="758"/>
      <c r="CP7" s="758"/>
      <c r="CQ7" s="759"/>
      <c r="CR7" s="757">
        <v>8</v>
      </c>
      <c r="CS7" s="758"/>
      <c r="CT7" s="758"/>
      <c r="CU7" s="758"/>
      <c r="CV7" s="759"/>
      <c r="CW7" s="757" t="s">
        <v>544</v>
      </c>
      <c r="CX7" s="758"/>
      <c r="CY7" s="758"/>
      <c r="CZ7" s="758"/>
      <c r="DA7" s="759"/>
      <c r="DB7" s="757" t="s">
        <v>545</v>
      </c>
      <c r="DC7" s="758"/>
      <c r="DD7" s="758"/>
      <c r="DE7" s="758"/>
      <c r="DF7" s="759"/>
      <c r="DG7" s="757" t="s">
        <v>546</v>
      </c>
      <c r="DH7" s="758"/>
      <c r="DI7" s="758"/>
      <c r="DJ7" s="758"/>
      <c r="DK7" s="759"/>
      <c r="DL7" s="757" t="s">
        <v>545</v>
      </c>
      <c r="DM7" s="758"/>
      <c r="DN7" s="758"/>
      <c r="DO7" s="758"/>
      <c r="DP7" s="759"/>
      <c r="DQ7" s="757" t="s">
        <v>545</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9767</v>
      </c>
      <c r="R23" s="780"/>
      <c r="S23" s="780"/>
      <c r="T23" s="780"/>
      <c r="U23" s="780"/>
      <c r="V23" s="780">
        <v>9265</v>
      </c>
      <c r="W23" s="780"/>
      <c r="X23" s="780"/>
      <c r="Y23" s="780"/>
      <c r="Z23" s="780"/>
      <c r="AA23" s="780">
        <v>502</v>
      </c>
      <c r="AB23" s="780"/>
      <c r="AC23" s="780"/>
      <c r="AD23" s="780"/>
      <c r="AE23" s="781"/>
      <c r="AF23" s="782">
        <v>445</v>
      </c>
      <c r="AG23" s="780"/>
      <c r="AH23" s="780"/>
      <c r="AI23" s="780"/>
      <c r="AJ23" s="783"/>
      <c r="AK23" s="784"/>
      <c r="AL23" s="785"/>
      <c r="AM23" s="785"/>
      <c r="AN23" s="785"/>
      <c r="AO23" s="785"/>
      <c r="AP23" s="780">
        <v>12103</v>
      </c>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2733</v>
      </c>
      <c r="R28" s="809"/>
      <c r="S28" s="809"/>
      <c r="T28" s="809"/>
      <c r="U28" s="809"/>
      <c r="V28" s="809">
        <v>2649</v>
      </c>
      <c r="W28" s="809"/>
      <c r="X28" s="809"/>
      <c r="Y28" s="809"/>
      <c r="Z28" s="809"/>
      <c r="AA28" s="809">
        <v>84</v>
      </c>
      <c r="AB28" s="809"/>
      <c r="AC28" s="809"/>
      <c r="AD28" s="809"/>
      <c r="AE28" s="810"/>
      <c r="AF28" s="811">
        <v>84</v>
      </c>
      <c r="AG28" s="809"/>
      <c r="AH28" s="809"/>
      <c r="AI28" s="809"/>
      <c r="AJ28" s="812"/>
      <c r="AK28" s="813" t="s">
        <v>544</v>
      </c>
      <c r="AL28" s="804"/>
      <c r="AM28" s="804"/>
      <c r="AN28" s="804"/>
      <c r="AO28" s="804"/>
      <c r="AP28" s="804" t="s">
        <v>545</v>
      </c>
      <c r="AQ28" s="804"/>
      <c r="AR28" s="804"/>
      <c r="AS28" s="804"/>
      <c r="AT28" s="804"/>
      <c r="AU28" s="804" t="s">
        <v>545</v>
      </c>
      <c r="AV28" s="804"/>
      <c r="AW28" s="804"/>
      <c r="AX28" s="804"/>
      <c r="AY28" s="804"/>
      <c r="AZ28" s="805" t="s">
        <v>545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539</v>
      </c>
      <c r="R29" s="745"/>
      <c r="S29" s="745"/>
      <c r="T29" s="745"/>
      <c r="U29" s="745"/>
      <c r="V29" s="745">
        <v>539</v>
      </c>
      <c r="W29" s="745"/>
      <c r="X29" s="745"/>
      <c r="Y29" s="745"/>
      <c r="Z29" s="745"/>
      <c r="AA29" s="745">
        <v>0</v>
      </c>
      <c r="AB29" s="745"/>
      <c r="AC29" s="745"/>
      <c r="AD29" s="745"/>
      <c r="AE29" s="746"/>
      <c r="AF29" s="747">
        <v>0</v>
      </c>
      <c r="AG29" s="748"/>
      <c r="AH29" s="748"/>
      <c r="AI29" s="748"/>
      <c r="AJ29" s="749"/>
      <c r="AK29" s="816" t="s">
        <v>545</v>
      </c>
      <c r="AL29" s="817"/>
      <c r="AM29" s="817"/>
      <c r="AN29" s="817"/>
      <c r="AO29" s="817"/>
      <c r="AP29" s="817" t="s">
        <v>545</v>
      </c>
      <c r="AQ29" s="817"/>
      <c r="AR29" s="817"/>
      <c r="AS29" s="817"/>
      <c r="AT29" s="817"/>
      <c r="AU29" s="817" t="s">
        <v>545</v>
      </c>
      <c r="AV29" s="817"/>
      <c r="AW29" s="817"/>
      <c r="AX29" s="817"/>
      <c r="AY29" s="817"/>
      <c r="AZ29" s="818" t="s">
        <v>545</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187</v>
      </c>
      <c r="R30" s="745"/>
      <c r="S30" s="745"/>
      <c r="T30" s="745"/>
      <c r="U30" s="745"/>
      <c r="V30" s="745">
        <v>173</v>
      </c>
      <c r="W30" s="745"/>
      <c r="X30" s="745"/>
      <c r="Y30" s="745"/>
      <c r="Z30" s="745"/>
      <c r="AA30" s="745">
        <v>13</v>
      </c>
      <c r="AB30" s="745"/>
      <c r="AC30" s="745"/>
      <c r="AD30" s="745"/>
      <c r="AE30" s="746"/>
      <c r="AF30" s="747">
        <v>13</v>
      </c>
      <c r="AG30" s="748"/>
      <c r="AH30" s="748"/>
      <c r="AI30" s="748"/>
      <c r="AJ30" s="749"/>
      <c r="AK30" s="816" t="s">
        <v>545</v>
      </c>
      <c r="AL30" s="817"/>
      <c r="AM30" s="817"/>
      <c r="AN30" s="817"/>
      <c r="AO30" s="817"/>
      <c r="AP30" s="817" t="s">
        <v>545</v>
      </c>
      <c r="AQ30" s="817"/>
      <c r="AR30" s="817"/>
      <c r="AS30" s="817"/>
      <c r="AT30" s="817"/>
      <c r="AU30" s="817" t="s">
        <v>545</v>
      </c>
      <c r="AV30" s="817"/>
      <c r="AW30" s="817"/>
      <c r="AX30" s="817"/>
      <c r="AY30" s="817"/>
      <c r="AZ30" s="818" t="s">
        <v>545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362</v>
      </c>
      <c r="R31" s="745"/>
      <c r="S31" s="745"/>
      <c r="T31" s="745"/>
      <c r="U31" s="745"/>
      <c r="V31" s="745">
        <v>353</v>
      </c>
      <c r="W31" s="745"/>
      <c r="X31" s="745"/>
      <c r="Y31" s="745"/>
      <c r="Z31" s="745"/>
      <c r="AA31" s="745">
        <v>9</v>
      </c>
      <c r="AB31" s="745"/>
      <c r="AC31" s="745"/>
      <c r="AD31" s="745"/>
      <c r="AE31" s="746"/>
      <c r="AF31" s="747">
        <v>376</v>
      </c>
      <c r="AG31" s="748"/>
      <c r="AH31" s="748"/>
      <c r="AI31" s="748"/>
      <c r="AJ31" s="749"/>
      <c r="AK31" s="816">
        <v>53</v>
      </c>
      <c r="AL31" s="817"/>
      <c r="AM31" s="817"/>
      <c r="AN31" s="817"/>
      <c r="AO31" s="817"/>
      <c r="AP31" s="817">
        <v>1688</v>
      </c>
      <c r="AQ31" s="817"/>
      <c r="AR31" s="817"/>
      <c r="AS31" s="817"/>
      <c r="AT31" s="817"/>
      <c r="AU31" s="817">
        <v>466</v>
      </c>
      <c r="AV31" s="817"/>
      <c r="AW31" s="817"/>
      <c r="AX31" s="817"/>
      <c r="AY31" s="817"/>
      <c r="AZ31" s="818" t="s">
        <v>544</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c r="C32" s="742"/>
      <c r="D32" s="742"/>
      <c r="E32" s="742"/>
      <c r="F32" s="742"/>
      <c r="G32" s="742"/>
      <c r="H32" s="742"/>
      <c r="I32" s="742"/>
      <c r="J32" s="742"/>
      <c r="K32" s="742"/>
      <c r="L32" s="742"/>
      <c r="M32" s="742"/>
      <c r="N32" s="742"/>
      <c r="O32" s="742"/>
      <c r="P32" s="743"/>
      <c r="Q32" s="744"/>
      <c r="R32" s="745"/>
      <c r="S32" s="745"/>
      <c r="T32" s="745"/>
      <c r="U32" s="745"/>
      <c r="V32" s="745"/>
      <c r="W32" s="745"/>
      <c r="X32" s="745"/>
      <c r="Y32" s="745"/>
      <c r="Z32" s="745"/>
      <c r="AA32" s="745"/>
      <c r="AB32" s="745"/>
      <c r="AC32" s="745"/>
      <c r="AD32" s="745"/>
      <c r="AE32" s="746"/>
      <c r="AF32" s="747"/>
      <c r="AG32" s="748"/>
      <c r="AH32" s="748"/>
      <c r="AI32" s="748"/>
      <c r="AJ32" s="749"/>
      <c r="AK32" s="816"/>
      <c r="AL32" s="817"/>
      <c r="AM32" s="817"/>
      <c r="AN32" s="817"/>
      <c r="AO32" s="817"/>
      <c r="AP32" s="817"/>
      <c r="AQ32" s="817"/>
      <c r="AR32" s="817"/>
      <c r="AS32" s="817"/>
      <c r="AT32" s="817"/>
      <c r="AU32" s="817"/>
      <c r="AV32" s="817"/>
      <c r="AW32" s="817"/>
      <c r="AX32" s="817"/>
      <c r="AY32" s="817"/>
      <c r="AZ32" s="818"/>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385</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386</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473</v>
      </c>
      <c r="AG63" s="828"/>
      <c r="AH63" s="828"/>
      <c r="AI63" s="828"/>
      <c r="AJ63" s="829"/>
      <c r="AK63" s="830"/>
      <c r="AL63" s="825"/>
      <c r="AM63" s="825"/>
      <c r="AN63" s="825"/>
      <c r="AO63" s="825"/>
      <c r="AP63" s="828">
        <v>1688</v>
      </c>
      <c r="AQ63" s="828"/>
      <c r="AR63" s="828"/>
      <c r="AS63" s="828"/>
      <c r="AT63" s="828"/>
      <c r="AU63" s="828">
        <v>466</v>
      </c>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388</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389</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526</v>
      </c>
      <c r="C68" s="856"/>
      <c r="D68" s="856"/>
      <c r="E68" s="856"/>
      <c r="F68" s="856"/>
      <c r="G68" s="856"/>
      <c r="H68" s="856"/>
      <c r="I68" s="856"/>
      <c r="J68" s="856"/>
      <c r="K68" s="856"/>
      <c r="L68" s="856"/>
      <c r="M68" s="856"/>
      <c r="N68" s="856"/>
      <c r="O68" s="856"/>
      <c r="P68" s="857"/>
      <c r="Q68" s="858">
        <v>918</v>
      </c>
      <c r="R68" s="852"/>
      <c r="S68" s="852"/>
      <c r="T68" s="852"/>
      <c r="U68" s="852"/>
      <c r="V68" s="852">
        <v>915</v>
      </c>
      <c r="W68" s="852"/>
      <c r="X68" s="852"/>
      <c r="Y68" s="852"/>
      <c r="Z68" s="852"/>
      <c r="AA68" s="852">
        <v>4</v>
      </c>
      <c r="AB68" s="852"/>
      <c r="AC68" s="852"/>
      <c r="AD68" s="852"/>
      <c r="AE68" s="852"/>
      <c r="AF68" s="852">
        <v>4</v>
      </c>
      <c r="AG68" s="852"/>
      <c r="AH68" s="852"/>
      <c r="AI68" s="852"/>
      <c r="AJ68" s="852"/>
      <c r="AK68" s="852" t="s">
        <v>546</v>
      </c>
      <c r="AL68" s="852"/>
      <c r="AM68" s="852"/>
      <c r="AN68" s="852"/>
      <c r="AO68" s="852"/>
      <c r="AP68" s="852" t="s">
        <v>545</v>
      </c>
      <c r="AQ68" s="852"/>
      <c r="AR68" s="852"/>
      <c r="AS68" s="852"/>
      <c r="AT68" s="852"/>
      <c r="AU68" s="852" t="s">
        <v>545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525</v>
      </c>
      <c r="C69" s="860"/>
      <c r="D69" s="860"/>
      <c r="E69" s="860"/>
      <c r="F69" s="860"/>
      <c r="G69" s="860"/>
      <c r="H69" s="860"/>
      <c r="I69" s="860"/>
      <c r="J69" s="860"/>
      <c r="K69" s="860"/>
      <c r="L69" s="860"/>
      <c r="M69" s="860"/>
      <c r="N69" s="860"/>
      <c r="O69" s="860"/>
      <c r="P69" s="861"/>
      <c r="Q69" s="862">
        <v>41</v>
      </c>
      <c r="R69" s="817"/>
      <c r="S69" s="817"/>
      <c r="T69" s="817"/>
      <c r="U69" s="817"/>
      <c r="V69" s="817">
        <v>41</v>
      </c>
      <c r="W69" s="817"/>
      <c r="X69" s="817"/>
      <c r="Y69" s="817"/>
      <c r="Z69" s="817"/>
      <c r="AA69" s="817">
        <v>1</v>
      </c>
      <c r="AB69" s="817"/>
      <c r="AC69" s="817"/>
      <c r="AD69" s="817"/>
      <c r="AE69" s="817"/>
      <c r="AF69" s="817">
        <v>1</v>
      </c>
      <c r="AG69" s="817"/>
      <c r="AH69" s="817"/>
      <c r="AI69" s="817"/>
      <c r="AJ69" s="817"/>
      <c r="AK69" s="817" t="s">
        <v>545</v>
      </c>
      <c r="AL69" s="817"/>
      <c r="AM69" s="817"/>
      <c r="AN69" s="817"/>
      <c r="AO69" s="817"/>
      <c r="AP69" s="817">
        <v>59</v>
      </c>
      <c r="AQ69" s="817"/>
      <c r="AR69" s="817"/>
      <c r="AS69" s="817"/>
      <c r="AT69" s="817"/>
      <c r="AU69" s="817">
        <v>39</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527</v>
      </c>
      <c r="C70" s="860"/>
      <c r="D70" s="860"/>
      <c r="E70" s="860"/>
      <c r="F70" s="860"/>
      <c r="G70" s="860"/>
      <c r="H70" s="860"/>
      <c r="I70" s="860"/>
      <c r="J70" s="860"/>
      <c r="K70" s="860"/>
      <c r="L70" s="860"/>
      <c r="M70" s="860"/>
      <c r="N70" s="860"/>
      <c r="O70" s="860"/>
      <c r="P70" s="861"/>
      <c r="Q70" s="862">
        <v>806</v>
      </c>
      <c r="R70" s="817"/>
      <c r="S70" s="817"/>
      <c r="T70" s="817"/>
      <c r="U70" s="817"/>
      <c r="V70" s="817">
        <v>805</v>
      </c>
      <c r="W70" s="817"/>
      <c r="X70" s="817"/>
      <c r="Y70" s="817"/>
      <c r="Z70" s="817"/>
      <c r="AA70" s="817">
        <v>1</v>
      </c>
      <c r="AB70" s="817"/>
      <c r="AC70" s="817"/>
      <c r="AD70" s="817"/>
      <c r="AE70" s="817"/>
      <c r="AF70" s="817">
        <v>804</v>
      </c>
      <c r="AG70" s="817"/>
      <c r="AH70" s="817"/>
      <c r="AI70" s="817"/>
      <c r="AJ70" s="817"/>
      <c r="AK70" s="817" t="s">
        <v>545</v>
      </c>
      <c r="AL70" s="817"/>
      <c r="AM70" s="817"/>
      <c r="AN70" s="817"/>
      <c r="AO70" s="817"/>
      <c r="AP70" s="817" t="s">
        <v>545</v>
      </c>
      <c r="AQ70" s="817"/>
      <c r="AR70" s="817"/>
      <c r="AS70" s="817"/>
      <c r="AT70" s="817"/>
      <c r="AU70" s="817" t="s">
        <v>545</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528</v>
      </c>
      <c r="C71" s="860"/>
      <c r="D71" s="860"/>
      <c r="E71" s="860"/>
      <c r="F71" s="860"/>
      <c r="G71" s="860"/>
      <c r="H71" s="860"/>
      <c r="I71" s="860"/>
      <c r="J71" s="860"/>
      <c r="K71" s="860"/>
      <c r="L71" s="860"/>
      <c r="M71" s="860"/>
      <c r="N71" s="860"/>
      <c r="O71" s="860"/>
      <c r="P71" s="861"/>
      <c r="Q71" s="862">
        <v>4661</v>
      </c>
      <c r="R71" s="817"/>
      <c r="S71" s="817"/>
      <c r="T71" s="817"/>
      <c r="U71" s="817"/>
      <c r="V71" s="817">
        <v>4513</v>
      </c>
      <c r="W71" s="817"/>
      <c r="X71" s="817"/>
      <c r="Y71" s="817"/>
      <c r="Z71" s="817"/>
      <c r="AA71" s="817">
        <v>148</v>
      </c>
      <c r="AB71" s="817"/>
      <c r="AC71" s="817"/>
      <c r="AD71" s="817"/>
      <c r="AE71" s="817"/>
      <c r="AF71" s="817">
        <v>4364</v>
      </c>
      <c r="AG71" s="817"/>
      <c r="AH71" s="817"/>
      <c r="AI71" s="817"/>
      <c r="AJ71" s="817"/>
      <c r="AK71" s="817">
        <v>692</v>
      </c>
      <c r="AL71" s="817"/>
      <c r="AM71" s="817"/>
      <c r="AN71" s="817"/>
      <c r="AO71" s="817"/>
      <c r="AP71" s="817" t="s">
        <v>545</v>
      </c>
      <c r="AQ71" s="817"/>
      <c r="AR71" s="817"/>
      <c r="AS71" s="817"/>
      <c r="AT71" s="817"/>
      <c r="AU71" s="817" t="s">
        <v>545</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529</v>
      </c>
      <c r="C72" s="860"/>
      <c r="D72" s="860"/>
      <c r="E72" s="860"/>
      <c r="F72" s="860"/>
      <c r="G72" s="860"/>
      <c r="H72" s="860"/>
      <c r="I72" s="860"/>
      <c r="J72" s="860"/>
      <c r="K72" s="860"/>
      <c r="L72" s="860"/>
      <c r="M72" s="860"/>
      <c r="N72" s="860"/>
      <c r="O72" s="860"/>
      <c r="P72" s="861"/>
      <c r="Q72" s="862">
        <v>178</v>
      </c>
      <c r="R72" s="817"/>
      <c r="S72" s="817"/>
      <c r="T72" s="817"/>
      <c r="U72" s="817"/>
      <c r="V72" s="817">
        <v>172</v>
      </c>
      <c r="W72" s="817"/>
      <c r="X72" s="817"/>
      <c r="Y72" s="817"/>
      <c r="Z72" s="817"/>
      <c r="AA72" s="817">
        <v>6</v>
      </c>
      <c r="AB72" s="817"/>
      <c r="AC72" s="817"/>
      <c r="AD72" s="817"/>
      <c r="AE72" s="817"/>
      <c r="AF72" s="817">
        <v>166</v>
      </c>
      <c r="AG72" s="817"/>
      <c r="AH72" s="817"/>
      <c r="AI72" s="817"/>
      <c r="AJ72" s="817"/>
      <c r="AK72" s="817">
        <v>47</v>
      </c>
      <c r="AL72" s="817"/>
      <c r="AM72" s="817"/>
      <c r="AN72" s="817"/>
      <c r="AO72" s="817"/>
      <c r="AP72" s="817">
        <v>45</v>
      </c>
      <c r="AQ72" s="817"/>
      <c r="AR72" s="817"/>
      <c r="AS72" s="817"/>
      <c r="AT72" s="817"/>
      <c r="AU72" s="817">
        <v>22</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530</v>
      </c>
      <c r="C73" s="860"/>
      <c r="D73" s="860"/>
      <c r="E73" s="860"/>
      <c r="F73" s="860"/>
      <c r="G73" s="860"/>
      <c r="H73" s="860"/>
      <c r="I73" s="860"/>
      <c r="J73" s="860"/>
      <c r="K73" s="860"/>
      <c r="L73" s="860"/>
      <c r="M73" s="860"/>
      <c r="N73" s="860"/>
      <c r="O73" s="860"/>
      <c r="P73" s="861"/>
      <c r="Q73" s="862">
        <v>9</v>
      </c>
      <c r="R73" s="817"/>
      <c r="S73" s="817"/>
      <c r="T73" s="817"/>
      <c r="U73" s="817"/>
      <c r="V73" s="817">
        <v>9</v>
      </c>
      <c r="W73" s="817"/>
      <c r="X73" s="817"/>
      <c r="Y73" s="817"/>
      <c r="Z73" s="817"/>
      <c r="AA73" s="817">
        <v>0</v>
      </c>
      <c r="AB73" s="817"/>
      <c r="AC73" s="817"/>
      <c r="AD73" s="817"/>
      <c r="AE73" s="817"/>
      <c r="AF73" s="817">
        <v>9</v>
      </c>
      <c r="AG73" s="817"/>
      <c r="AH73" s="817"/>
      <c r="AI73" s="817"/>
      <c r="AJ73" s="817"/>
      <c r="AK73" s="817" t="s">
        <v>545</v>
      </c>
      <c r="AL73" s="817"/>
      <c r="AM73" s="817"/>
      <c r="AN73" s="817"/>
      <c r="AO73" s="817"/>
      <c r="AP73" s="817" t="s">
        <v>545</v>
      </c>
      <c r="AQ73" s="817"/>
      <c r="AR73" s="817"/>
      <c r="AS73" s="817"/>
      <c r="AT73" s="817"/>
      <c r="AU73" s="817" t="s">
        <v>545</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531</v>
      </c>
      <c r="C74" s="860"/>
      <c r="D74" s="860"/>
      <c r="E74" s="860"/>
      <c r="F74" s="860"/>
      <c r="G74" s="860"/>
      <c r="H74" s="860"/>
      <c r="I74" s="860"/>
      <c r="J74" s="860"/>
      <c r="K74" s="860"/>
      <c r="L74" s="860"/>
      <c r="M74" s="860"/>
      <c r="N74" s="860"/>
      <c r="O74" s="860"/>
      <c r="P74" s="861"/>
      <c r="Q74" s="862">
        <v>234</v>
      </c>
      <c r="R74" s="817"/>
      <c r="S74" s="817"/>
      <c r="T74" s="817"/>
      <c r="U74" s="817"/>
      <c r="V74" s="817">
        <v>232</v>
      </c>
      <c r="W74" s="817"/>
      <c r="X74" s="817"/>
      <c r="Y74" s="817"/>
      <c r="Z74" s="817"/>
      <c r="AA74" s="817">
        <v>3</v>
      </c>
      <c r="AB74" s="817"/>
      <c r="AC74" s="817"/>
      <c r="AD74" s="817"/>
      <c r="AE74" s="817"/>
      <c r="AF74" s="817">
        <v>56</v>
      </c>
      <c r="AG74" s="817"/>
      <c r="AH74" s="817"/>
      <c r="AI74" s="817"/>
      <c r="AJ74" s="817"/>
      <c r="AK74" s="817" t="s">
        <v>545</v>
      </c>
      <c r="AL74" s="817"/>
      <c r="AM74" s="817"/>
      <c r="AN74" s="817"/>
      <c r="AO74" s="817"/>
      <c r="AP74" s="817" t="s">
        <v>545</v>
      </c>
      <c r="AQ74" s="817"/>
      <c r="AR74" s="817"/>
      <c r="AS74" s="817"/>
      <c r="AT74" s="817"/>
      <c r="AU74" s="817" t="s">
        <v>545</v>
      </c>
      <c r="AV74" s="817"/>
      <c r="AW74" s="817"/>
      <c r="AX74" s="817"/>
      <c r="AY74" s="817"/>
      <c r="AZ74" s="863" t="s">
        <v>542</v>
      </c>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532</v>
      </c>
      <c r="C75" s="860"/>
      <c r="D75" s="860"/>
      <c r="E75" s="860"/>
      <c r="F75" s="860"/>
      <c r="G75" s="860"/>
      <c r="H75" s="860"/>
      <c r="I75" s="860"/>
      <c r="J75" s="860"/>
      <c r="K75" s="860"/>
      <c r="L75" s="860"/>
      <c r="M75" s="860"/>
      <c r="N75" s="860"/>
      <c r="O75" s="860"/>
      <c r="P75" s="861"/>
      <c r="Q75" s="865">
        <v>278</v>
      </c>
      <c r="R75" s="866"/>
      <c r="S75" s="866"/>
      <c r="T75" s="866"/>
      <c r="U75" s="816"/>
      <c r="V75" s="867">
        <v>268</v>
      </c>
      <c r="W75" s="866"/>
      <c r="X75" s="866"/>
      <c r="Y75" s="866"/>
      <c r="Z75" s="816"/>
      <c r="AA75" s="867">
        <v>10</v>
      </c>
      <c r="AB75" s="866"/>
      <c r="AC75" s="866"/>
      <c r="AD75" s="866"/>
      <c r="AE75" s="816"/>
      <c r="AF75" s="867">
        <v>10</v>
      </c>
      <c r="AG75" s="866"/>
      <c r="AH75" s="866"/>
      <c r="AI75" s="866"/>
      <c r="AJ75" s="816"/>
      <c r="AK75" s="867">
        <v>79</v>
      </c>
      <c r="AL75" s="866"/>
      <c r="AM75" s="866"/>
      <c r="AN75" s="866"/>
      <c r="AO75" s="816"/>
      <c r="AP75" s="867" t="s">
        <v>545</v>
      </c>
      <c r="AQ75" s="866"/>
      <c r="AR75" s="866"/>
      <c r="AS75" s="866"/>
      <c r="AT75" s="816"/>
      <c r="AU75" s="867" t="s">
        <v>545</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533</v>
      </c>
      <c r="C76" s="860"/>
      <c r="D76" s="860"/>
      <c r="E76" s="860"/>
      <c r="F76" s="860"/>
      <c r="G76" s="860"/>
      <c r="H76" s="860"/>
      <c r="I76" s="860"/>
      <c r="J76" s="860"/>
      <c r="K76" s="860"/>
      <c r="L76" s="860"/>
      <c r="M76" s="860"/>
      <c r="N76" s="860"/>
      <c r="O76" s="860"/>
      <c r="P76" s="861"/>
      <c r="Q76" s="865">
        <v>7441</v>
      </c>
      <c r="R76" s="866"/>
      <c r="S76" s="866"/>
      <c r="T76" s="866"/>
      <c r="U76" s="816"/>
      <c r="V76" s="867">
        <v>6767</v>
      </c>
      <c r="W76" s="866"/>
      <c r="X76" s="866"/>
      <c r="Y76" s="866"/>
      <c r="Z76" s="816"/>
      <c r="AA76" s="867">
        <v>674</v>
      </c>
      <c r="AB76" s="866"/>
      <c r="AC76" s="866"/>
      <c r="AD76" s="866"/>
      <c r="AE76" s="816"/>
      <c r="AF76" s="867">
        <v>674</v>
      </c>
      <c r="AG76" s="866"/>
      <c r="AH76" s="866"/>
      <c r="AI76" s="866"/>
      <c r="AJ76" s="816"/>
      <c r="AK76" s="867">
        <v>16</v>
      </c>
      <c r="AL76" s="866"/>
      <c r="AM76" s="866"/>
      <c r="AN76" s="866"/>
      <c r="AO76" s="816"/>
      <c r="AP76" s="867" t="s">
        <v>546</v>
      </c>
      <c r="AQ76" s="866"/>
      <c r="AR76" s="866"/>
      <c r="AS76" s="866"/>
      <c r="AT76" s="816"/>
      <c r="AU76" s="867" t="s">
        <v>545</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534</v>
      </c>
      <c r="C77" s="860"/>
      <c r="D77" s="860"/>
      <c r="E77" s="860"/>
      <c r="F77" s="860"/>
      <c r="G77" s="860"/>
      <c r="H77" s="860"/>
      <c r="I77" s="860"/>
      <c r="J77" s="860"/>
      <c r="K77" s="860"/>
      <c r="L77" s="860"/>
      <c r="M77" s="860"/>
      <c r="N77" s="860"/>
      <c r="O77" s="860"/>
      <c r="P77" s="861"/>
      <c r="Q77" s="865">
        <v>169</v>
      </c>
      <c r="R77" s="866"/>
      <c r="S77" s="866"/>
      <c r="T77" s="866"/>
      <c r="U77" s="816"/>
      <c r="V77" s="867">
        <v>168</v>
      </c>
      <c r="W77" s="866"/>
      <c r="X77" s="866"/>
      <c r="Y77" s="866"/>
      <c r="Z77" s="816"/>
      <c r="AA77" s="867">
        <v>1</v>
      </c>
      <c r="AB77" s="866"/>
      <c r="AC77" s="866"/>
      <c r="AD77" s="866"/>
      <c r="AE77" s="816"/>
      <c r="AF77" s="867">
        <v>1</v>
      </c>
      <c r="AG77" s="866"/>
      <c r="AH77" s="866"/>
      <c r="AI77" s="866"/>
      <c r="AJ77" s="816"/>
      <c r="AK77" s="867" t="s">
        <v>545</v>
      </c>
      <c r="AL77" s="866"/>
      <c r="AM77" s="866"/>
      <c r="AN77" s="866"/>
      <c r="AO77" s="816"/>
      <c r="AP77" s="867" t="s">
        <v>545</v>
      </c>
      <c r="AQ77" s="866"/>
      <c r="AR77" s="866"/>
      <c r="AS77" s="866"/>
      <c r="AT77" s="816"/>
      <c r="AU77" s="867" t="s">
        <v>545</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535</v>
      </c>
      <c r="C78" s="860"/>
      <c r="D78" s="860"/>
      <c r="E78" s="860"/>
      <c r="F78" s="860"/>
      <c r="G78" s="860"/>
      <c r="H78" s="860"/>
      <c r="I78" s="860"/>
      <c r="J78" s="860"/>
      <c r="K78" s="860"/>
      <c r="L78" s="860"/>
      <c r="M78" s="860"/>
      <c r="N78" s="860"/>
      <c r="O78" s="860"/>
      <c r="P78" s="861"/>
      <c r="Q78" s="862">
        <v>23</v>
      </c>
      <c r="R78" s="817"/>
      <c r="S78" s="817"/>
      <c r="T78" s="817"/>
      <c r="U78" s="817"/>
      <c r="V78" s="817">
        <v>20</v>
      </c>
      <c r="W78" s="817"/>
      <c r="X78" s="817"/>
      <c r="Y78" s="817"/>
      <c r="Z78" s="817"/>
      <c r="AA78" s="817">
        <v>3</v>
      </c>
      <c r="AB78" s="817"/>
      <c r="AC78" s="817"/>
      <c r="AD78" s="817"/>
      <c r="AE78" s="817"/>
      <c r="AF78" s="817">
        <v>3</v>
      </c>
      <c r="AG78" s="817"/>
      <c r="AH78" s="817"/>
      <c r="AI78" s="817"/>
      <c r="AJ78" s="817"/>
      <c r="AK78" s="817" t="s">
        <v>545</v>
      </c>
      <c r="AL78" s="817"/>
      <c r="AM78" s="817"/>
      <c r="AN78" s="817"/>
      <c r="AO78" s="817"/>
      <c r="AP78" s="817" t="s">
        <v>545</v>
      </c>
      <c r="AQ78" s="817"/>
      <c r="AR78" s="817"/>
      <c r="AS78" s="817"/>
      <c r="AT78" s="817"/>
      <c r="AU78" s="817" t="s">
        <v>545</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536</v>
      </c>
      <c r="C79" s="860"/>
      <c r="D79" s="860"/>
      <c r="E79" s="860"/>
      <c r="F79" s="860"/>
      <c r="G79" s="860"/>
      <c r="H79" s="860"/>
      <c r="I79" s="860"/>
      <c r="J79" s="860"/>
      <c r="K79" s="860"/>
      <c r="L79" s="860"/>
      <c r="M79" s="860"/>
      <c r="N79" s="860"/>
      <c r="O79" s="860"/>
      <c r="P79" s="861"/>
      <c r="Q79" s="862">
        <v>5</v>
      </c>
      <c r="R79" s="817"/>
      <c r="S79" s="817"/>
      <c r="T79" s="817"/>
      <c r="U79" s="817"/>
      <c r="V79" s="817">
        <v>2</v>
      </c>
      <c r="W79" s="817"/>
      <c r="X79" s="817"/>
      <c r="Y79" s="817"/>
      <c r="Z79" s="817"/>
      <c r="AA79" s="817">
        <v>3</v>
      </c>
      <c r="AB79" s="817"/>
      <c r="AC79" s="817"/>
      <c r="AD79" s="817"/>
      <c r="AE79" s="817"/>
      <c r="AF79" s="817">
        <v>3</v>
      </c>
      <c r="AG79" s="817"/>
      <c r="AH79" s="817"/>
      <c r="AI79" s="817"/>
      <c r="AJ79" s="817"/>
      <c r="AK79" s="817">
        <v>0</v>
      </c>
      <c r="AL79" s="817"/>
      <c r="AM79" s="817"/>
      <c r="AN79" s="817"/>
      <c r="AO79" s="817"/>
      <c r="AP79" s="817" t="s">
        <v>545</v>
      </c>
      <c r="AQ79" s="817"/>
      <c r="AR79" s="817"/>
      <c r="AS79" s="817"/>
      <c r="AT79" s="817"/>
      <c r="AU79" s="817" t="s">
        <v>545</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537</v>
      </c>
      <c r="C80" s="860"/>
      <c r="D80" s="860"/>
      <c r="E80" s="860"/>
      <c r="F80" s="860"/>
      <c r="G80" s="860"/>
      <c r="H80" s="860"/>
      <c r="I80" s="860"/>
      <c r="J80" s="860"/>
      <c r="K80" s="860"/>
      <c r="L80" s="860"/>
      <c r="M80" s="860"/>
      <c r="N80" s="860"/>
      <c r="O80" s="860"/>
      <c r="P80" s="861"/>
      <c r="Q80" s="862">
        <v>1000</v>
      </c>
      <c r="R80" s="817"/>
      <c r="S80" s="817"/>
      <c r="T80" s="817"/>
      <c r="U80" s="817"/>
      <c r="V80" s="817">
        <v>1000</v>
      </c>
      <c r="W80" s="817"/>
      <c r="X80" s="817"/>
      <c r="Y80" s="817"/>
      <c r="Z80" s="817"/>
      <c r="AA80" s="817" t="s">
        <v>545</v>
      </c>
      <c r="AB80" s="817"/>
      <c r="AC80" s="817"/>
      <c r="AD80" s="817"/>
      <c r="AE80" s="817"/>
      <c r="AF80" s="817" t="s">
        <v>545</v>
      </c>
      <c r="AG80" s="817"/>
      <c r="AH80" s="817"/>
      <c r="AI80" s="817"/>
      <c r="AJ80" s="817"/>
      <c r="AK80" s="817" t="s">
        <v>545</v>
      </c>
      <c r="AL80" s="817"/>
      <c r="AM80" s="817"/>
      <c r="AN80" s="817"/>
      <c r="AO80" s="817"/>
      <c r="AP80" s="817">
        <v>1000</v>
      </c>
      <c r="AQ80" s="817"/>
      <c r="AR80" s="817"/>
      <c r="AS80" s="817"/>
      <c r="AT80" s="817"/>
      <c r="AU80" s="817">
        <v>32</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538</v>
      </c>
      <c r="C81" s="860"/>
      <c r="D81" s="860"/>
      <c r="E81" s="860"/>
      <c r="F81" s="860"/>
      <c r="G81" s="860"/>
      <c r="H81" s="860"/>
      <c r="I81" s="860"/>
      <c r="J81" s="860"/>
      <c r="K81" s="860"/>
      <c r="L81" s="860"/>
      <c r="M81" s="860"/>
      <c r="N81" s="860"/>
      <c r="O81" s="860"/>
      <c r="P81" s="861"/>
      <c r="Q81" s="862">
        <v>61</v>
      </c>
      <c r="R81" s="817"/>
      <c r="S81" s="817"/>
      <c r="T81" s="817"/>
      <c r="U81" s="817"/>
      <c r="V81" s="817">
        <v>59</v>
      </c>
      <c r="W81" s="817"/>
      <c r="X81" s="817"/>
      <c r="Y81" s="817"/>
      <c r="Z81" s="817"/>
      <c r="AA81" s="817">
        <v>2</v>
      </c>
      <c r="AB81" s="817"/>
      <c r="AC81" s="817"/>
      <c r="AD81" s="817"/>
      <c r="AE81" s="817"/>
      <c r="AF81" s="817">
        <v>2</v>
      </c>
      <c r="AG81" s="817"/>
      <c r="AH81" s="817"/>
      <c r="AI81" s="817"/>
      <c r="AJ81" s="817"/>
      <c r="AK81" s="817" t="s">
        <v>545</v>
      </c>
      <c r="AL81" s="817"/>
      <c r="AM81" s="817"/>
      <c r="AN81" s="817"/>
      <c r="AO81" s="817"/>
      <c r="AP81" s="817" t="s">
        <v>545</v>
      </c>
      <c r="AQ81" s="817"/>
      <c r="AR81" s="817"/>
      <c r="AS81" s="817"/>
      <c r="AT81" s="817"/>
      <c r="AU81" s="817" t="s">
        <v>545</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539</v>
      </c>
      <c r="C82" s="860"/>
      <c r="D82" s="860"/>
      <c r="E82" s="860"/>
      <c r="F82" s="860"/>
      <c r="G82" s="860"/>
      <c r="H82" s="860"/>
      <c r="I82" s="860"/>
      <c r="J82" s="860"/>
      <c r="K82" s="860"/>
      <c r="L82" s="860"/>
      <c r="M82" s="860"/>
      <c r="N82" s="860"/>
      <c r="O82" s="860"/>
      <c r="P82" s="861"/>
      <c r="Q82" s="862">
        <v>291</v>
      </c>
      <c r="R82" s="817"/>
      <c r="S82" s="817"/>
      <c r="T82" s="817"/>
      <c r="U82" s="817"/>
      <c r="V82" s="817">
        <v>161</v>
      </c>
      <c r="W82" s="817"/>
      <c r="X82" s="817"/>
      <c r="Y82" s="817"/>
      <c r="Z82" s="817"/>
      <c r="AA82" s="817">
        <v>130</v>
      </c>
      <c r="AB82" s="817"/>
      <c r="AC82" s="817"/>
      <c r="AD82" s="817"/>
      <c r="AE82" s="817"/>
      <c r="AF82" s="817">
        <v>130</v>
      </c>
      <c r="AG82" s="817"/>
      <c r="AH82" s="817"/>
      <c r="AI82" s="817"/>
      <c r="AJ82" s="817"/>
      <c r="AK82" s="817" t="s">
        <v>545</v>
      </c>
      <c r="AL82" s="817"/>
      <c r="AM82" s="817"/>
      <c r="AN82" s="817"/>
      <c r="AO82" s="817"/>
      <c r="AP82" s="817" t="s">
        <v>545</v>
      </c>
      <c r="AQ82" s="817"/>
      <c r="AR82" s="817"/>
      <c r="AS82" s="817"/>
      <c r="AT82" s="817"/>
      <c r="AU82" s="817" t="s">
        <v>545</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540</v>
      </c>
      <c r="C83" s="860"/>
      <c r="D83" s="860"/>
      <c r="E83" s="860"/>
      <c r="F83" s="860"/>
      <c r="G83" s="860"/>
      <c r="H83" s="860"/>
      <c r="I83" s="860"/>
      <c r="J83" s="860"/>
      <c r="K83" s="860"/>
      <c r="L83" s="860"/>
      <c r="M83" s="860"/>
      <c r="N83" s="860"/>
      <c r="O83" s="860"/>
      <c r="P83" s="861"/>
      <c r="Q83" s="862">
        <v>160</v>
      </c>
      <c r="R83" s="817"/>
      <c r="S83" s="817"/>
      <c r="T83" s="817"/>
      <c r="U83" s="817"/>
      <c r="V83" s="817">
        <v>159</v>
      </c>
      <c r="W83" s="817"/>
      <c r="X83" s="817"/>
      <c r="Y83" s="817"/>
      <c r="Z83" s="817"/>
      <c r="AA83" s="817">
        <v>1</v>
      </c>
      <c r="AB83" s="817"/>
      <c r="AC83" s="817"/>
      <c r="AD83" s="817"/>
      <c r="AE83" s="817"/>
      <c r="AF83" s="817">
        <v>1</v>
      </c>
      <c r="AG83" s="817"/>
      <c r="AH83" s="817"/>
      <c r="AI83" s="817"/>
      <c r="AJ83" s="817"/>
      <c r="AK83" s="817">
        <v>10</v>
      </c>
      <c r="AL83" s="817"/>
      <c r="AM83" s="817"/>
      <c r="AN83" s="817"/>
      <c r="AO83" s="817"/>
      <c r="AP83" s="817" t="s">
        <v>545</v>
      </c>
      <c r="AQ83" s="817"/>
      <c r="AR83" s="817"/>
      <c r="AS83" s="817"/>
      <c r="AT83" s="817"/>
      <c r="AU83" s="817" t="s">
        <v>545</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541</v>
      </c>
      <c r="C84" s="860"/>
      <c r="D84" s="860"/>
      <c r="E84" s="860"/>
      <c r="F84" s="860"/>
      <c r="G84" s="860"/>
      <c r="H84" s="860"/>
      <c r="I84" s="860"/>
      <c r="J84" s="860"/>
      <c r="K84" s="860"/>
      <c r="L84" s="860"/>
      <c r="M84" s="860"/>
      <c r="N84" s="860"/>
      <c r="O84" s="860"/>
      <c r="P84" s="861"/>
      <c r="Q84" s="862">
        <v>190947</v>
      </c>
      <c r="R84" s="817"/>
      <c r="S84" s="817"/>
      <c r="T84" s="817"/>
      <c r="U84" s="817"/>
      <c r="V84" s="817">
        <v>184370</v>
      </c>
      <c r="W84" s="817"/>
      <c r="X84" s="817"/>
      <c r="Y84" s="817"/>
      <c r="Z84" s="817"/>
      <c r="AA84" s="817">
        <v>6577</v>
      </c>
      <c r="AB84" s="817"/>
      <c r="AC84" s="817"/>
      <c r="AD84" s="817"/>
      <c r="AE84" s="817"/>
      <c r="AF84" s="817">
        <v>6577</v>
      </c>
      <c r="AG84" s="817"/>
      <c r="AH84" s="817"/>
      <c r="AI84" s="817"/>
      <c r="AJ84" s="817"/>
      <c r="AK84" s="817">
        <v>1453</v>
      </c>
      <c r="AL84" s="817"/>
      <c r="AM84" s="817"/>
      <c r="AN84" s="817"/>
      <c r="AO84" s="817"/>
      <c r="AP84" s="817" t="s">
        <v>545</v>
      </c>
      <c r="AQ84" s="817"/>
      <c r="AR84" s="817"/>
      <c r="AS84" s="817"/>
      <c r="AT84" s="817"/>
      <c r="AU84" s="817" t="s">
        <v>545</v>
      </c>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142777</v>
      </c>
      <c r="AG88" s="828"/>
      <c r="AH88" s="828"/>
      <c r="AI88" s="828"/>
      <c r="AJ88" s="828"/>
      <c r="AK88" s="825"/>
      <c r="AL88" s="825"/>
      <c r="AM88" s="825"/>
      <c r="AN88" s="825"/>
      <c r="AO88" s="825"/>
      <c r="AP88" s="828">
        <v>1104</v>
      </c>
      <c r="AQ88" s="828"/>
      <c r="AR88" s="828"/>
      <c r="AS88" s="828"/>
      <c r="AT88" s="828"/>
      <c r="AU88" s="828">
        <v>61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8</v>
      </c>
      <c r="CS102" s="836"/>
      <c r="CT102" s="836"/>
      <c r="CU102" s="836"/>
      <c r="CV102" s="879"/>
      <c r="CW102" s="878" t="s">
        <v>547</v>
      </c>
      <c r="CX102" s="836"/>
      <c r="CY102" s="836"/>
      <c r="CZ102" s="836"/>
      <c r="DA102" s="879"/>
      <c r="DB102" s="878" t="s">
        <v>548</v>
      </c>
      <c r="DC102" s="836"/>
      <c r="DD102" s="836"/>
      <c r="DE102" s="836"/>
      <c r="DF102" s="879"/>
      <c r="DG102" s="878" t="s">
        <v>548</v>
      </c>
      <c r="DH102" s="836"/>
      <c r="DI102" s="836"/>
      <c r="DJ102" s="836"/>
      <c r="DK102" s="879"/>
      <c r="DL102" s="878" t="s">
        <v>548</v>
      </c>
      <c r="DM102" s="836"/>
      <c r="DN102" s="836"/>
      <c r="DO102" s="836"/>
      <c r="DP102" s="879"/>
      <c r="DQ102" s="878" t="s">
        <v>548</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399</v>
      </c>
      <c r="AB109" s="881"/>
      <c r="AC109" s="881"/>
      <c r="AD109" s="881"/>
      <c r="AE109" s="882"/>
      <c r="AF109" s="880" t="s">
        <v>287</v>
      </c>
      <c r="AG109" s="881"/>
      <c r="AH109" s="881"/>
      <c r="AI109" s="881"/>
      <c r="AJ109" s="882"/>
      <c r="AK109" s="880" t="s">
        <v>286</v>
      </c>
      <c r="AL109" s="881"/>
      <c r="AM109" s="881"/>
      <c r="AN109" s="881"/>
      <c r="AO109" s="882"/>
      <c r="AP109" s="880" t="s">
        <v>400</v>
      </c>
      <c r="AQ109" s="881"/>
      <c r="AR109" s="881"/>
      <c r="AS109" s="881"/>
      <c r="AT109" s="883"/>
      <c r="AU109" s="902" t="s">
        <v>398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399</v>
      </c>
      <c r="BR109" s="881"/>
      <c r="BS109" s="881"/>
      <c r="BT109" s="881"/>
      <c r="BU109" s="882"/>
      <c r="BV109" s="880" t="s">
        <v>287</v>
      </c>
      <c r="BW109" s="881"/>
      <c r="BX109" s="881"/>
      <c r="BY109" s="881"/>
      <c r="BZ109" s="882"/>
      <c r="CA109" s="880" t="s">
        <v>286</v>
      </c>
      <c r="CB109" s="881"/>
      <c r="CC109" s="881"/>
      <c r="CD109" s="881"/>
      <c r="CE109" s="882"/>
      <c r="CF109" s="903" t="s">
        <v>400</v>
      </c>
      <c r="CG109" s="903"/>
      <c r="CH109" s="903"/>
      <c r="CI109" s="903"/>
      <c r="CJ109" s="903"/>
      <c r="CK109" s="880" t="s">
        <v>401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399</v>
      </c>
      <c r="DH109" s="881"/>
      <c r="DI109" s="881"/>
      <c r="DJ109" s="881"/>
      <c r="DK109" s="882"/>
      <c r="DL109" s="880" t="s">
        <v>287</v>
      </c>
      <c r="DM109" s="881"/>
      <c r="DN109" s="881"/>
      <c r="DO109" s="881"/>
      <c r="DP109" s="882"/>
      <c r="DQ109" s="880" t="s">
        <v>286</v>
      </c>
      <c r="DR109" s="881"/>
      <c r="DS109" s="881"/>
      <c r="DT109" s="881"/>
      <c r="DU109" s="882"/>
      <c r="DV109" s="880" t="s">
        <v>400</v>
      </c>
      <c r="DW109" s="881"/>
      <c r="DX109" s="881"/>
      <c r="DY109" s="881"/>
      <c r="DZ109" s="883"/>
    </row>
    <row r="110" spans="1:131" s="197" customFormat="1" ht="26.25" customHeight="1">
      <c r="A110" s="884" t="s">
        <v>402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1466268</v>
      </c>
      <c r="AB110" s="888"/>
      <c r="AC110" s="888"/>
      <c r="AD110" s="888"/>
      <c r="AE110" s="889"/>
      <c r="AF110" s="890">
        <v>1521861</v>
      </c>
      <c r="AG110" s="888"/>
      <c r="AH110" s="888"/>
      <c r="AI110" s="888"/>
      <c r="AJ110" s="889"/>
      <c r="AK110" s="890">
        <v>1450434</v>
      </c>
      <c r="AL110" s="888"/>
      <c r="AM110" s="888"/>
      <c r="AN110" s="888"/>
      <c r="AO110" s="889"/>
      <c r="AP110" s="891">
        <v>28.1</v>
      </c>
      <c r="AQ110" s="892"/>
      <c r="AR110" s="892"/>
      <c r="AS110" s="892"/>
      <c r="AT110" s="893"/>
      <c r="AU110" s="894" t="s">
        <v>61</v>
      </c>
      <c r="AV110" s="895"/>
      <c r="AW110" s="895"/>
      <c r="AX110" s="895"/>
      <c r="AY110" s="896"/>
      <c r="AZ110" s="938" t="s">
        <v>403</v>
      </c>
      <c r="BA110" s="885"/>
      <c r="BB110" s="885"/>
      <c r="BC110" s="885"/>
      <c r="BD110" s="885"/>
      <c r="BE110" s="885"/>
      <c r="BF110" s="885"/>
      <c r="BG110" s="885"/>
      <c r="BH110" s="885"/>
      <c r="BI110" s="885"/>
      <c r="BJ110" s="885"/>
      <c r="BK110" s="885"/>
      <c r="BL110" s="885"/>
      <c r="BM110" s="885"/>
      <c r="BN110" s="885"/>
      <c r="BO110" s="885"/>
      <c r="BP110" s="886"/>
      <c r="BQ110" s="924">
        <v>11894586</v>
      </c>
      <c r="BR110" s="925"/>
      <c r="BS110" s="925"/>
      <c r="BT110" s="925"/>
      <c r="BU110" s="925"/>
      <c r="BV110" s="925">
        <v>12426489</v>
      </c>
      <c r="BW110" s="925"/>
      <c r="BX110" s="925"/>
      <c r="BY110" s="925"/>
      <c r="BZ110" s="925"/>
      <c r="CA110" s="925">
        <v>12102604</v>
      </c>
      <c r="CB110" s="925"/>
      <c r="CC110" s="925"/>
      <c r="CD110" s="925"/>
      <c r="CE110" s="925"/>
      <c r="CF110" s="939">
        <v>234.1</v>
      </c>
      <c r="CG110" s="940"/>
      <c r="CH110" s="940"/>
      <c r="CI110" s="940"/>
      <c r="CJ110" s="940"/>
      <c r="CK110" s="941" t="s">
        <v>404</v>
      </c>
      <c r="CL110" s="942"/>
      <c r="CM110" s="921" t="s">
        <v>405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113</v>
      </c>
      <c r="DH110" s="925"/>
      <c r="DI110" s="925"/>
      <c r="DJ110" s="925"/>
      <c r="DK110" s="925"/>
      <c r="DL110" s="925" t="s">
        <v>113</v>
      </c>
      <c r="DM110" s="925"/>
      <c r="DN110" s="925"/>
      <c r="DO110" s="925"/>
      <c r="DP110" s="925"/>
      <c r="DQ110" s="925" t="s">
        <v>113</v>
      </c>
      <c r="DR110" s="925"/>
      <c r="DS110" s="925"/>
      <c r="DT110" s="925"/>
      <c r="DU110" s="925"/>
      <c r="DV110" s="926" t="s">
        <v>113</v>
      </c>
      <c r="DW110" s="926"/>
      <c r="DX110" s="926"/>
      <c r="DY110" s="926"/>
      <c r="DZ110" s="927"/>
    </row>
    <row r="111" spans="1:131" s="197" customFormat="1" ht="26.25" customHeight="1">
      <c r="A111" s="928" t="s">
        <v>406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407</v>
      </c>
      <c r="BA111" s="948"/>
      <c r="BB111" s="948"/>
      <c r="BC111" s="948"/>
      <c r="BD111" s="948"/>
      <c r="BE111" s="948"/>
      <c r="BF111" s="948"/>
      <c r="BG111" s="948"/>
      <c r="BH111" s="948"/>
      <c r="BI111" s="948"/>
      <c r="BJ111" s="948"/>
      <c r="BK111" s="948"/>
      <c r="BL111" s="948"/>
      <c r="BM111" s="948"/>
      <c r="BN111" s="948"/>
      <c r="BO111" s="948"/>
      <c r="BP111" s="949"/>
      <c r="BQ111" s="917" t="s">
        <v>113</v>
      </c>
      <c r="BR111" s="918"/>
      <c r="BS111" s="918"/>
      <c r="BT111" s="918"/>
      <c r="BU111" s="918"/>
      <c r="BV111" s="918" t="s">
        <v>113</v>
      </c>
      <c r="BW111" s="918"/>
      <c r="BX111" s="918"/>
      <c r="BY111" s="918"/>
      <c r="BZ111" s="918"/>
      <c r="CA111" s="918" t="s">
        <v>113</v>
      </c>
      <c r="CB111" s="918"/>
      <c r="CC111" s="918"/>
      <c r="CD111" s="918"/>
      <c r="CE111" s="918"/>
      <c r="CF111" s="912" t="s">
        <v>113</v>
      </c>
      <c r="CG111" s="913"/>
      <c r="CH111" s="913"/>
      <c r="CI111" s="913"/>
      <c r="CJ111" s="913"/>
      <c r="CK111" s="943"/>
      <c r="CL111" s="944"/>
      <c r="CM111" s="914" t="s">
        <v>408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c r="A112" s="950" t="s">
        <v>409</v>
      </c>
      <c r="B112" s="951"/>
      <c r="C112" s="948" t="s">
        <v>410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113</v>
      </c>
      <c r="AB112" s="957"/>
      <c r="AC112" s="957"/>
      <c r="AD112" s="957"/>
      <c r="AE112" s="958"/>
      <c r="AF112" s="959" t="s">
        <v>113</v>
      </c>
      <c r="AG112" s="957"/>
      <c r="AH112" s="957"/>
      <c r="AI112" s="957"/>
      <c r="AJ112" s="958"/>
      <c r="AK112" s="959" t="s">
        <v>113</v>
      </c>
      <c r="AL112" s="957"/>
      <c r="AM112" s="957"/>
      <c r="AN112" s="957"/>
      <c r="AO112" s="958"/>
      <c r="AP112" s="960" t="s">
        <v>113</v>
      </c>
      <c r="AQ112" s="961"/>
      <c r="AR112" s="961"/>
      <c r="AS112" s="961"/>
      <c r="AT112" s="962"/>
      <c r="AU112" s="897"/>
      <c r="AV112" s="898"/>
      <c r="AW112" s="898"/>
      <c r="AX112" s="898"/>
      <c r="AY112" s="899"/>
      <c r="AZ112" s="947" t="s">
        <v>411</v>
      </c>
      <c r="BA112" s="948"/>
      <c r="BB112" s="948"/>
      <c r="BC112" s="948"/>
      <c r="BD112" s="948"/>
      <c r="BE112" s="948"/>
      <c r="BF112" s="948"/>
      <c r="BG112" s="948"/>
      <c r="BH112" s="948"/>
      <c r="BI112" s="948"/>
      <c r="BJ112" s="948"/>
      <c r="BK112" s="948"/>
      <c r="BL112" s="948"/>
      <c r="BM112" s="948"/>
      <c r="BN112" s="948"/>
      <c r="BO112" s="948"/>
      <c r="BP112" s="949"/>
      <c r="BQ112" s="917">
        <v>413701</v>
      </c>
      <c r="BR112" s="918"/>
      <c r="BS112" s="918"/>
      <c r="BT112" s="918"/>
      <c r="BU112" s="918"/>
      <c r="BV112" s="918">
        <v>444236</v>
      </c>
      <c r="BW112" s="918"/>
      <c r="BX112" s="918"/>
      <c r="BY112" s="918"/>
      <c r="BZ112" s="918"/>
      <c r="CA112" s="918">
        <v>465812</v>
      </c>
      <c r="CB112" s="918"/>
      <c r="CC112" s="918"/>
      <c r="CD112" s="918"/>
      <c r="CE112" s="918"/>
      <c r="CF112" s="912">
        <v>9</v>
      </c>
      <c r="CG112" s="913"/>
      <c r="CH112" s="913"/>
      <c r="CI112" s="913"/>
      <c r="CJ112" s="913"/>
      <c r="CK112" s="943"/>
      <c r="CL112" s="944"/>
      <c r="CM112" s="914" t="s">
        <v>412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113</v>
      </c>
      <c r="DH112" s="918"/>
      <c r="DI112" s="918"/>
      <c r="DJ112" s="918"/>
      <c r="DK112" s="918"/>
      <c r="DL112" s="918" t="s">
        <v>113</v>
      </c>
      <c r="DM112" s="918"/>
      <c r="DN112" s="918"/>
      <c r="DO112" s="918"/>
      <c r="DP112" s="918"/>
      <c r="DQ112" s="918" t="s">
        <v>113</v>
      </c>
      <c r="DR112" s="918"/>
      <c r="DS112" s="918"/>
      <c r="DT112" s="918"/>
      <c r="DU112" s="918"/>
      <c r="DV112" s="919" t="s">
        <v>113</v>
      </c>
      <c r="DW112" s="919"/>
      <c r="DX112" s="919"/>
      <c r="DY112" s="919"/>
      <c r="DZ112" s="920"/>
    </row>
    <row r="113" spans="1:130" s="197" customFormat="1" ht="26.25" customHeight="1">
      <c r="A113" s="952"/>
      <c r="B113" s="953"/>
      <c r="C113" s="948" t="s">
        <v>413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47981</v>
      </c>
      <c r="AB113" s="932"/>
      <c r="AC113" s="932"/>
      <c r="AD113" s="932"/>
      <c r="AE113" s="933"/>
      <c r="AF113" s="934">
        <v>13047</v>
      </c>
      <c r="AG113" s="932"/>
      <c r="AH113" s="932"/>
      <c r="AI113" s="932"/>
      <c r="AJ113" s="933"/>
      <c r="AK113" s="934">
        <v>48758</v>
      </c>
      <c r="AL113" s="932"/>
      <c r="AM113" s="932"/>
      <c r="AN113" s="932"/>
      <c r="AO113" s="933"/>
      <c r="AP113" s="935">
        <v>0.9</v>
      </c>
      <c r="AQ113" s="936"/>
      <c r="AR113" s="936"/>
      <c r="AS113" s="936"/>
      <c r="AT113" s="937"/>
      <c r="AU113" s="897"/>
      <c r="AV113" s="898"/>
      <c r="AW113" s="898"/>
      <c r="AX113" s="898"/>
      <c r="AY113" s="899"/>
      <c r="AZ113" s="947" t="s">
        <v>414</v>
      </c>
      <c r="BA113" s="948"/>
      <c r="BB113" s="948"/>
      <c r="BC113" s="948"/>
      <c r="BD113" s="948"/>
      <c r="BE113" s="948"/>
      <c r="BF113" s="948"/>
      <c r="BG113" s="948"/>
      <c r="BH113" s="948"/>
      <c r="BI113" s="948"/>
      <c r="BJ113" s="948"/>
      <c r="BK113" s="948"/>
      <c r="BL113" s="948"/>
      <c r="BM113" s="948"/>
      <c r="BN113" s="948"/>
      <c r="BO113" s="948"/>
      <c r="BP113" s="949"/>
      <c r="BQ113" s="917">
        <v>85507</v>
      </c>
      <c r="BR113" s="918"/>
      <c r="BS113" s="918"/>
      <c r="BT113" s="918"/>
      <c r="BU113" s="918"/>
      <c r="BV113" s="918">
        <v>72119</v>
      </c>
      <c r="BW113" s="918"/>
      <c r="BX113" s="918"/>
      <c r="BY113" s="918"/>
      <c r="BZ113" s="918"/>
      <c r="CA113" s="918">
        <v>92910</v>
      </c>
      <c r="CB113" s="918"/>
      <c r="CC113" s="918"/>
      <c r="CD113" s="918"/>
      <c r="CE113" s="918"/>
      <c r="CF113" s="912">
        <v>1.8</v>
      </c>
      <c r="CG113" s="913"/>
      <c r="CH113" s="913"/>
      <c r="CI113" s="913"/>
      <c r="CJ113" s="913"/>
      <c r="CK113" s="943"/>
      <c r="CL113" s="944"/>
      <c r="CM113" s="914" t="s">
        <v>415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t="s">
        <v>113</v>
      </c>
      <c r="DR113" s="957"/>
      <c r="DS113" s="957"/>
      <c r="DT113" s="957"/>
      <c r="DU113" s="958"/>
      <c r="DV113" s="960" t="s">
        <v>113</v>
      </c>
      <c r="DW113" s="961"/>
      <c r="DX113" s="961"/>
      <c r="DY113" s="961"/>
      <c r="DZ113" s="962"/>
    </row>
    <row r="114" spans="1:130" s="197" customFormat="1" ht="26.25" customHeight="1">
      <c r="A114" s="952"/>
      <c r="B114" s="953"/>
      <c r="C114" s="948" t="s">
        <v>416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14508</v>
      </c>
      <c r="AB114" s="957"/>
      <c r="AC114" s="957"/>
      <c r="AD114" s="957"/>
      <c r="AE114" s="958"/>
      <c r="AF114" s="959">
        <v>13218</v>
      </c>
      <c r="AG114" s="957"/>
      <c r="AH114" s="957"/>
      <c r="AI114" s="957"/>
      <c r="AJ114" s="958"/>
      <c r="AK114" s="959">
        <v>13214</v>
      </c>
      <c r="AL114" s="957"/>
      <c r="AM114" s="957"/>
      <c r="AN114" s="957"/>
      <c r="AO114" s="958"/>
      <c r="AP114" s="960">
        <v>0.3</v>
      </c>
      <c r="AQ114" s="961"/>
      <c r="AR114" s="961"/>
      <c r="AS114" s="961"/>
      <c r="AT114" s="962"/>
      <c r="AU114" s="897"/>
      <c r="AV114" s="898"/>
      <c r="AW114" s="898"/>
      <c r="AX114" s="898"/>
      <c r="AY114" s="899"/>
      <c r="AZ114" s="947" t="s">
        <v>417</v>
      </c>
      <c r="BA114" s="948"/>
      <c r="BB114" s="948"/>
      <c r="BC114" s="948"/>
      <c r="BD114" s="948"/>
      <c r="BE114" s="948"/>
      <c r="BF114" s="948"/>
      <c r="BG114" s="948"/>
      <c r="BH114" s="948"/>
      <c r="BI114" s="948"/>
      <c r="BJ114" s="948"/>
      <c r="BK114" s="948"/>
      <c r="BL114" s="948"/>
      <c r="BM114" s="948"/>
      <c r="BN114" s="948"/>
      <c r="BO114" s="948"/>
      <c r="BP114" s="949"/>
      <c r="BQ114" s="917">
        <v>2534688</v>
      </c>
      <c r="BR114" s="918"/>
      <c r="BS114" s="918"/>
      <c r="BT114" s="918"/>
      <c r="BU114" s="918"/>
      <c r="BV114" s="918">
        <v>2531199</v>
      </c>
      <c r="BW114" s="918"/>
      <c r="BX114" s="918"/>
      <c r="BY114" s="918"/>
      <c r="BZ114" s="918"/>
      <c r="CA114" s="918">
        <v>2411767</v>
      </c>
      <c r="CB114" s="918"/>
      <c r="CC114" s="918"/>
      <c r="CD114" s="918"/>
      <c r="CE114" s="918"/>
      <c r="CF114" s="912">
        <v>46.6</v>
      </c>
      <c r="CG114" s="913"/>
      <c r="CH114" s="913"/>
      <c r="CI114" s="913"/>
      <c r="CJ114" s="913"/>
      <c r="CK114" s="943"/>
      <c r="CL114" s="944"/>
      <c r="CM114" s="914" t="s">
        <v>418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c r="A115" s="952"/>
      <c r="B115" s="953"/>
      <c r="C115" s="948" t="s">
        <v>419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3248</v>
      </c>
      <c r="AB115" s="932"/>
      <c r="AC115" s="932"/>
      <c r="AD115" s="932"/>
      <c r="AE115" s="933"/>
      <c r="AF115" s="934">
        <v>2971</v>
      </c>
      <c r="AG115" s="932"/>
      <c r="AH115" s="932"/>
      <c r="AI115" s="932"/>
      <c r="AJ115" s="933"/>
      <c r="AK115" s="934">
        <v>3986</v>
      </c>
      <c r="AL115" s="932"/>
      <c r="AM115" s="932"/>
      <c r="AN115" s="932"/>
      <c r="AO115" s="933"/>
      <c r="AP115" s="935">
        <v>0.1</v>
      </c>
      <c r="AQ115" s="936"/>
      <c r="AR115" s="936"/>
      <c r="AS115" s="936"/>
      <c r="AT115" s="937"/>
      <c r="AU115" s="897"/>
      <c r="AV115" s="898"/>
      <c r="AW115" s="898"/>
      <c r="AX115" s="898"/>
      <c r="AY115" s="899"/>
      <c r="AZ115" s="947" t="s">
        <v>420</v>
      </c>
      <c r="BA115" s="948"/>
      <c r="BB115" s="948"/>
      <c r="BC115" s="948"/>
      <c r="BD115" s="948"/>
      <c r="BE115" s="948"/>
      <c r="BF115" s="948"/>
      <c r="BG115" s="948"/>
      <c r="BH115" s="948"/>
      <c r="BI115" s="948"/>
      <c r="BJ115" s="948"/>
      <c r="BK115" s="948"/>
      <c r="BL115" s="948"/>
      <c r="BM115" s="948"/>
      <c r="BN115" s="948"/>
      <c r="BO115" s="948"/>
      <c r="BP115" s="949"/>
      <c r="BQ115" s="917" t="s">
        <v>113</v>
      </c>
      <c r="BR115" s="918"/>
      <c r="BS115" s="918"/>
      <c r="BT115" s="918"/>
      <c r="BU115" s="918"/>
      <c r="BV115" s="918" t="s">
        <v>113</v>
      </c>
      <c r="BW115" s="918"/>
      <c r="BX115" s="918"/>
      <c r="BY115" s="918"/>
      <c r="BZ115" s="918"/>
      <c r="CA115" s="918" t="s">
        <v>113</v>
      </c>
      <c r="CB115" s="918"/>
      <c r="CC115" s="918"/>
      <c r="CD115" s="918"/>
      <c r="CE115" s="918"/>
      <c r="CF115" s="912" t="s">
        <v>113</v>
      </c>
      <c r="CG115" s="913"/>
      <c r="CH115" s="913"/>
      <c r="CI115" s="913"/>
      <c r="CJ115" s="913"/>
      <c r="CK115" s="943"/>
      <c r="CL115" s="944"/>
      <c r="CM115" s="947" t="s">
        <v>421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113</v>
      </c>
      <c r="DH115" s="957"/>
      <c r="DI115" s="957"/>
      <c r="DJ115" s="957"/>
      <c r="DK115" s="958"/>
      <c r="DL115" s="959" t="s">
        <v>113</v>
      </c>
      <c r="DM115" s="957"/>
      <c r="DN115" s="957"/>
      <c r="DO115" s="957"/>
      <c r="DP115" s="958"/>
      <c r="DQ115" s="959" t="s">
        <v>113</v>
      </c>
      <c r="DR115" s="957"/>
      <c r="DS115" s="957"/>
      <c r="DT115" s="957"/>
      <c r="DU115" s="958"/>
      <c r="DV115" s="960" t="s">
        <v>113</v>
      </c>
      <c r="DW115" s="961"/>
      <c r="DX115" s="961"/>
      <c r="DY115" s="961"/>
      <c r="DZ115" s="962"/>
    </row>
    <row r="116" spans="1:130" s="197" customFormat="1" ht="26.25" customHeight="1">
      <c r="A116" s="954"/>
      <c r="B116" s="955"/>
      <c r="C116" s="969" t="s">
        <v>422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121</v>
      </c>
      <c r="AB116" s="957"/>
      <c r="AC116" s="957"/>
      <c r="AD116" s="957"/>
      <c r="AE116" s="958"/>
      <c r="AF116" s="959">
        <v>101</v>
      </c>
      <c r="AG116" s="957"/>
      <c r="AH116" s="957"/>
      <c r="AI116" s="957"/>
      <c r="AJ116" s="958"/>
      <c r="AK116" s="959" t="s">
        <v>113</v>
      </c>
      <c r="AL116" s="957"/>
      <c r="AM116" s="957"/>
      <c r="AN116" s="957"/>
      <c r="AO116" s="958"/>
      <c r="AP116" s="960" t="s">
        <v>113</v>
      </c>
      <c r="AQ116" s="961"/>
      <c r="AR116" s="961"/>
      <c r="AS116" s="961"/>
      <c r="AT116" s="962"/>
      <c r="AU116" s="897"/>
      <c r="AV116" s="898"/>
      <c r="AW116" s="898"/>
      <c r="AX116" s="898"/>
      <c r="AY116" s="899"/>
      <c r="AZ116" s="947" t="s">
        <v>423</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424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113</v>
      </c>
      <c r="DH116" s="957"/>
      <c r="DI116" s="957"/>
      <c r="DJ116" s="957"/>
      <c r="DK116" s="958"/>
      <c r="DL116" s="959" t="s">
        <v>113</v>
      </c>
      <c r="DM116" s="957"/>
      <c r="DN116" s="957"/>
      <c r="DO116" s="957"/>
      <c r="DP116" s="958"/>
      <c r="DQ116" s="959" t="s">
        <v>113</v>
      </c>
      <c r="DR116" s="957"/>
      <c r="DS116" s="957"/>
      <c r="DT116" s="957"/>
      <c r="DU116" s="958"/>
      <c r="DV116" s="960" t="s">
        <v>113</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425</v>
      </c>
      <c r="Z117" s="882"/>
      <c r="AA117" s="994">
        <v>1532126</v>
      </c>
      <c r="AB117" s="964"/>
      <c r="AC117" s="964"/>
      <c r="AD117" s="964"/>
      <c r="AE117" s="965"/>
      <c r="AF117" s="963">
        <v>1551198</v>
      </c>
      <c r="AG117" s="964"/>
      <c r="AH117" s="964"/>
      <c r="AI117" s="964"/>
      <c r="AJ117" s="965"/>
      <c r="AK117" s="963">
        <v>1516392</v>
      </c>
      <c r="AL117" s="964"/>
      <c r="AM117" s="964"/>
      <c r="AN117" s="964"/>
      <c r="AO117" s="965"/>
      <c r="AP117" s="966"/>
      <c r="AQ117" s="967"/>
      <c r="AR117" s="967"/>
      <c r="AS117" s="967"/>
      <c r="AT117" s="968"/>
      <c r="AU117" s="897"/>
      <c r="AV117" s="898"/>
      <c r="AW117" s="898"/>
      <c r="AX117" s="898"/>
      <c r="AY117" s="899"/>
      <c r="AZ117" s="993" t="s">
        <v>426</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427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c r="A118" s="902" t="s">
        <v>401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399</v>
      </c>
      <c r="AB118" s="881"/>
      <c r="AC118" s="881"/>
      <c r="AD118" s="881"/>
      <c r="AE118" s="882"/>
      <c r="AF118" s="880" t="s">
        <v>287</v>
      </c>
      <c r="AG118" s="881"/>
      <c r="AH118" s="881"/>
      <c r="AI118" s="881"/>
      <c r="AJ118" s="882"/>
      <c r="AK118" s="880" t="s">
        <v>286</v>
      </c>
      <c r="AL118" s="881"/>
      <c r="AM118" s="881"/>
      <c r="AN118" s="881"/>
      <c r="AO118" s="882"/>
      <c r="AP118" s="988" t="s">
        <v>400</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428</v>
      </c>
      <c r="BP118" s="992"/>
      <c r="BQ118" s="983">
        <v>14928482</v>
      </c>
      <c r="BR118" s="984"/>
      <c r="BS118" s="984"/>
      <c r="BT118" s="984"/>
      <c r="BU118" s="984"/>
      <c r="BV118" s="984">
        <v>15474043</v>
      </c>
      <c r="BW118" s="984"/>
      <c r="BX118" s="984"/>
      <c r="BY118" s="984"/>
      <c r="BZ118" s="984"/>
      <c r="CA118" s="984">
        <v>15073093</v>
      </c>
      <c r="CB118" s="984"/>
      <c r="CC118" s="984"/>
      <c r="CD118" s="984"/>
      <c r="CE118" s="984"/>
      <c r="CF118" s="985"/>
      <c r="CG118" s="986"/>
      <c r="CH118" s="986"/>
      <c r="CI118" s="986"/>
      <c r="CJ118" s="987"/>
      <c r="CK118" s="943"/>
      <c r="CL118" s="944"/>
      <c r="CM118" s="914" t="s">
        <v>429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c r="A119" s="972" t="s">
        <v>404</v>
      </c>
      <c r="B119" s="942"/>
      <c r="C119" s="921" t="s">
        <v>405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113</v>
      </c>
      <c r="AB119" s="888"/>
      <c r="AC119" s="888"/>
      <c r="AD119" s="888"/>
      <c r="AE119" s="889"/>
      <c r="AF119" s="890" t="s">
        <v>113</v>
      </c>
      <c r="AG119" s="888"/>
      <c r="AH119" s="888"/>
      <c r="AI119" s="888"/>
      <c r="AJ119" s="889"/>
      <c r="AK119" s="890" t="s">
        <v>113</v>
      </c>
      <c r="AL119" s="888"/>
      <c r="AM119" s="888"/>
      <c r="AN119" s="888"/>
      <c r="AO119" s="889"/>
      <c r="AP119" s="891" t="s">
        <v>113</v>
      </c>
      <c r="AQ119" s="892"/>
      <c r="AR119" s="892"/>
      <c r="AS119" s="892"/>
      <c r="AT119" s="893"/>
      <c r="AU119" s="975" t="s">
        <v>430</v>
      </c>
      <c r="AV119" s="976"/>
      <c r="AW119" s="976"/>
      <c r="AX119" s="976"/>
      <c r="AY119" s="977"/>
      <c r="AZ119" s="938" t="s">
        <v>431</v>
      </c>
      <c r="BA119" s="885"/>
      <c r="BB119" s="885"/>
      <c r="BC119" s="885"/>
      <c r="BD119" s="885"/>
      <c r="BE119" s="885"/>
      <c r="BF119" s="885"/>
      <c r="BG119" s="885"/>
      <c r="BH119" s="885"/>
      <c r="BI119" s="885"/>
      <c r="BJ119" s="885"/>
      <c r="BK119" s="885"/>
      <c r="BL119" s="885"/>
      <c r="BM119" s="885"/>
      <c r="BN119" s="885"/>
      <c r="BO119" s="885"/>
      <c r="BP119" s="886"/>
      <c r="BQ119" s="924">
        <v>4070116</v>
      </c>
      <c r="BR119" s="925"/>
      <c r="BS119" s="925"/>
      <c r="BT119" s="925"/>
      <c r="BU119" s="925"/>
      <c r="BV119" s="925">
        <v>4411778</v>
      </c>
      <c r="BW119" s="925"/>
      <c r="BX119" s="925"/>
      <c r="BY119" s="925"/>
      <c r="BZ119" s="925"/>
      <c r="CA119" s="925">
        <v>4848788</v>
      </c>
      <c r="CB119" s="925"/>
      <c r="CC119" s="925"/>
      <c r="CD119" s="925"/>
      <c r="CE119" s="925"/>
      <c r="CF119" s="939">
        <v>93.8</v>
      </c>
      <c r="CG119" s="940"/>
      <c r="CH119" s="940"/>
      <c r="CI119" s="940"/>
      <c r="CJ119" s="940"/>
      <c r="CK119" s="945"/>
      <c r="CL119" s="946"/>
      <c r="CM119" s="1002" t="s">
        <v>432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113</v>
      </c>
      <c r="DH119" s="996"/>
      <c r="DI119" s="996"/>
      <c r="DJ119" s="996"/>
      <c r="DK119" s="997"/>
      <c r="DL119" s="998" t="s">
        <v>113</v>
      </c>
      <c r="DM119" s="996"/>
      <c r="DN119" s="996"/>
      <c r="DO119" s="996"/>
      <c r="DP119" s="997"/>
      <c r="DQ119" s="998" t="s">
        <v>113</v>
      </c>
      <c r="DR119" s="996"/>
      <c r="DS119" s="996"/>
      <c r="DT119" s="996"/>
      <c r="DU119" s="997"/>
      <c r="DV119" s="999" t="s">
        <v>113</v>
      </c>
      <c r="DW119" s="1000"/>
      <c r="DX119" s="1000"/>
      <c r="DY119" s="1000"/>
      <c r="DZ119" s="1001"/>
    </row>
    <row r="120" spans="1:130" s="197" customFormat="1" ht="26.25" customHeight="1">
      <c r="A120" s="973"/>
      <c r="B120" s="944"/>
      <c r="C120" s="914" t="s">
        <v>408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433</v>
      </c>
      <c r="BA120" s="948"/>
      <c r="BB120" s="948"/>
      <c r="BC120" s="948"/>
      <c r="BD120" s="948"/>
      <c r="BE120" s="948"/>
      <c r="BF120" s="948"/>
      <c r="BG120" s="948"/>
      <c r="BH120" s="948"/>
      <c r="BI120" s="948"/>
      <c r="BJ120" s="948"/>
      <c r="BK120" s="948"/>
      <c r="BL120" s="948"/>
      <c r="BM120" s="948"/>
      <c r="BN120" s="948"/>
      <c r="BO120" s="948"/>
      <c r="BP120" s="949"/>
      <c r="BQ120" s="917">
        <v>305523</v>
      </c>
      <c r="BR120" s="918"/>
      <c r="BS120" s="918"/>
      <c r="BT120" s="918"/>
      <c r="BU120" s="918"/>
      <c r="BV120" s="918">
        <v>247820</v>
      </c>
      <c r="BW120" s="918"/>
      <c r="BX120" s="918"/>
      <c r="BY120" s="918"/>
      <c r="BZ120" s="918"/>
      <c r="CA120" s="918">
        <v>198670</v>
      </c>
      <c r="CB120" s="918"/>
      <c r="CC120" s="918"/>
      <c r="CD120" s="918"/>
      <c r="CE120" s="918"/>
      <c r="CF120" s="912">
        <v>3.8</v>
      </c>
      <c r="CG120" s="913"/>
      <c r="CH120" s="913"/>
      <c r="CI120" s="913"/>
      <c r="CJ120" s="913"/>
      <c r="CK120" s="1011" t="s">
        <v>434</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413701</v>
      </c>
      <c r="DH120" s="925"/>
      <c r="DI120" s="925"/>
      <c r="DJ120" s="925"/>
      <c r="DK120" s="925"/>
      <c r="DL120" s="925">
        <v>444236</v>
      </c>
      <c r="DM120" s="925"/>
      <c r="DN120" s="925"/>
      <c r="DO120" s="925"/>
      <c r="DP120" s="925"/>
      <c r="DQ120" s="925">
        <v>465812</v>
      </c>
      <c r="DR120" s="925"/>
      <c r="DS120" s="925"/>
      <c r="DT120" s="925"/>
      <c r="DU120" s="925"/>
      <c r="DV120" s="926">
        <v>9</v>
      </c>
      <c r="DW120" s="926"/>
      <c r="DX120" s="926"/>
      <c r="DY120" s="926"/>
      <c r="DZ120" s="927"/>
    </row>
    <row r="121" spans="1:130" s="197" customFormat="1" ht="26.25" customHeight="1">
      <c r="A121" s="973"/>
      <c r="B121" s="944"/>
      <c r="C121" s="1008" t="s">
        <v>435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113</v>
      </c>
      <c r="AB121" s="957"/>
      <c r="AC121" s="957"/>
      <c r="AD121" s="957"/>
      <c r="AE121" s="958"/>
      <c r="AF121" s="959" t="s">
        <v>113</v>
      </c>
      <c r="AG121" s="957"/>
      <c r="AH121" s="957"/>
      <c r="AI121" s="957"/>
      <c r="AJ121" s="958"/>
      <c r="AK121" s="959" t="s">
        <v>113</v>
      </c>
      <c r="AL121" s="957"/>
      <c r="AM121" s="957"/>
      <c r="AN121" s="957"/>
      <c r="AO121" s="958"/>
      <c r="AP121" s="960" t="s">
        <v>113</v>
      </c>
      <c r="AQ121" s="961"/>
      <c r="AR121" s="961"/>
      <c r="AS121" s="961"/>
      <c r="AT121" s="962"/>
      <c r="AU121" s="978"/>
      <c r="AV121" s="979"/>
      <c r="AW121" s="979"/>
      <c r="AX121" s="979"/>
      <c r="AY121" s="980"/>
      <c r="AZ121" s="993" t="s">
        <v>436</v>
      </c>
      <c r="BA121" s="969"/>
      <c r="BB121" s="969"/>
      <c r="BC121" s="969"/>
      <c r="BD121" s="969"/>
      <c r="BE121" s="969"/>
      <c r="BF121" s="969"/>
      <c r="BG121" s="969"/>
      <c r="BH121" s="969"/>
      <c r="BI121" s="969"/>
      <c r="BJ121" s="969"/>
      <c r="BK121" s="969"/>
      <c r="BL121" s="969"/>
      <c r="BM121" s="969"/>
      <c r="BN121" s="969"/>
      <c r="BO121" s="969"/>
      <c r="BP121" s="970"/>
      <c r="BQ121" s="983">
        <v>9229443</v>
      </c>
      <c r="BR121" s="984"/>
      <c r="BS121" s="984"/>
      <c r="BT121" s="984"/>
      <c r="BU121" s="984"/>
      <c r="BV121" s="984">
        <v>9881851</v>
      </c>
      <c r="BW121" s="984"/>
      <c r="BX121" s="984"/>
      <c r="BY121" s="984"/>
      <c r="BZ121" s="984"/>
      <c r="CA121" s="984">
        <v>9858516</v>
      </c>
      <c r="CB121" s="984"/>
      <c r="CC121" s="984"/>
      <c r="CD121" s="984"/>
      <c r="CE121" s="984"/>
      <c r="CF121" s="1022">
        <v>190.7</v>
      </c>
      <c r="CG121" s="1023"/>
      <c r="CH121" s="1023"/>
      <c r="CI121" s="1023"/>
      <c r="CJ121" s="1023"/>
      <c r="CK121" s="1014"/>
      <c r="CL121" s="1015"/>
      <c r="CM121" s="1015"/>
      <c r="CN121" s="1015"/>
      <c r="CO121" s="1016"/>
      <c r="CP121" s="1005"/>
      <c r="CQ121" s="1006"/>
      <c r="CR121" s="1006"/>
      <c r="CS121" s="1006"/>
      <c r="CT121" s="1006"/>
      <c r="CU121" s="1006"/>
      <c r="CV121" s="1006"/>
      <c r="CW121" s="1006"/>
      <c r="CX121" s="1006"/>
      <c r="CY121" s="1006"/>
      <c r="CZ121" s="1006"/>
      <c r="DA121" s="1006"/>
      <c r="DB121" s="1006"/>
      <c r="DC121" s="1006"/>
      <c r="DD121" s="1006"/>
      <c r="DE121" s="1006"/>
      <c r="DF121" s="1007"/>
      <c r="DG121" s="917"/>
      <c r="DH121" s="918"/>
      <c r="DI121" s="918"/>
      <c r="DJ121" s="918"/>
      <c r="DK121" s="918"/>
      <c r="DL121" s="918"/>
      <c r="DM121" s="918"/>
      <c r="DN121" s="918"/>
      <c r="DO121" s="918"/>
      <c r="DP121" s="918"/>
      <c r="DQ121" s="918"/>
      <c r="DR121" s="918"/>
      <c r="DS121" s="918"/>
      <c r="DT121" s="918"/>
      <c r="DU121" s="918"/>
      <c r="DV121" s="919"/>
      <c r="DW121" s="919"/>
      <c r="DX121" s="919"/>
      <c r="DY121" s="919"/>
      <c r="DZ121" s="920"/>
    </row>
    <row r="122" spans="1:130" s="197" customFormat="1" ht="26.25" customHeight="1">
      <c r="A122" s="973"/>
      <c r="B122" s="944"/>
      <c r="C122" s="914" t="s">
        <v>418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437</v>
      </c>
      <c r="BP122" s="992"/>
      <c r="BQ122" s="1032">
        <v>13605082</v>
      </c>
      <c r="BR122" s="1033"/>
      <c r="BS122" s="1033"/>
      <c r="BT122" s="1033"/>
      <c r="BU122" s="1033"/>
      <c r="BV122" s="1033">
        <v>14541449</v>
      </c>
      <c r="BW122" s="1033"/>
      <c r="BX122" s="1033"/>
      <c r="BY122" s="1033"/>
      <c r="BZ122" s="1033"/>
      <c r="CA122" s="1033">
        <v>14905974</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113</v>
      </c>
      <c r="AB123" s="957"/>
      <c r="AC123" s="957"/>
      <c r="AD123" s="957"/>
      <c r="AE123" s="958"/>
      <c r="AF123" s="959" t="s">
        <v>113</v>
      </c>
      <c r="AG123" s="957"/>
      <c r="AH123" s="957"/>
      <c r="AI123" s="957"/>
      <c r="AJ123" s="958"/>
      <c r="AK123" s="959" t="s">
        <v>113</v>
      </c>
      <c r="AL123" s="957"/>
      <c r="AM123" s="957"/>
      <c r="AN123" s="957"/>
      <c r="AO123" s="958"/>
      <c r="AP123" s="960" t="s">
        <v>113</v>
      </c>
      <c r="AQ123" s="961"/>
      <c r="AR123" s="961"/>
      <c r="AS123" s="961"/>
      <c r="AT123" s="962"/>
      <c r="AU123" s="1029" t="s">
        <v>438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24.8</v>
      </c>
      <c r="BR123" s="1025"/>
      <c r="BS123" s="1025"/>
      <c r="BT123" s="1025"/>
      <c r="BU123" s="1025"/>
      <c r="BV123" s="1025">
        <v>18</v>
      </c>
      <c r="BW123" s="1025"/>
      <c r="BX123" s="1025"/>
      <c r="BY123" s="1025"/>
      <c r="BZ123" s="1025"/>
      <c r="CA123" s="1025">
        <v>3.2</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439</v>
      </c>
      <c r="CQ124" s="1006"/>
      <c r="CR124" s="1006"/>
      <c r="CS124" s="1006"/>
      <c r="CT124" s="1006"/>
      <c r="CU124" s="1006"/>
      <c r="CV124" s="1006"/>
      <c r="CW124" s="1006"/>
      <c r="CX124" s="1006"/>
      <c r="CY124" s="1006"/>
      <c r="CZ124" s="1006"/>
      <c r="DA124" s="1006"/>
      <c r="DB124" s="1006"/>
      <c r="DC124" s="1006"/>
      <c r="DD124" s="1006"/>
      <c r="DE124" s="1006"/>
      <c r="DF124" s="1007"/>
      <c r="DG124" s="995" t="s">
        <v>113</v>
      </c>
      <c r="DH124" s="996"/>
      <c r="DI124" s="996"/>
      <c r="DJ124" s="996"/>
      <c r="DK124" s="997"/>
      <c r="DL124" s="998" t="s">
        <v>113</v>
      </c>
      <c r="DM124" s="996"/>
      <c r="DN124" s="996"/>
      <c r="DO124" s="996"/>
      <c r="DP124" s="997"/>
      <c r="DQ124" s="998" t="s">
        <v>113</v>
      </c>
      <c r="DR124" s="996"/>
      <c r="DS124" s="996"/>
      <c r="DT124" s="996"/>
      <c r="DU124" s="997"/>
      <c r="DV124" s="999" t="s">
        <v>113</v>
      </c>
      <c r="DW124" s="1000"/>
      <c r="DX124" s="1000"/>
      <c r="DY124" s="1000"/>
      <c r="DZ124" s="1001"/>
    </row>
    <row r="125" spans="1:130" s="197" customFormat="1" ht="26.25" customHeight="1" thickBot="1">
      <c r="A125" s="973"/>
      <c r="B125" s="944"/>
      <c r="C125" s="914" t="s">
        <v>429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440</v>
      </c>
      <c r="CL125" s="1012"/>
      <c r="CM125" s="1012"/>
      <c r="CN125" s="1012"/>
      <c r="CO125" s="1013"/>
      <c r="CP125" s="938" t="s">
        <v>441</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c r="A126" s="973"/>
      <c r="B126" s="944"/>
      <c r="C126" s="914" t="s">
        <v>432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113</v>
      </c>
      <c r="AB126" s="957"/>
      <c r="AC126" s="957"/>
      <c r="AD126" s="957"/>
      <c r="AE126" s="958"/>
      <c r="AF126" s="959" t="s">
        <v>113</v>
      </c>
      <c r="AG126" s="957"/>
      <c r="AH126" s="957"/>
      <c r="AI126" s="957"/>
      <c r="AJ126" s="958"/>
      <c r="AK126" s="959" t="s">
        <v>113</v>
      </c>
      <c r="AL126" s="957"/>
      <c r="AM126" s="957"/>
      <c r="AN126" s="957"/>
      <c r="AO126" s="958"/>
      <c r="AP126" s="960" t="s">
        <v>113</v>
      </c>
      <c r="AQ126" s="961"/>
      <c r="AR126" s="961"/>
      <c r="AS126" s="961"/>
      <c r="AT126" s="962"/>
      <c r="AU126" s="233"/>
      <c r="AV126" s="233"/>
      <c r="AW126" s="233"/>
      <c r="AX126" s="1034" t="s">
        <v>442</v>
      </c>
      <c r="AY126" s="1035"/>
      <c r="AZ126" s="1035"/>
      <c r="BA126" s="1035"/>
      <c r="BB126" s="1035"/>
      <c r="BC126" s="1035"/>
      <c r="BD126" s="1035"/>
      <c r="BE126" s="1036"/>
      <c r="BF126" s="1050" t="s">
        <v>443</v>
      </c>
      <c r="BG126" s="1035"/>
      <c r="BH126" s="1035"/>
      <c r="BI126" s="1035"/>
      <c r="BJ126" s="1035"/>
      <c r="BK126" s="1035"/>
      <c r="BL126" s="1036"/>
      <c r="BM126" s="1050" t="s">
        <v>444</v>
      </c>
      <c r="BN126" s="1035"/>
      <c r="BO126" s="1035"/>
      <c r="BP126" s="1035"/>
      <c r="BQ126" s="1035"/>
      <c r="BR126" s="1035"/>
      <c r="BS126" s="1036"/>
      <c r="BT126" s="1050" t="s">
        <v>445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446</v>
      </c>
      <c r="CQ126" s="948"/>
      <c r="CR126" s="948"/>
      <c r="CS126" s="948"/>
      <c r="CT126" s="948"/>
      <c r="CU126" s="948"/>
      <c r="CV126" s="948"/>
      <c r="CW126" s="948"/>
      <c r="CX126" s="948"/>
      <c r="CY126" s="948"/>
      <c r="CZ126" s="948"/>
      <c r="DA126" s="948"/>
      <c r="DB126" s="948"/>
      <c r="DC126" s="948"/>
      <c r="DD126" s="948"/>
      <c r="DE126" s="948"/>
      <c r="DF126" s="949"/>
      <c r="DG126" s="917" t="s">
        <v>113</v>
      </c>
      <c r="DH126" s="918"/>
      <c r="DI126" s="918"/>
      <c r="DJ126" s="918"/>
      <c r="DK126" s="918"/>
      <c r="DL126" s="918" t="s">
        <v>113</v>
      </c>
      <c r="DM126" s="918"/>
      <c r="DN126" s="918"/>
      <c r="DO126" s="918"/>
      <c r="DP126" s="918"/>
      <c r="DQ126" s="918" t="s">
        <v>113</v>
      </c>
      <c r="DR126" s="918"/>
      <c r="DS126" s="918"/>
      <c r="DT126" s="918"/>
      <c r="DU126" s="918"/>
      <c r="DV126" s="919" t="s">
        <v>113</v>
      </c>
      <c r="DW126" s="919"/>
      <c r="DX126" s="919"/>
      <c r="DY126" s="919"/>
      <c r="DZ126" s="920"/>
    </row>
    <row r="127" spans="1:130" s="197" customFormat="1" ht="26.25" customHeight="1" thickBot="1">
      <c r="A127" s="974"/>
      <c r="B127" s="946"/>
      <c r="C127" s="1002" t="s">
        <v>447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3248</v>
      </c>
      <c r="AB127" s="957"/>
      <c r="AC127" s="957"/>
      <c r="AD127" s="957"/>
      <c r="AE127" s="958"/>
      <c r="AF127" s="959">
        <v>2971</v>
      </c>
      <c r="AG127" s="957"/>
      <c r="AH127" s="957"/>
      <c r="AI127" s="957"/>
      <c r="AJ127" s="958"/>
      <c r="AK127" s="959">
        <v>3986</v>
      </c>
      <c r="AL127" s="957"/>
      <c r="AM127" s="957"/>
      <c r="AN127" s="957"/>
      <c r="AO127" s="958"/>
      <c r="AP127" s="960">
        <v>0.1</v>
      </c>
      <c r="AQ127" s="961"/>
      <c r="AR127" s="961"/>
      <c r="AS127" s="961"/>
      <c r="AT127" s="962"/>
      <c r="AU127" s="233"/>
      <c r="AV127" s="233"/>
      <c r="AW127" s="233"/>
      <c r="AX127" s="884" t="s">
        <v>448</v>
      </c>
      <c r="AY127" s="885"/>
      <c r="AZ127" s="885"/>
      <c r="BA127" s="885"/>
      <c r="BB127" s="885"/>
      <c r="BC127" s="885"/>
      <c r="BD127" s="885"/>
      <c r="BE127" s="886"/>
      <c r="BF127" s="1039" t="s">
        <v>113</v>
      </c>
      <c r="BG127" s="1040"/>
      <c r="BH127" s="1040"/>
      <c r="BI127" s="1040"/>
      <c r="BJ127" s="1040"/>
      <c r="BK127" s="1040"/>
      <c r="BL127" s="1049"/>
      <c r="BM127" s="1039">
        <v>14.37</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449</v>
      </c>
      <c r="CQ127" s="1043"/>
      <c r="CR127" s="1043"/>
      <c r="CS127" s="1043"/>
      <c r="CT127" s="1043"/>
      <c r="CU127" s="1043"/>
      <c r="CV127" s="1043"/>
      <c r="CW127" s="1043"/>
      <c r="CX127" s="1043"/>
      <c r="CY127" s="1043"/>
      <c r="CZ127" s="1043"/>
      <c r="DA127" s="1043"/>
      <c r="DB127" s="1043"/>
      <c r="DC127" s="1043"/>
      <c r="DD127" s="1043"/>
      <c r="DE127" s="1043"/>
      <c r="DF127" s="1044"/>
      <c r="DG127" s="1045" t="s">
        <v>113</v>
      </c>
      <c r="DH127" s="1046"/>
      <c r="DI127" s="1046"/>
      <c r="DJ127" s="1046"/>
      <c r="DK127" s="1046"/>
      <c r="DL127" s="1046" t="s">
        <v>113</v>
      </c>
      <c r="DM127" s="1046"/>
      <c r="DN127" s="1046"/>
      <c r="DO127" s="1046"/>
      <c r="DP127" s="1046"/>
      <c r="DQ127" s="1046" t="s">
        <v>113</v>
      </c>
      <c r="DR127" s="1046"/>
      <c r="DS127" s="1046"/>
      <c r="DT127" s="1046"/>
      <c r="DU127" s="1046"/>
      <c r="DV127" s="1047" t="s">
        <v>113</v>
      </c>
      <c r="DW127" s="1047"/>
      <c r="DX127" s="1047"/>
      <c r="DY127" s="1047"/>
      <c r="DZ127" s="1048"/>
    </row>
    <row r="128" spans="1:130" s="197" customFormat="1" ht="26.25" customHeight="1">
      <c r="A128" s="1069" t="s">
        <v>450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451</v>
      </c>
      <c r="X128" s="1071"/>
      <c r="Y128" s="1071"/>
      <c r="Z128" s="1072"/>
      <c r="AA128" s="1087">
        <v>65371</v>
      </c>
      <c r="AB128" s="1088"/>
      <c r="AC128" s="1088"/>
      <c r="AD128" s="1088"/>
      <c r="AE128" s="1089"/>
      <c r="AF128" s="1090">
        <v>69161</v>
      </c>
      <c r="AG128" s="1088"/>
      <c r="AH128" s="1088"/>
      <c r="AI128" s="1088"/>
      <c r="AJ128" s="1089"/>
      <c r="AK128" s="1090">
        <v>67645</v>
      </c>
      <c r="AL128" s="1088"/>
      <c r="AM128" s="1088"/>
      <c r="AN128" s="1088"/>
      <c r="AO128" s="1089"/>
      <c r="AP128" s="1091"/>
      <c r="AQ128" s="1092"/>
      <c r="AR128" s="1092"/>
      <c r="AS128" s="1092"/>
      <c r="AT128" s="1093"/>
      <c r="AU128" s="235"/>
      <c r="AV128" s="235"/>
      <c r="AW128" s="235"/>
      <c r="AX128" s="1052" t="s">
        <v>452</v>
      </c>
      <c r="AY128" s="948"/>
      <c r="AZ128" s="948"/>
      <c r="BA128" s="948"/>
      <c r="BB128" s="948"/>
      <c r="BC128" s="948"/>
      <c r="BD128" s="948"/>
      <c r="BE128" s="949"/>
      <c r="BF128" s="1064" t="s">
        <v>113</v>
      </c>
      <c r="BG128" s="1065"/>
      <c r="BH128" s="1065"/>
      <c r="BI128" s="1065"/>
      <c r="BJ128" s="1065"/>
      <c r="BK128" s="1065"/>
      <c r="BL128" s="1066"/>
      <c r="BM128" s="1064">
        <v>19.37</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453</v>
      </c>
      <c r="X129" s="1059"/>
      <c r="Y129" s="1059"/>
      <c r="Z129" s="1060"/>
      <c r="AA129" s="956">
        <v>6245156</v>
      </c>
      <c r="AB129" s="957"/>
      <c r="AC129" s="957"/>
      <c r="AD129" s="957"/>
      <c r="AE129" s="958"/>
      <c r="AF129" s="959">
        <v>6137713</v>
      </c>
      <c r="AG129" s="957"/>
      <c r="AH129" s="957"/>
      <c r="AI129" s="957"/>
      <c r="AJ129" s="958"/>
      <c r="AK129" s="959">
        <v>6163585</v>
      </c>
      <c r="AL129" s="957"/>
      <c r="AM129" s="957"/>
      <c r="AN129" s="957"/>
      <c r="AO129" s="958"/>
      <c r="AP129" s="1061"/>
      <c r="AQ129" s="1062"/>
      <c r="AR129" s="1062"/>
      <c r="AS129" s="1062"/>
      <c r="AT129" s="1063"/>
      <c r="AU129" s="235"/>
      <c r="AV129" s="235"/>
      <c r="AW129" s="235"/>
      <c r="AX129" s="1052" t="s">
        <v>454</v>
      </c>
      <c r="AY129" s="948"/>
      <c r="AZ129" s="948"/>
      <c r="BA129" s="948"/>
      <c r="BB129" s="948"/>
      <c r="BC129" s="948"/>
      <c r="BD129" s="948"/>
      <c r="BE129" s="949"/>
      <c r="BF129" s="1053">
        <v>9.5</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456</v>
      </c>
      <c r="X130" s="1059"/>
      <c r="Y130" s="1059"/>
      <c r="Z130" s="1060"/>
      <c r="AA130" s="956">
        <v>918588</v>
      </c>
      <c r="AB130" s="957"/>
      <c r="AC130" s="957"/>
      <c r="AD130" s="957"/>
      <c r="AE130" s="958"/>
      <c r="AF130" s="959">
        <v>984933</v>
      </c>
      <c r="AG130" s="957"/>
      <c r="AH130" s="957"/>
      <c r="AI130" s="957"/>
      <c r="AJ130" s="958"/>
      <c r="AK130" s="959">
        <v>993082</v>
      </c>
      <c r="AL130" s="957"/>
      <c r="AM130" s="957"/>
      <c r="AN130" s="957"/>
      <c r="AO130" s="958"/>
      <c r="AP130" s="1061"/>
      <c r="AQ130" s="1062"/>
      <c r="AR130" s="1062"/>
      <c r="AS130" s="1062"/>
      <c r="AT130" s="1063"/>
      <c r="AU130" s="235"/>
      <c r="AV130" s="235"/>
      <c r="AW130" s="235"/>
      <c r="AX130" s="1111" t="s">
        <v>457</v>
      </c>
      <c r="AY130" s="1043"/>
      <c r="AZ130" s="1043"/>
      <c r="BA130" s="1043"/>
      <c r="BB130" s="1043"/>
      <c r="BC130" s="1043"/>
      <c r="BD130" s="1043"/>
      <c r="BE130" s="1044"/>
      <c r="BF130" s="1073">
        <v>3.2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458</v>
      </c>
      <c r="X131" s="1082"/>
      <c r="Y131" s="1082"/>
      <c r="Z131" s="1083"/>
      <c r="AA131" s="995">
        <v>5326568</v>
      </c>
      <c r="AB131" s="996"/>
      <c r="AC131" s="996"/>
      <c r="AD131" s="996"/>
      <c r="AE131" s="997"/>
      <c r="AF131" s="998">
        <v>5152780</v>
      </c>
      <c r="AG131" s="996"/>
      <c r="AH131" s="996"/>
      <c r="AI131" s="996"/>
      <c r="AJ131" s="997"/>
      <c r="AK131" s="998">
        <v>5170503</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459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460</v>
      </c>
      <c r="W132" s="1099"/>
      <c r="X132" s="1099"/>
      <c r="Y132" s="1099"/>
      <c r="Z132" s="1100"/>
      <c r="AA132" s="1101">
        <v>10.29118562</v>
      </c>
      <c r="AB132" s="1102"/>
      <c r="AC132" s="1102"/>
      <c r="AD132" s="1102"/>
      <c r="AE132" s="1103"/>
      <c r="AF132" s="1104">
        <v>9.6472971869999995</v>
      </c>
      <c r="AG132" s="1102"/>
      <c r="AH132" s="1102"/>
      <c r="AI132" s="1102"/>
      <c r="AJ132" s="1103"/>
      <c r="AK132" s="1104">
        <v>8.8127789500000002</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461</v>
      </c>
      <c r="W133" s="1106"/>
      <c r="X133" s="1106"/>
      <c r="Y133" s="1106"/>
      <c r="Z133" s="1107"/>
      <c r="AA133" s="1108">
        <v>10.4</v>
      </c>
      <c r="AB133" s="1109"/>
      <c r="AC133" s="1109"/>
      <c r="AD133" s="1109"/>
      <c r="AE133" s="1110"/>
      <c r="AF133" s="1108">
        <v>9.6999999999999993</v>
      </c>
      <c r="AG133" s="1109"/>
      <c r="AH133" s="1109"/>
      <c r="AI133" s="1109"/>
      <c r="AJ133" s="1110"/>
      <c r="AK133" s="1108">
        <v>9.5</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49"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K4"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5" t="s">
        <v>464</v>
      </c>
      <c r="L7" s="254"/>
      <c r="M7" s="255" t="s">
        <v>465</v>
      </c>
      <c r="N7" s="256"/>
    </row>
    <row r="8" spans="1:16">
      <c r="A8" s="248"/>
      <c r="B8" s="244"/>
      <c r="C8" s="244"/>
      <c r="D8" s="244"/>
      <c r="E8" s="244"/>
      <c r="F8" s="244"/>
      <c r="G8" s="257"/>
      <c r="H8" s="258"/>
      <c r="I8" s="258"/>
      <c r="J8" s="259"/>
      <c r="K8" s="1116"/>
      <c r="L8" s="260" t="s">
        <v>466</v>
      </c>
      <c r="M8" s="261" t="s">
        <v>467</v>
      </c>
      <c r="N8" s="262" t="s">
        <v>468</v>
      </c>
    </row>
    <row r="9" spans="1:16">
      <c r="A9" s="248"/>
      <c r="B9" s="244"/>
      <c r="C9" s="244"/>
      <c r="D9" s="244"/>
      <c r="E9" s="244"/>
      <c r="F9" s="244"/>
      <c r="G9" s="1117" t="s">
        <v>469</v>
      </c>
      <c r="H9" s="1118"/>
      <c r="I9" s="1118"/>
      <c r="J9" s="1119"/>
      <c r="K9" s="263">
        <v>1443767</v>
      </c>
      <c r="L9" s="264">
        <v>79916</v>
      </c>
      <c r="M9" s="265">
        <v>76983</v>
      </c>
      <c r="N9" s="266">
        <v>3.8</v>
      </c>
    </row>
    <row r="10" spans="1:16">
      <c r="A10" s="248"/>
      <c r="B10" s="244"/>
      <c r="C10" s="244"/>
      <c r="D10" s="244"/>
      <c r="E10" s="244"/>
      <c r="F10" s="244"/>
      <c r="G10" s="1117" t="s">
        <v>470</v>
      </c>
      <c r="H10" s="1118"/>
      <c r="I10" s="1118"/>
      <c r="J10" s="1119"/>
      <c r="K10" s="267">
        <v>244797</v>
      </c>
      <c r="L10" s="268">
        <v>13550</v>
      </c>
      <c r="M10" s="269">
        <v>8074</v>
      </c>
      <c r="N10" s="270">
        <v>67.8</v>
      </c>
    </row>
    <row r="11" spans="1:16" ht="13.5" customHeight="1">
      <c r="A11" s="248"/>
      <c r="B11" s="244"/>
      <c r="C11" s="244"/>
      <c r="D11" s="244"/>
      <c r="E11" s="244"/>
      <c r="F11" s="244"/>
      <c r="G11" s="1117" t="s">
        <v>471</v>
      </c>
      <c r="H11" s="1118"/>
      <c r="I11" s="1118"/>
      <c r="J11" s="1119"/>
      <c r="K11" s="267">
        <v>357995</v>
      </c>
      <c r="L11" s="268">
        <v>19816</v>
      </c>
      <c r="M11" s="269">
        <v>11657</v>
      </c>
      <c r="N11" s="270">
        <v>70</v>
      </c>
    </row>
    <row r="12" spans="1:16" ht="13.5" customHeight="1">
      <c r="A12" s="248"/>
      <c r="B12" s="244"/>
      <c r="C12" s="244"/>
      <c r="D12" s="244"/>
      <c r="E12" s="244"/>
      <c r="F12" s="244"/>
      <c r="G12" s="1117" t="s">
        <v>472</v>
      </c>
      <c r="H12" s="1118"/>
      <c r="I12" s="1118"/>
      <c r="J12" s="1119"/>
      <c r="K12" s="267">
        <v>9353</v>
      </c>
      <c r="L12" s="268">
        <v>518</v>
      </c>
      <c r="M12" s="269">
        <v>448</v>
      </c>
      <c r="N12" s="270">
        <v>15.6</v>
      </c>
    </row>
    <row r="13" spans="1:16" ht="13.5" customHeight="1">
      <c r="A13" s="248"/>
      <c r="B13" s="244"/>
      <c r="C13" s="244"/>
      <c r="D13" s="244"/>
      <c r="E13" s="244"/>
      <c r="F13" s="244"/>
      <c r="G13" s="1117" t="s">
        <v>473</v>
      </c>
      <c r="H13" s="1118"/>
      <c r="I13" s="1118"/>
      <c r="J13" s="1119"/>
      <c r="K13" s="267" t="s">
        <v>474</v>
      </c>
      <c r="L13" s="268" t="s">
        <v>474</v>
      </c>
      <c r="M13" s="269" t="s">
        <v>474</v>
      </c>
      <c r="N13" s="270" t="s">
        <v>474</v>
      </c>
    </row>
    <row r="14" spans="1:16" ht="13.5" customHeight="1">
      <c r="A14" s="248"/>
      <c r="B14" s="244"/>
      <c r="C14" s="244"/>
      <c r="D14" s="244"/>
      <c r="E14" s="244"/>
      <c r="F14" s="244"/>
      <c r="G14" s="1117" t="s">
        <v>475</v>
      </c>
      <c r="H14" s="1118"/>
      <c r="I14" s="1118"/>
      <c r="J14" s="1119"/>
      <c r="K14" s="267">
        <v>74666</v>
      </c>
      <c r="L14" s="268">
        <v>4133</v>
      </c>
      <c r="M14" s="269">
        <v>3486</v>
      </c>
      <c r="N14" s="270">
        <v>18.600000000000001</v>
      </c>
    </row>
    <row r="15" spans="1:16" ht="13.5" customHeight="1">
      <c r="A15" s="248"/>
      <c r="B15" s="244"/>
      <c r="C15" s="244"/>
      <c r="D15" s="244"/>
      <c r="E15" s="244"/>
      <c r="F15" s="244"/>
      <c r="G15" s="1117" t="s">
        <v>476</v>
      </c>
      <c r="H15" s="1118"/>
      <c r="I15" s="1118"/>
      <c r="J15" s="1119"/>
      <c r="K15" s="267">
        <v>24186</v>
      </c>
      <c r="L15" s="268">
        <v>1339</v>
      </c>
      <c r="M15" s="269">
        <v>1601</v>
      </c>
      <c r="N15" s="270">
        <v>-16.399999999999999</v>
      </c>
    </row>
    <row r="16" spans="1:16">
      <c r="A16" s="248"/>
      <c r="B16" s="244"/>
      <c r="C16" s="244"/>
      <c r="D16" s="244"/>
      <c r="E16" s="244"/>
      <c r="F16" s="244"/>
      <c r="G16" s="1120" t="s">
        <v>477</v>
      </c>
      <c r="H16" s="1121"/>
      <c r="I16" s="1121"/>
      <c r="J16" s="1122"/>
      <c r="K16" s="268">
        <v>-133543</v>
      </c>
      <c r="L16" s="268">
        <v>-7392</v>
      </c>
      <c r="M16" s="269">
        <v>-9493</v>
      </c>
      <c r="N16" s="270">
        <v>-22.1</v>
      </c>
    </row>
    <row r="17" spans="1:16">
      <c r="A17" s="248"/>
      <c r="B17" s="244"/>
      <c r="C17" s="244"/>
      <c r="D17" s="244"/>
      <c r="E17" s="244"/>
      <c r="F17" s="244"/>
      <c r="G17" s="1120" t="s">
        <v>171</v>
      </c>
      <c r="H17" s="1121"/>
      <c r="I17" s="1121"/>
      <c r="J17" s="1122"/>
      <c r="K17" s="268">
        <v>2021221</v>
      </c>
      <c r="L17" s="268">
        <v>111880</v>
      </c>
      <c r="M17" s="269">
        <v>92756</v>
      </c>
      <c r="N17" s="270">
        <v>20.6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12" t="s">
        <v>482</v>
      </c>
      <c r="H21" s="1113"/>
      <c r="I21" s="1113"/>
      <c r="J21" s="1114"/>
      <c r="K21" s="280">
        <v>9.9600000000000009</v>
      </c>
      <c r="L21" s="281">
        <v>8.7799999999999994</v>
      </c>
      <c r="M21" s="282">
        <v>1.18</v>
      </c>
      <c r="N21" s="249"/>
      <c r="O21" s="283"/>
      <c r="P21" s="279"/>
    </row>
    <row r="22" spans="1:16" s="284" customFormat="1">
      <c r="A22" s="279"/>
      <c r="B22" s="249"/>
      <c r="C22" s="249"/>
      <c r="D22" s="249"/>
      <c r="E22" s="249"/>
      <c r="F22" s="249"/>
      <c r="G22" s="1112" t="s">
        <v>483</v>
      </c>
      <c r="H22" s="1113"/>
      <c r="I22" s="1113"/>
      <c r="J22" s="1114"/>
      <c r="K22" s="285">
        <v>96</v>
      </c>
      <c r="L22" s="286">
        <v>96.3</v>
      </c>
      <c r="M22" s="287">
        <v>-0.3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5" t="s">
        <v>464</v>
      </c>
      <c r="L30" s="254"/>
      <c r="M30" s="255" t="s">
        <v>465</v>
      </c>
      <c r="N30" s="256"/>
    </row>
    <row r="31" spans="1:16">
      <c r="A31" s="248"/>
      <c r="B31" s="244"/>
      <c r="C31" s="244"/>
      <c r="D31" s="244"/>
      <c r="E31" s="244"/>
      <c r="F31" s="244"/>
      <c r="G31" s="257"/>
      <c r="H31" s="258"/>
      <c r="I31" s="258"/>
      <c r="J31" s="259"/>
      <c r="K31" s="1116"/>
      <c r="L31" s="260" t="s">
        <v>466</v>
      </c>
      <c r="M31" s="261" t="s">
        <v>467</v>
      </c>
      <c r="N31" s="262" t="s">
        <v>468</v>
      </c>
    </row>
    <row r="32" spans="1:16" ht="27" customHeight="1">
      <c r="A32" s="248"/>
      <c r="B32" s="244"/>
      <c r="C32" s="244"/>
      <c r="D32" s="244"/>
      <c r="E32" s="244"/>
      <c r="F32" s="244"/>
      <c r="G32" s="1128" t="s">
        <v>487</v>
      </c>
      <c r="H32" s="1129"/>
      <c r="I32" s="1129"/>
      <c r="J32" s="1130"/>
      <c r="K32" s="294">
        <v>1450434</v>
      </c>
      <c r="L32" s="294">
        <v>80285</v>
      </c>
      <c r="M32" s="295">
        <v>53752</v>
      </c>
      <c r="N32" s="296">
        <v>49.4</v>
      </c>
    </row>
    <row r="33" spans="1:16" ht="13.5" customHeight="1">
      <c r="A33" s="248"/>
      <c r="B33" s="244"/>
      <c r="C33" s="244"/>
      <c r="D33" s="244"/>
      <c r="E33" s="244"/>
      <c r="F33" s="244"/>
      <c r="G33" s="1128" t="s">
        <v>488</v>
      </c>
      <c r="H33" s="1129"/>
      <c r="I33" s="1129"/>
      <c r="J33" s="1130"/>
      <c r="K33" s="294" t="s">
        <v>474</v>
      </c>
      <c r="L33" s="294" t="s">
        <v>474</v>
      </c>
      <c r="M33" s="295" t="s">
        <v>474</v>
      </c>
      <c r="N33" s="296" t="s">
        <v>474</v>
      </c>
    </row>
    <row r="34" spans="1:16" ht="27" customHeight="1">
      <c r="A34" s="248"/>
      <c r="B34" s="244"/>
      <c r="C34" s="244"/>
      <c r="D34" s="244"/>
      <c r="E34" s="244"/>
      <c r="F34" s="244"/>
      <c r="G34" s="1128" t="s">
        <v>489</v>
      </c>
      <c r="H34" s="1129"/>
      <c r="I34" s="1129"/>
      <c r="J34" s="1130"/>
      <c r="K34" s="294" t="s">
        <v>474</v>
      </c>
      <c r="L34" s="294" t="s">
        <v>474</v>
      </c>
      <c r="M34" s="295">
        <v>8</v>
      </c>
      <c r="N34" s="296" t="s">
        <v>474</v>
      </c>
    </row>
    <row r="35" spans="1:16" ht="27" customHeight="1">
      <c r="A35" s="248"/>
      <c r="B35" s="244"/>
      <c r="C35" s="244"/>
      <c r="D35" s="244"/>
      <c r="E35" s="244"/>
      <c r="F35" s="244"/>
      <c r="G35" s="1128" t="s">
        <v>490</v>
      </c>
      <c r="H35" s="1129"/>
      <c r="I35" s="1129"/>
      <c r="J35" s="1130"/>
      <c r="K35" s="294">
        <v>48758</v>
      </c>
      <c r="L35" s="294">
        <v>2699</v>
      </c>
      <c r="M35" s="295">
        <v>15811</v>
      </c>
      <c r="N35" s="296">
        <v>-82.9</v>
      </c>
    </row>
    <row r="36" spans="1:16" ht="27" customHeight="1">
      <c r="A36" s="248"/>
      <c r="B36" s="244"/>
      <c r="C36" s="244"/>
      <c r="D36" s="244"/>
      <c r="E36" s="244"/>
      <c r="F36" s="244"/>
      <c r="G36" s="1128" t="s">
        <v>491</v>
      </c>
      <c r="H36" s="1129"/>
      <c r="I36" s="1129"/>
      <c r="J36" s="1130"/>
      <c r="K36" s="294">
        <v>13214</v>
      </c>
      <c r="L36" s="294">
        <v>731</v>
      </c>
      <c r="M36" s="295">
        <v>3371</v>
      </c>
      <c r="N36" s="296">
        <v>-78.3</v>
      </c>
    </row>
    <row r="37" spans="1:16" ht="13.5" customHeight="1">
      <c r="A37" s="248"/>
      <c r="B37" s="244"/>
      <c r="C37" s="244"/>
      <c r="D37" s="244"/>
      <c r="E37" s="244"/>
      <c r="F37" s="244"/>
      <c r="G37" s="1128" t="s">
        <v>492</v>
      </c>
      <c r="H37" s="1129"/>
      <c r="I37" s="1129"/>
      <c r="J37" s="1130"/>
      <c r="K37" s="294">
        <v>3986</v>
      </c>
      <c r="L37" s="294">
        <v>221</v>
      </c>
      <c r="M37" s="295">
        <v>1425</v>
      </c>
      <c r="N37" s="296">
        <v>-84.5</v>
      </c>
    </row>
    <row r="38" spans="1:16" ht="27" customHeight="1">
      <c r="A38" s="248"/>
      <c r="B38" s="244"/>
      <c r="C38" s="244"/>
      <c r="D38" s="244"/>
      <c r="E38" s="244"/>
      <c r="F38" s="244"/>
      <c r="G38" s="1131" t="s">
        <v>493</v>
      </c>
      <c r="H38" s="1132"/>
      <c r="I38" s="1132"/>
      <c r="J38" s="1133"/>
      <c r="K38" s="297" t="s">
        <v>474</v>
      </c>
      <c r="L38" s="297" t="s">
        <v>474</v>
      </c>
      <c r="M38" s="298">
        <v>8</v>
      </c>
      <c r="N38" s="299" t="s">
        <v>474</v>
      </c>
      <c r="O38" s="293"/>
    </row>
    <row r="39" spans="1:16">
      <c r="A39" s="248"/>
      <c r="B39" s="244"/>
      <c r="C39" s="244"/>
      <c r="D39" s="244"/>
      <c r="E39" s="244"/>
      <c r="F39" s="244"/>
      <c r="G39" s="1131" t="s">
        <v>494</v>
      </c>
      <c r="H39" s="1132"/>
      <c r="I39" s="1132"/>
      <c r="J39" s="1133"/>
      <c r="K39" s="300">
        <v>-67645</v>
      </c>
      <c r="L39" s="300">
        <v>-3744</v>
      </c>
      <c r="M39" s="301">
        <v>-3247</v>
      </c>
      <c r="N39" s="302">
        <v>15.3</v>
      </c>
      <c r="O39" s="293"/>
    </row>
    <row r="40" spans="1:16" ht="27" customHeight="1">
      <c r="A40" s="248"/>
      <c r="B40" s="244"/>
      <c r="C40" s="244"/>
      <c r="D40" s="244"/>
      <c r="E40" s="244"/>
      <c r="F40" s="244"/>
      <c r="G40" s="1128" t="s">
        <v>495</v>
      </c>
      <c r="H40" s="1129"/>
      <c r="I40" s="1129"/>
      <c r="J40" s="1130"/>
      <c r="K40" s="300">
        <v>-993082</v>
      </c>
      <c r="L40" s="300">
        <v>-54970</v>
      </c>
      <c r="M40" s="301">
        <v>-45760</v>
      </c>
      <c r="N40" s="302">
        <v>20.100000000000001</v>
      </c>
      <c r="O40" s="293"/>
    </row>
    <row r="41" spans="1:16">
      <c r="A41" s="248"/>
      <c r="B41" s="244"/>
      <c r="C41" s="244"/>
      <c r="D41" s="244"/>
      <c r="E41" s="244"/>
      <c r="F41" s="244"/>
      <c r="G41" s="1134" t="s">
        <v>281</v>
      </c>
      <c r="H41" s="1135"/>
      <c r="I41" s="1135"/>
      <c r="J41" s="1136"/>
      <c r="K41" s="294">
        <v>455665</v>
      </c>
      <c r="L41" s="300">
        <v>25222</v>
      </c>
      <c r="M41" s="301">
        <v>25369</v>
      </c>
      <c r="N41" s="302">
        <v>-0.6</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3" t="s">
        <v>464</v>
      </c>
      <c r="J49" s="1125" t="s">
        <v>499</v>
      </c>
      <c r="K49" s="1126"/>
      <c r="L49" s="1126"/>
      <c r="M49" s="1126"/>
      <c r="N49" s="1127"/>
    </row>
    <row r="50" spans="1:14">
      <c r="A50" s="248"/>
      <c r="B50" s="244"/>
      <c r="C50" s="244"/>
      <c r="D50" s="244"/>
      <c r="E50" s="244"/>
      <c r="F50" s="244"/>
      <c r="G50" s="312"/>
      <c r="H50" s="313"/>
      <c r="I50" s="1124"/>
      <c r="J50" s="314" t="s">
        <v>500</v>
      </c>
      <c r="K50" s="315" t="s">
        <v>501</v>
      </c>
      <c r="L50" s="316" t="s">
        <v>502</v>
      </c>
      <c r="M50" s="317" t="s">
        <v>503</v>
      </c>
      <c r="N50" s="318" t="s">
        <v>504</v>
      </c>
    </row>
    <row r="51" spans="1:14">
      <c r="A51" s="248"/>
      <c r="B51" s="244"/>
      <c r="C51" s="244"/>
      <c r="D51" s="244"/>
      <c r="E51" s="244"/>
      <c r="F51" s="244"/>
      <c r="G51" s="310" t="s">
        <v>505</v>
      </c>
      <c r="H51" s="311"/>
      <c r="I51" s="319">
        <v>1896607</v>
      </c>
      <c r="J51" s="320">
        <v>98638</v>
      </c>
      <c r="K51" s="321">
        <v>136.5</v>
      </c>
      <c r="L51" s="322">
        <v>65529</v>
      </c>
      <c r="M51" s="323">
        <v>43</v>
      </c>
      <c r="N51" s="324">
        <v>93.5</v>
      </c>
    </row>
    <row r="52" spans="1:14">
      <c r="A52" s="248"/>
      <c r="B52" s="244"/>
      <c r="C52" s="244"/>
      <c r="D52" s="244"/>
      <c r="E52" s="244"/>
      <c r="F52" s="244"/>
      <c r="G52" s="325"/>
      <c r="H52" s="326" t="s">
        <v>506</v>
      </c>
      <c r="I52" s="327">
        <v>974480</v>
      </c>
      <c r="J52" s="328">
        <v>50680</v>
      </c>
      <c r="K52" s="329">
        <v>81.5</v>
      </c>
      <c r="L52" s="330">
        <v>32858</v>
      </c>
      <c r="M52" s="331">
        <v>44.5</v>
      </c>
      <c r="N52" s="332">
        <v>37</v>
      </c>
    </row>
    <row r="53" spans="1:14">
      <c r="A53" s="248"/>
      <c r="B53" s="244"/>
      <c r="C53" s="244"/>
      <c r="D53" s="244"/>
      <c r="E53" s="244"/>
      <c r="F53" s="244"/>
      <c r="G53" s="310" t="s">
        <v>507</v>
      </c>
      <c r="H53" s="311"/>
      <c r="I53" s="319">
        <v>1911817</v>
      </c>
      <c r="J53" s="320">
        <v>101133</v>
      </c>
      <c r="K53" s="321">
        <v>2.5</v>
      </c>
      <c r="L53" s="322">
        <v>64717</v>
      </c>
      <c r="M53" s="323">
        <v>-1.2</v>
      </c>
      <c r="N53" s="324">
        <v>3.7</v>
      </c>
    </row>
    <row r="54" spans="1:14">
      <c r="A54" s="248"/>
      <c r="B54" s="244"/>
      <c r="C54" s="244"/>
      <c r="D54" s="244"/>
      <c r="E54" s="244"/>
      <c r="F54" s="244"/>
      <c r="G54" s="325"/>
      <c r="H54" s="326" t="s">
        <v>506</v>
      </c>
      <c r="I54" s="327">
        <v>1061389</v>
      </c>
      <c r="J54" s="328">
        <v>56146</v>
      </c>
      <c r="K54" s="329">
        <v>10.8</v>
      </c>
      <c r="L54" s="330">
        <v>31931</v>
      </c>
      <c r="M54" s="331">
        <v>-2.8</v>
      </c>
      <c r="N54" s="332">
        <v>13.6</v>
      </c>
    </row>
    <row r="55" spans="1:14">
      <c r="A55" s="248"/>
      <c r="B55" s="244"/>
      <c r="C55" s="244"/>
      <c r="D55" s="244"/>
      <c r="E55" s="244"/>
      <c r="F55" s="244"/>
      <c r="G55" s="310" t="s">
        <v>508</v>
      </c>
      <c r="H55" s="311"/>
      <c r="I55" s="319">
        <v>1715031</v>
      </c>
      <c r="J55" s="320">
        <v>92559</v>
      </c>
      <c r="K55" s="321">
        <v>-8.5</v>
      </c>
      <c r="L55" s="322">
        <v>61557</v>
      </c>
      <c r="M55" s="323">
        <v>-4.9000000000000004</v>
      </c>
      <c r="N55" s="324">
        <v>-3.6</v>
      </c>
    </row>
    <row r="56" spans="1:14">
      <c r="A56" s="248"/>
      <c r="B56" s="244"/>
      <c r="C56" s="244"/>
      <c r="D56" s="244"/>
      <c r="E56" s="244"/>
      <c r="F56" s="244"/>
      <c r="G56" s="325"/>
      <c r="H56" s="326" t="s">
        <v>506</v>
      </c>
      <c r="I56" s="327">
        <v>927343</v>
      </c>
      <c r="J56" s="328">
        <v>50048</v>
      </c>
      <c r="K56" s="329">
        <v>-10.9</v>
      </c>
      <c r="L56" s="330">
        <v>32497</v>
      </c>
      <c r="M56" s="331">
        <v>1.8</v>
      </c>
      <c r="N56" s="332">
        <v>-12.7</v>
      </c>
    </row>
    <row r="57" spans="1:14">
      <c r="A57" s="248"/>
      <c r="B57" s="244"/>
      <c r="C57" s="244"/>
      <c r="D57" s="244"/>
      <c r="E57" s="244"/>
      <c r="F57" s="244"/>
      <c r="G57" s="310" t="s">
        <v>509</v>
      </c>
      <c r="H57" s="311"/>
      <c r="I57" s="319">
        <v>2391210</v>
      </c>
      <c r="J57" s="320">
        <v>130141</v>
      </c>
      <c r="K57" s="321">
        <v>40.6</v>
      </c>
      <c r="L57" s="322">
        <v>69806</v>
      </c>
      <c r="M57" s="323">
        <v>13.4</v>
      </c>
      <c r="N57" s="324">
        <v>27.2</v>
      </c>
    </row>
    <row r="58" spans="1:14">
      <c r="A58" s="248"/>
      <c r="B58" s="244"/>
      <c r="C58" s="244"/>
      <c r="D58" s="244"/>
      <c r="E58" s="244"/>
      <c r="F58" s="244"/>
      <c r="G58" s="325"/>
      <c r="H58" s="326" t="s">
        <v>506</v>
      </c>
      <c r="I58" s="327">
        <v>1445883</v>
      </c>
      <c r="J58" s="328">
        <v>78692</v>
      </c>
      <c r="K58" s="329">
        <v>57.2</v>
      </c>
      <c r="L58" s="330">
        <v>32823</v>
      </c>
      <c r="M58" s="331">
        <v>1</v>
      </c>
      <c r="N58" s="332">
        <v>56.2</v>
      </c>
    </row>
    <row r="59" spans="1:14">
      <c r="A59" s="248"/>
      <c r="B59" s="244"/>
      <c r="C59" s="244"/>
      <c r="D59" s="244"/>
      <c r="E59" s="244"/>
      <c r="F59" s="244"/>
      <c r="G59" s="310" t="s">
        <v>510</v>
      </c>
      <c r="H59" s="311"/>
      <c r="I59" s="319">
        <v>1161026</v>
      </c>
      <c r="J59" s="320">
        <v>64266</v>
      </c>
      <c r="K59" s="321">
        <v>-50.6</v>
      </c>
      <c r="L59" s="322">
        <v>74444</v>
      </c>
      <c r="M59" s="323">
        <v>6.6</v>
      </c>
      <c r="N59" s="324">
        <v>-57.2</v>
      </c>
    </row>
    <row r="60" spans="1:14">
      <c r="A60" s="248"/>
      <c r="B60" s="244"/>
      <c r="C60" s="244"/>
      <c r="D60" s="244"/>
      <c r="E60" s="244"/>
      <c r="F60" s="244"/>
      <c r="G60" s="325"/>
      <c r="H60" s="326" t="s">
        <v>506</v>
      </c>
      <c r="I60" s="333">
        <v>677362</v>
      </c>
      <c r="J60" s="328">
        <v>37494</v>
      </c>
      <c r="K60" s="329">
        <v>-52.4</v>
      </c>
      <c r="L60" s="330">
        <v>34175</v>
      </c>
      <c r="M60" s="331">
        <v>4.0999999999999996</v>
      </c>
      <c r="N60" s="332">
        <v>-56.5</v>
      </c>
    </row>
    <row r="61" spans="1:14">
      <c r="A61" s="248"/>
      <c r="B61" s="244"/>
      <c r="C61" s="244"/>
      <c r="D61" s="244"/>
      <c r="E61" s="244"/>
      <c r="F61" s="244"/>
      <c r="G61" s="310" t="s">
        <v>511</v>
      </c>
      <c r="H61" s="334"/>
      <c r="I61" s="335">
        <v>1815138</v>
      </c>
      <c r="J61" s="336">
        <v>97347</v>
      </c>
      <c r="K61" s="337">
        <v>24.1</v>
      </c>
      <c r="L61" s="338">
        <v>67211</v>
      </c>
      <c r="M61" s="339">
        <v>11.4</v>
      </c>
      <c r="N61" s="324">
        <v>12.7</v>
      </c>
    </row>
    <row r="62" spans="1:14">
      <c r="A62" s="248"/>
      <c r="B62" s="244"/>
      <c r="C62" s="244"/>
      <c r="D62" s="244"/>
      <c r="E62" s="244"/>
      <c r="F62" s="244"/>
      <c r="G62" s="325"/>
      <c r="H62" s="326" t="s">
        <v>506</v>
      </c>
      <c r="I62" s="327">
        <v>1017291</v>
      </c>
      <c r="J62" s="328">
        <v>54612</v>
      </c>
      <c r="K62" s="329">
        <v>17.2</v>
      </c>
      <c r="L62" s="330">
        <v>32857</v>
      </c>
      <c r="M62" s="331">
        <v>9.6999999999999993</v>
      </c>
      <c r="N62" s="332">
        <v>7.5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7"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13.22</v>
      </c>
      <c r="G47" s="12">
        <v>23.66</v>
      </c>
      <c r="H47" s="12">
        <v>32.549999999999997</v>
      </c>
      <c r="I47" s="12">
        <v>38.36</v>
      </c>
      <c r="J47" s="13">
        <v>43.93</v>
      </c>
    </row>
    <row r="48" spans="2:10" ht="57.75" customHeight="1">
      <c r="B48" s="14"/>
      <c r="C48" s="1139" t="s">
        <v>4</v>
      </c>
      <c r="D48" s="1139"/>
      <c r="E48" s="1140"/>
      <c r="F48" s="15">
        <v>6.89</v>
      </c>
      <c r="G48" s="16">
        <v>6.95</v>
      </c>
      <c r="H48" s="16">
        <v>5.74</v>
      </c>
      <c r="I48" s="16">
        <v>6.64</v>
      </c>
      <c r="J48" s="17">
        <v>7.22</v>
      </c>
    </row>
    <row r="49" spans="2:10" ht="57.75" customHeight="1" thickBot="1">
      <c r="B49" s="18"/>
      <c r="C49" s="1141" t="s">
        <v>5</v>
      </c>
      <c r="D49" s="1141"/>
      <c r="E49" s="1142"/>
      <c r="F49" s="19">
        <v>8.02</v>
      </c>
      <c r="G49" s="20">
        <v>11.35</v>
      </c>
      <c r="H49" s="20">
        <v>6.91</v>
      </c>
      <c r="I49" s="20">
        <v>6.04</v>
      </c>
      <c r="J49" s="21">
        <v>6.34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22"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518</v>
      </c>
      <c r="D34" s="1149"/>
      <c r="E34" s="1150"/>
      <c r="F34" s="32">
        <v>6.89</v>
      </c>
      <c r="G34" s="33">
        <v>6.95</v>
      </c>
      <c r="H34" s="33">
        <v>5.74</v>
      </c>
      <c r="I34" s="33">
        <v>6.64</v>
      </c>
      <c r="J34" s="34">
        <v>7.22</v>
      </c>
      <c r="K34" s="22"/>
      <c r="L34" s="22"/>
      <c r="M34" s="22"/>
      <c r="N34" s="22"/>
      <c r="O34" s="22"/>
      <c r="P34" s="22"/>
    </row>
    <row r="35" spans="1:16" ht="39" customHeight="1">
      <c r="A35" s="22"/>
      <c r="B35" s="35"/>
      <c r="C35" s="1143" t="s">
        <v>519</v>
      </c>
      <c r="D35" s="1144"/>
      <c r="E35" s="1145"/>
      <c r="F35" s="36">
        <v>7.91</v>
      </c>
      <c r="G35" s="37">
        <v>7.89</v>
      </c>
      <c r="H35" s="37">
        <v>8.07</v>
      </c>
      <c r="I35" s="37">
        <v>6.54</v>
      </c>
      <c r="J35" s="38">
        <v>6.09</v>
      </c>
      <c r="K35" s="22"/>
      <c r="L35" s="22"/>
      <c r="M35" s="22"/>
      <c r="N35" s="22"/>
      <c r="O35" s="22"/>
      <c r="P35" s="22"/>
    </row>
    <row r="36" spans="1:16" ht="39" customHeight="1">
      <c r="A36" s="22"/>
      <c r="B36" s="35"/>
      <c r="C36" s="1143" t="s">
        <v>520</v>
      </c>
      <c r="D36" s="1144"/>
      <c r="E36" s="1145"/>
      <c r="F36" s="36">
        <v>1.37</v>
      </c>
      <c r="G36" s="37">
        <v>2.0499999999999998</v>
      </c>
      <c r="H36" s="37">
        <v>2.0299999999999998</v>
      </c>
      <c r="I36" s="37">
        <v>1.71</v>
      </c>
      <c r="J36" s="38">
        <v>1.36</v>
      </c>
      <c r="K36" s="22"/>
      <c r="L36" s="22"/>
      <c r="M36" s="22"/>
      <c r="N36" s="22"/>
      <c r="O36" s="22"/>
      <c r="P36" s="22"/>
    </row>
    <row r="37" spans="1:16" ht="39" customHeight="1">
      <c r="A37" s="22"/>
      <c r="B37" s="35"/>
      <c r="C37" s="1143" t="s">
        <v>521</v>
      </c>
      <c r="D37" s="1144"/>
      <c r="E37" s="1145"/>
      <c r="F37" s="36">
        <v>0.14000000000000001</v>
      </c>
      <c r="G37" s="37">
        <v>0.24</v>
      </c>
      <c r="H37" s="37">
        <v>0.05</v>
      </c>
      <c r="I37" s="37">
        <v>0.1</v>
      </c>
      <c r="J37" s="38">
        <v>0.21</v>
      </c>
      <c r="K37" s="22"/>
      <c r="L37" s="22"/>
      <c r="M37" s="22"/>
      <c r="N37" s="22"/>
      <c r="O37" s="22"/>
      <c r="P37" s="22"/>
    </row>
    <row r="38" spans="1:16" ht="39" customHeight="1">
      <c r="A38" s="22"/>
      <c r="B38" s="35"/>
      <c r="C38" s="1143" t="s">
        <v>522</v>
      </c>
      <c r="D38" s="1144"/>
      <c r="E38" s="1145"/>
      <c r="F38" s="36">
        <v>0</v>
      </c>
      <c r="G38" s="37">
        <v>0.39</v>
      </c>
      <c r="H38" s="37">
        <v>0.01</v>
      </c>
      <c r="I38" s="37">
        <v>0.12</v>
      </c>
      <c r="J38" s="38">
        <v>0</v>
      </c>
      <c r="K38" s="22"/>
      <c r="L38" s="22"/>
      <c r="M38" s="22"/>
      <c r="N38" s="22"/>
      <c r="O38" s="22"/>
      <c r="P38" s="22"/>
    </row>
    <row r="39" spans="1:16" ht="39" customHeight="1">
      <c r="A39" s="22"/>
      <c r="B39" s="35"/>
      <c r="C39" s="1143"/>
      <c r="D39" s="1144"/>
      <c r="E39" s="1145"/>
      <c r="F39" s="36"/>
      <c r="G39" s="37"/>
      <c r="H39" s="37"/>
      <c r="I39" s="37"/>
      <c r="J39" s="38"/>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523</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524</v>
      </c>
      <c r="D43" s="1147"/>
      <c r="E43" s="1148"/>
      <c r="F43" s="41">
        <v>0.03</v>
      </c>
      <c r="G43" s="42">
        <v>0</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68" zoomScaleNormal="68" zoomScaleSheetLayoutView="55" workbookViewId="0">
      <selection activeCell="P43" sqref="P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11</v>
      </c>
      <c r="C45" s="1160"/>
      <c r="D45" s="58"/>
      <c r="E45" s="1165" t="s">
        <v>12</v>
      </c>
      <c r="F45" s="1165"/>
      <c r="G45" s="1165"/>
      <c r="H45" s="1165"/>
      <c r="I45" s="1165"/>
      <c r="J45" s="1166"/>
      <c r="K45" s="59">
        <v>1534</v>
      </c>
      <c r="L45" s="60">
        <v>1440</v>
      </c>
      <c r="M45" s="60">
        <v>1466</v>
      </c>
      <c r="N45" s="60">
        <v>1522</v>
      </c>
      <c r="O45" s="61">
        <v>1450</v>
      </c>
      <c r="P45" s="48"/>
      <c r="Q45" s="48"/>
      <c r="R45" s="48"/>
      <c r="S45" s="48"/>
      <c r="T45" s="48"/>
      <c r="U45" s="48"/>
    </row>
    <row r="46" spans="1:21" ht="30.75" customHeight="1">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15</v>
      </c>
      <c r="F48" s="1153"/>
      <c r="G48" s="1153"/>
      <c r="H48" s="1153"/>
      <c r="I48" s="1153"/>
      <c r="J48" s="1154"/>
      <c r="K48" s="63">
        <v>42</v>
      </c>
      <c r="L48" s="64">
        <v>47</v>
      </c>
      <c r="M48" s="64">
        <v>48</v>
      </c>
      <c r="N48" s="64">
        <v>13</v>
      </c>
      <c r="O48" s="65">
        <v>49</v>
      </c>
      <c r="P48" s="48"/>
      <c r="Q48" s="48"/>
      <c r="R48" s="48"/>
      <c r="S48" s="48"/>
      <c r="T48" s="48"/>
      <c r="U48" s="48"/>
    </row>
    <row r="49" spans="1:21" ht="30.75" customHeight="1">
      <c r="A49" s="48"/>
      <c r="B49" s="1161"/>
      <c r="C49" s="1162"/>
      <c r="D49" s="62"/>
      <c r="E49" s="1153" t="s">
        <v>16</v>
      </c>
      <c r="F49" s="1153"/>
      <c r="G49" s="1153"/>
      <c r="H49" s="1153"/>
      <c r="I49" s="1153"/>
      <c r="J49" s="1154"/>
      <c r="K49" s="63">
        <v>15</v>
      </c>
      <c r="L49" s="64">
        <v>14</v>
      </c>
      <c r="M49" s="64">
        <v>15</v>
      </c>
      <c r="N49" s="64">
        <v>13</v>
      </c>
      <c r="O49" s="65">
        <v>13</v>
      </c>
      <c r="P49" s="48"/>
      <c r="Q49" s="48"/>
      <c r="R49" s="48"/>
      <c r="S49" s="48"/>
      <c r="T49" s="48"/>
      <c r="U49" s="48"/>
    </row>
    <row r="50" spans="1:21" ht="30.75" customHeight="1">
      <c r="A50" s="48"/>
      <c r="B50" s="1161"/>
      <c r="C50" s="1162"/>
      <c r="D50" s="62"/>
      <c r="E50" s="1153" t="s">
        <v>17</v>
      </c>
      <c r="F50" s="1153"/>
      <c r="G50" s="1153"/>
      <c r="H50" s="1153"/>
      <c r="I50" s="1153"/>
      <c r="J50" s="1154"/>
      <c r="K50" s="63">
        <v>3</v>
      </c>
      <c r="L50" s="64">
        <v>2</v>
      </c>
      <c r="M50" s="64">
        <v>3</v>
      </c>
      <c r="N50" s="64">
        <v>3</v>
      </c>
      <c r="O50" s="65">
        <v>4</v>
      </c>
      <c r="P50" s="48"/>
      <c r="Q50" s="48"/>
      <c r="R50" s="48"/>
      <c r="S50" s="48"/>
      <c r="T50" s="48"/>
      <c r="U50" s="48"/>
    </row>
    <row r="51" spans="1:21" ht="30.75" customHeight="1">
      <c r="A51" s="48"/>
      <c r="B51" s="1163"/>
      <c r="C51" s="1164"/>
      <c r="D51" s="66"/>
      <c r="E51" s="1153" t="s">
        <v>18</v>
      </c>
      <c r="F51" s="1153"/>
      <c r="G51" s="1153"/>
      <c r="H51" s="1153"/>
      <c r="I51" s="1153"/>
      <c r="J51" s="1154"/>
      <c r="K51" s="63" t="s">
        <v>474</v>
      </c>
      <c r="L51" s="64" t="s">
        <v>474</v>
      </c>
      <c r="M51" s="64">
        <v>0</v>
      </c>
      <c r="N51" s="64">
        <v>0</v>
      </c>
      <c r="O51" s="65" t="s">
        <v>474</v>
      </c>
      <c r="P51" s="48"/>
      <c r="Q51" s="48"/>
      <c r="R51" s="48"/>
      <c r="S51" s="48"/>
      <c r="T51" s="48"/>
      <c r="U51" s="48"/>
    </row>
    <row r="52" spans="1:21" ht="30.75" customHeight="1">
      <c r="A52" s="48"/>
      <c r="B52" s="1151" t="s">
        <v>19</v>
      </c>
      <c r="C52" s="1152"/>
      <c r="D52" s="66"/>
      <c r="E52" s="1153" t="s">
        <v>20</v>
      </c>
      <c r="F52" s="1153"/>
      <c r="G52" s="1153"/>
      <c r="H52" s="1153"/>
      <c r="I52" s="1153"/>
      <c r="J52" s="1154"/>
      <c r="K52" s="63">
        <v>990</v>
      </c>
      <c r="L52" s="64">
        <v>987</v>
      </c>
      <c r="M52" s="64">
        <v>983</v>
      </c>
      <c r="N52" s="64">
        <v>1054</v>
      </c>
      <c r="O52" s="65">
        <v>1062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604</v>
      </c>
      <c r="L53" s="69">
        <v>516</v>
      </c>
      <c r="M53" s="69">
        <v>549</v>
      </c>
      <c r="N53" s="69">
        <v>497</v>
      </c>
      <c r="O53" s="70">
        <v>454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2015-05-06T06:19:21Z</cp:lastPrinted>
  <dcterms:created xsi:type="dcterms:W3CDTF">2015-02-17T07:06:24Z</dcterms:created>
  <dcterms:modified xsi:type="dcterms:W3CDTF">2015-05-07T06:46:23Z</dcterms:modified>
  <cp:category/>
</cp:coreProperties>
</file>