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0305" yWindow="-15" windowWidth="10200" windowHeight="77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W42" i="9"/>
  <c r="BW43" i="9" s="1"/>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AM35" i="9" s="1"/>
  <c r="BE34" i="9" l="1"/>
  <c r="BE35" i="9" s="1"/>
  <c r="BE36" i="9" s="1"/>
</calcChain>
</file>

<file path=xl/sharedStrings.xml><?xml version="1.0" encoding="utf-8"?>
<sst xmlns="http://schemas.openxmlformats.org/spreadsheetml/2006/main" count="1056" uniqueCount="556">
  <si>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</si>
  <si>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</si>
  <si>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</si>
  <si>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</si>
  <si>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</si>
  <si>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</si>
  <si>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</si>
  <si>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</si>
  <si>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</si>
  <si>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</si>
  <si>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</si>
  <si>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</si>
  <si>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</si>
  <si>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</si>
  <si>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</si>
  <si>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</si>
  <si>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</si>
  <si>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</si>
  <si>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</si>
  <si>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</si>
  <si>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</si>
  <si>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</si>
  <si>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</si>
  <si>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</si>
  <si>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</si>
  <si>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</si>
  <si>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</si>
  <si>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</si>
  <si>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</si>
  <si>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</si>
  <si>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</si>
  <si>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</si>
  <si>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</si>
  <si>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</si>
  <si>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</si>
  <si>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</si>
  <si>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</si>
  <si>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</si>
  <si>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</si>
  <si>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</si>
  <si>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</si>
  <si>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</si>
  <si>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</si>
  <si>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</si>
  <si>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</si>
  <si>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</si>
  <si>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</si>
  <si>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</si>
  <si>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</si>
  <si>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</si>
  <si>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</si>
  <si>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</si>
  <si>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</si>
  <si>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</si>
  <si>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</si>
  <si>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</si>
  <si>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</si>
  <si>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</si>
  <si>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</si>
  <si>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</si>
  <si>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</si>
  <si>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</si>
  <si>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</si>
  <si>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</si>
  <si>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</si>
  <si>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</si>
  <si>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</si>
  <si>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</si>
  <si>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</si>
  <si>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</si>
  <si>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</si>
  <si>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</si>
  <si>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</si>
  <si>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</si>
  <si>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</si>
  <si>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</si>
  <si>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</si>
  <si>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</si>
  <si>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</si>
  <si>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</si>
  <si>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</si>
  <si>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</si>
  <si>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南伊勢町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</si>
  <si>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</si>
  <si>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</si>
  <si>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</si>
  <si>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</si>
  <si>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</si>
  <si>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</si>
  <si>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</si>
  <si>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</si>
  <si>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</si>
  <si>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</si>
  <si>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</si>
  <si>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</si>
  <si>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</si>
  <si>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</si>
  <si>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</si>
  <si>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</si>
  <si>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</si>
  <si>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</si>
  <si>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</si>
  <si>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</si>
  <si>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</si>
  <si>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</si>
  <si>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</si>
  <si>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</si>
  <si>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</si>
  <si>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</si>
  <si>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</si>
  <si>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</si>
  <si>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</si>
  <si>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</si>
  <si>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</si>
  <si>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</si>
  <si>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</si>
  <si>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</si>
  <si>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</si>
  <si>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</si>
  <si>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</si>
  <si>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</si>
  <si>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</si>
  <si>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</si>
  <si>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</si>
  <si>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</si>
  <si>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</si>
  <si>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</si>
  <si>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</si>
  <si>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</si>
  <si>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</si>
  <si>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</si>
  <si>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</si>
  <si>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</si>
  <si>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</si>
  <si>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</si>
  <si>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</si>
  <si>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</si>
  <si>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</si>
  <si>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-1.8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</si>
  <si>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</si>
  <si>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</si>
  <si>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</si>
  <si>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</si>
  <si>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</si>
  <si>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</si>
  <si>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</si>
  <si>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</si>
  <si>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</si>
  <si>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</si>
  <si>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</si>
  <si>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</si>
  <si>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</si>
  <si>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</si>
  <si>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</si>
  <si>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</si>
  <si>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</si>
  <si>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</si>
  <si>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</si>
  <si>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</si>
  <si>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</si>
  <si>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</si>
  <si>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</si>
  <si>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</si>
  <si>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</si>
  <si>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</si>
  <si>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</si>
  <si>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</si>
  <si>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</si>
  <si>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</si>
  <si>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</si>
  <si>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</si>
  <si>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</si>
  <si>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</si>
  <si>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</si>
  <si>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</si>
  <si>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</si>
  <si>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</si>
  <si>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</si>
  <si>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</si>
  <si>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</si>
  <si>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</si>
  <si>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</si>
  <si>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</si>
  <si>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</si>
  <si>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</si>
  <si>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</si>
  <si>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</si>
  <si>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</si>
  <si>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</si>
  <si>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</si>
  <si>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</si>
  <si>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</si>
  <si>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</si>
  <si>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</si>
  <si>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</si>
  <si>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</si>
  <si>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三重県南伊勢町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</si>
  <si>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</si>
  <si>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</si>
  <si>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</si>
  <si>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</si>
  <si>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</si>
  <si>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</si>
  <si>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</si>
  <si>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</si>
  <si>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</si>
  <si>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</si>
  <si>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</si>
  <si>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</si>
  <si>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</si>
  <si>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</si>
  <si>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</si>
  <si>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</si>
  <si>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</si>
  <si>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</si>
  <si>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</si>
  <si>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</si>
  <si>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</si>
  <si>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</si>
  <si>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</si>
  <si>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</si>
  <si>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</si>
  <si>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</si>
  <si>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</si>
  <si>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</si>
  <si>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</si>
  <si>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</si>
  <si>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</si>
  <si>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</si>
  <si>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</si>
  <si>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</si>
  <si>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</si>
  <si>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</si>
  <si>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</si>
  <si>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</si>
  <si>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</si>
  <si>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</si>
  <si>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</si>
  <si>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</si>
  <si>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</si>
  <si>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</si>
  <si>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</si>
  <si>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</si>
  <si>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</si>
  <si>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</si>
  <si>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</si>
  <si>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</si>
  <si>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</si>
  <si>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</si>
  <si>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</si>
  <si>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</si>
  <si>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</si>
  <si>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</si>
  <si>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</si>
  <si>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</si>
  <si>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</si>
  <si>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</si>
  <si>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</si>
  <si>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</si>
  <si>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</si>
  <si>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</si>
  <si>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</si>
  <si>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</si>
  <si>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</si>
  <si>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</si>
  <si>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</si>
  <si>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</si>
  <si>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</si>
  <si>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</si>
  <si>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</si>
  <si>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</si>
  <si>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</si>
  <si>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</si>
  <si>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</si>
  <si>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</si>
  <si>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</si>
  <si>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</si>
  <si>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</si>
  <si>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</si>
  <si>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</si>
  <si>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</si>
  <si>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</si>
  <si>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</si>
  <si>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</si>
  <si>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</si>
  <si>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</si>
  <si>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</si>
  <si>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</si>
  <si>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</si>
  <si>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</si>
  <si>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</si>
  <si>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</si>
  <si>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</si>
  <si>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</si>
  <si>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</si>
  <si>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</si>
  <si>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</si>
  <si>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</si>
  <si>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</si>
  <si>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</si>
  <si>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</si>
  <si>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</si>
  <si>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</si>
  <si>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</si>
  <si>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</si>
  <si>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</si>
  <si>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</si>
  <si>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</si>
  <si>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</si>
  <si>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</si>
  <si>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</si>
  <si>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</si>
  <si>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</si>
  <si>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</si>
  <si>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</si>
  <si>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</si>
  <si>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</si>
  <si>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</si>
  <si>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</si>
  <si>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</si>
  <si>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</si>
  <si>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</si>
  <si>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</si>
  <si>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</si>
  <si>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</si>
  <si>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</si>
  <si>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</si>
  <si>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</si>
  <si>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</si>
  <si>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</si>
  <si>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</si>
  <si>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</si>
  <si>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</si>
  <si>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</si>
  <si>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</si>
  <si>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</si>
  <si>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</si>
  <si>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</si>
  <si>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</si>
  <si>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</si>
  <si>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</si>
  <si>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</si>
  <si>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</si>
  <si>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</si>
  <si>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</si>
  <si>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</si>
  <si>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三重県南伊勢町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</si>
  <si>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</si>
  <si>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</si>
  <si>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</si>
  <si>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</si>
  <si>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</si>
  <si>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</si>
  <si>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</si>
  <si>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</si>
  <si>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</si>
  <si>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</si>
  <si>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</si>
  <si>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</si>
  <si>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</si>
  <si>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</si>
  <si>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</si>
  <si>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</si>
  <si>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</si>
  <si>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</si>
  <si>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</si>
  <si>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</si>
  <si>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</si>
  <si>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</si>
  <si>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</si>
  <si>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</si>
  <si>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</si>
  <si>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</si>
  <si>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</si>
  <si>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</si>
  <si>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</si>
  <si>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</si>
  <si>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</si>
  <si>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</si>
  <si>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</si>
  <si>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</si>
  <si>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</si>
  <si>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</si>
  <si>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</si>
  <si>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</si>
  <si>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上水道事業会計</t>
    <phoneticPr fontId="5"/>
  </si>
  <si>
    <t>簡易水道事業特別会計</t>
    <phoneticPr fontId="5"/>
  </si>
  <si>
    <t>法非適用企業</t>
    <phoneticPr fontId="5"/>
  </si>
  <si>
    <t>下水道事業特別会計</t>
    <phoneticPr fontId="5"/>
  </si>
  <si>
    <t>戸別合併処理浄化槽事業特別会計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</si>
  <si>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</si>
  <si>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</si>
  <si>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</si>
  <si>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</si>
  <si>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</si>
  <si>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</si>
  <si>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</si>
  <si>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</si>
  <si>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</si>
  <si>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</si>
  <si>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</si>
  <si>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</si>
  <si>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</si>
  <si>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</si>
  <si>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</si>
  <si>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</si>
  <si>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</si>
  <si>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</si>
  <si>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</si>
  <si>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</si>
  <si>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</si>
  <si>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</si>
  <si>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</si>
  <si>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</si>
  <si>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</si>
  <si>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</si>
  <si>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</si>
  <si>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</si>
  <si>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</si>
  <si>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</si>
  <si>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</si>
  <si>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</si>
  <si>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</si>
  <si>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</si>
  <si>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</si>
  <si>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</si>
  <si>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</si>
  <si>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</si>
  <si>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</si>
  <si>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</si>
  <si>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</si>
  <si>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</si>
  <si>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</si>
  <si>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</si>
  <si>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</si>
  <si>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</si>
  <si>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</si>
  <si>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</si>
  <si>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</si>
  <si>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</si>
  <si>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</si>
  <si>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</si>
  <si>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</si>
  <si>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</si>
  <si>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</si>
  <si>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</si>
  <si>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</si>
  <si>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</si>
  <si>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</si>
  <si>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</si>
  <si>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</si>
  <si>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</si>
  <si>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</si>
  <si>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</si>
  <si>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</si>
  <si>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</si>
  <si>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</si>
  <si>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</si>
  <si>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</si>
  <si>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</si>
  <si>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</si>
  <si>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</si>
  <si>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</si>
  <si>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</si>
  <si>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</si>
  <si>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</si>
  <si>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</si>
  <si>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</si>
  <si>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</si>
  <si>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</si>
  <si>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</si>
  <si>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</si>
  <si>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</si>
  <si>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</si>
  <si>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</si>
  <si>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</si>
  <si>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</si>
  <si>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</si>
  <si>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</si>
  <si>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</si>
  <si>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</si>
  <si>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</si>
  <si>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</si>
  <si>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</si>
  <si>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</si>
  <si>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</si>
  <si>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</si>
  <si>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</si>
  <si>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</si>
  <si>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</si>
  <si>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</si>
  <si>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</si>
  <si>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</si>
  <si>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</si>
  <si>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</si>
  <si>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</si>
  <si>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</si>
  <si>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</si>
  <si>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</si>
  <si>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</si>
  <si>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</si>
  <si>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</si>
  <si>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</si>
  <si>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</si>
  <si>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</si>
  <si>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</si>
  <si>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</si>
  <si>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</si>
  <si>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</si>
  <si>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</si>
  <si>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</si>
  <si>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</si>
  <si>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</si>
  <si>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</si>
  <si>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</si>
  <si>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</si>
  <si>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</si>
  <si>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</si>
  <si>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</si>
  <si>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</si>
  <si>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</si>
  <si>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</si>
  <si>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</si>
  <si>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1.07</t>
  </si>
  <si>
    <t>一般会計</t>
  </si>
  <si>
    <t>上水道事業会計</t>
  </si>
  <si>
    <t>病院事業会計</t>
  </si>
  <si>
    <t>国民健康保険特別会計</t>
  </si>
  <si>
    <t>介護保険特別会計</t>
  </si>
  <si>
    <t>簡易水道事業特別会計</t>
  </si>
  <si>
    <t>後期高齢者医療特別会計</t>
  </si>
  <si>
    <t>下水道事業特別会計</t>
  </si>
  <si>
    <t>その他会計（赤字）</t>
  </si>
  <si>
    <t>その他会計（黒字）</t>
  </si>
  <si>
    <t>-</t>
    <phoneticPr fontId="2"/>
  </si>
  <si>
    <t>-</t>
    <phoneticPr fontId="2"/>
  </si>
  <si>
    <t>-</t>
    <phoneticPr fontId="2"/>
  </si>
  <si>
    <t>-</t>
    <phoneticPr fontId="2"/>
  </si>
  <si>
    <t>-</t>
    <phoneticPr fontId="2"/>
  </si>
  <si>
    <t>-</t>
    <phoneticPr fontId="2"/>
  </si>
  <si>
    <t>鳥羽志勢広域連合</t>
    <rPh sb="0" eb="2">
      <t>トバ</t>
    </rPh>
    <rPh sb="2" eb="3">
      <t>シ</t>
    </rPh>
    <rPh sb="3" eb="4">
      <t>セイ</t>
    </rPh>
    <rPh sb="4" eb="6">
      <t>コウイキ</t>
    </rPh>
    <rPh sb="6" eb="8">
      <t>レンゴウ</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</si>
  <si>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</si>
  <si>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t>
    <rPh sb="0" eb="3">
      <t>ミエケン</t>
    </rPh>
    <rPh sb="3" eb="5">
      <t>コウキ</t>
    </rPh>
    <rPh sb="5" eb="7">
      <t>コウレイ</t>
    </rPh>
    <rPh sb="7" eb="8">
      <t>シャ</t>
    </rPh>
    <rPh sb="8" eb="10">
      <t>イリョウ</t>
    </rPh>
    <rPh sb="10" eb="12">
      <t>コウイキ</t>
    </rPh>
    <rPh sb="12" eb="14">
      <t>レンゴウ</t>
    </rPh>
    <phoneticPr fontId="2"/>
  </si>
  <si>
    <t>-</t>
    <phoneticPr fontId="2"/>
  </si>
  <si>
    <t>　うち一般会計</t>
    <rPh sb="3" eb="5">
      <t>イッパン</t>
    </rPh>
    <rPh sb="5" eb="7">
      <t>カイケイ</t>
    </rPh>
    <phoneticPr fontId="2"/>
  </si>
  <si>
    <t>　うち特別会計</t>
    <rPh sb="3" eb="5">
      <t>トクベツ</t>
    </rPh>
    <phoneticPr fontId="2"/>
  </si>
  <si>
    <t>志摩広域消防組合</t>
    <rPh sb="0" eb="2">
      <t>シマ</t>
    </rPh>
    <rPh sb="2" eb="4">
      <t>コウイキ</t>
    </rPh>
    <rPh sb="4" eb="6">
      <t>ショウボウ</t>
    </rPh>
    <rPh sb="6" eb="8">
      <t>クミアイ</t>
    </rPh>
    <phoneticPr fontId="2"/>
  </si>
  <si>
    <t>紀勢地区広域消防組合</t>
    <rPh sb="0" eb="2">
      <t>キセイ</t>
    </rPh>
    <rPh sb="2" eb="4">
      <t>チク</t>
    </rPh>
    <rPh sb="4" eb="6">
      <t>コウイキ</t>
    </rPh>
    <rPh sb="6" eb="8">
      <t>ショウボウ</t>
    </rPh>
    <rPh sb="8" eb="10">
      <t>クミアイ</t>
    </rPh>
    <phoneticPr fontId="2"/>
  </si>
  <si>
    <t>志摩広域行政組合</t>
    <rPh sb="0" eb="2">
      <t>シマ</t>
    </rPh>
    <rPh sb="2" eb="4">
      <t>コウイキ</t>
    </rPh>
    <rPh sb="4" eb="6">
      <t>ギョウセイ</t>
    </rPh>
    <rPh sb="6" eb="8">
      <t>クミアイ</t>
    </rPh>
    <phoneticPr fontId="2"/>
  </si>
  <si>
    <t>3特別会計の合算</t>
    <rPh sb="1" eb="3">
      <t>トクベツ</t>
    </rPh>
    <rPh sb="3" eb="5">
      <t>カイケイ</t>
    </rPh>
    <rPh sb="6" eb="8">
      <t>ガッサン</t>
    </rPh>
    <phoneticPr fontId="2"/>
  </si>
  <si>
    <t>わたらい老人福祉施設組合</t>
    <rPh sb="4" eb="6">
      <t>ロウジン</t>
    </rPh>
    <rPh sb="6" eb="8">
      <t>フクシ</t>
    </rPh>
    <rPh sb="8" eb="10">
      <t>シセツ</t>
    </rPh>
    <rPh sb="10" eb="12">
      <t>クミアイ</t>
    </rPh>
    <phoneticPr fontId="2"/>
  </si>
  <si>
    <t>4特別会計の合算</t>
    <rPh sb="1" eb="3">
      <t>トクベツ</t>
    </rPh>
    <rPh sb="3" eb="5">
      <t>カイケイ</t>
    </rPh>
    <rPh sb="6" eb="8">
      <t>ガッサン</t>
    </rPh>
    <phoneticPr fontId="2"/>
  </si>
  <si>
    <t>度会広域連合</t>
    <rPh sb="0" eb="2">
      <t>ワタライ</t>
    </rPh>
    <rPh sb="2" eb="4">
      <t>コウイキ</t>
    </rPh>
    <rPh sb="4" eb="6">
      <t>レンゴウ</t>
    </rPh>
    <phoneticPr fontId="2"/>
  </si>
  <si>
    <t>三重県市町総合事務組合</t>
    <rPh sb="0" eb="3">
      <t>ミエケン</t>
    </rPh>
    <rPh sb="3" eb="5">
      <t>シチョウ</t>
    </rPh>
    <rPh sb="5" eb="7">
      <t>ソウゴウ</t>
    </rPh>
    <rPh sb="7" eb="9">
      <t>ジム</t>
    </rPh>
    <rPh sb="9" eb="11">
      <t>クミアイ</t>
    </rPh>
    <phoneticPr fontId="2"/>
  </si>
  <si>
    <t>6特別会計の合算</t>
    <rPh sb="1" eb="3">
      <t>トクベツ</t>
    </rPh>
    <rPh sb="3" eb="5">
      <t>カイケイ</t>
    </rPh>
    <rPh sb="6" eb="8">
      <t>ガッサン</t>
    </rPh>
    <phoneticPr fontId="2"/>
  </si>
  <si>
    <t>伊勢地域農業共済事務組合</t>
    <rPh sb="0" eb="2">
      <t>イセ</t>
    </rPh>
    <rPh sb="2" eb="4">
      <t>チイキ</t>
    </rPh>
    <rPh sb="4" eb="6">
      <t>ノウギョウ</t>
    </rPh>
    <rPh sb="6" eb="8">
      <t>キョウサイ</t>
    </rPh>
    <rPh sb="8" eb="10">
      <t>ジム</t>
    </rPh>
    <rPh sb="10" eb="12">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</si>
</sst>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102412</c:v>
                </c:pt>
                <c:pt idx="1">
                  <c:v>106194</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60118</c:v>
                </c:pt>
                <c:pt idx="1">
                  <c:v>54036</c:v>
                </c:pt>
                <c:pt idx="2">
                  <c:v>108159</c:v>
                </c:pt>
                <c:pt idx="3">
                  <c:v>61774</c:v>
                </c:pt>
                <c:pt idx="4">
                  <c:v>122620</c:v>
                </c:pt>
              </c:numCache>
            </c:numRef>
          </c:val>
          <c:smooth val="0"/>
        </c:ser>
        <c:dLbls>
          <c:showLegendKey val="0"/>
          <c:showVal val="0"/>
          <c:showCatName val="0"/>
          <c:showSerName val="0"/>
          <c:showPercent val="0"/>
          <c:showBubbleSize val="0"/>
        </c:dLbls>
        <c:marker val="1"/>
        <c:smooth val="0"/>
        <c:axId val="105900672"/>
        <c:axId val="105972480"/>
      </c:lineChart>
      <c:catAx>
        <c:axId val="10590067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72480"/>
        <c:crosses val="autoZero"/>
        <c:auto val="1"/>
        <c:lblAlgn val="ctr"/>
        <c:lblOffset val="100"/>
        <c:tickLblSkip val="1"/>
        <c:tickMarkSkip val="1"/>
        <c:noMultiLvlLbl val="0"/>
      </c:catAx>
      <c:valAx>
        <c:axId val="1059724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900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4.1500000000000004</c:v>
                </c:pt>
                <c:pt idx="1">
                  <c:v>4.2</c:v>
                </c:pt>
                <c:pt idx="2">
                  <c:v>7.24</c:v>
                </c:pt>
                <c:pt idx="3">
                  <c:v>5.6</c:v>
                </c:pt>
                <c:pt idx="4">
                  <c:v>6.09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21.12</c:v>
                </c:pt>
                <c:pt idx="1">
                  <c:v>26.72</c:v>
                </c:pt>
                <c:pt idx="2">
                  <c:v>28.53</c:v>
                </c:pt>
                <c:pt idx="3">
                  <c:v>29.47</c:v>
                </c:pt>
                <c:pt idx="4">
                  <c:v>29.98</c:v>
                </c:pt>
              </c:numCache>
            </c:numRef>
          </c:val>
        </c:ser>
        <c:dLbls>
          <c:showLegendKey val="0"/>
          <c:showVal val="0"/>
          <c:showCatName val="0"/>
          <c:showSerName val="0"/>
          <c:showPercent val="0"/>
          <c:showBubbleSize val="0"/>
        </c:dLbls>
        <c:gapWidth val="250"/>
        <c:overlap val="100"/>
        <c:axId val="110283392"/>
        <c:axId val="1102937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2.77</c:v>
                </c:pt>
                <c:pt idx="1">
                  <c:v>6.73</c:v>
                </c:pt>
                <c:pt idx="2">
                  <c:v>3.89</c:v>
                </c:pt>
                <c:pt idx="3">
                  <c:v>-1.07</c:v>
                </c:pt>
                <c:pt idx="4">
                  <c:v>1.35</c:v>
                </c:pt>
              </c:numCache>
            </c:numRef>
          </c:val>
          <c:smooth val="0"/>
        </c:ser>
        <c:dLbls>
          <c:showLegendKey val="0"/>
          <c:showVal val="0"/>
          <c:showCatName val="0"/>
          <c:showSerName val="0"/>
          <c:showPercent val="0"/>
          <c:showBubbleSize val="0"/>
        </c:dLbls>
        <c:marker val="1"/>
        <c:smooth val="0"/>
        <c:axId val="110283392"/>
        <c:axId val="110293760"/>
      </c:lineChart>
      <c:catAx>
        <c:axId val="110283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293760"/>
        <c:crosses val="autoZero"/>
        <c:auto val="1"/>
        <c:lblAlgn val="ctr"/>
        <c:lblOffset val="100"/>
        <c:tickLblSkip val="1"/>
        <c:tickMarkSkip val="1"/>
        <c:noMultiLvlLbl val="0"/>
      </c:catAx>
      <c:valAx>
        <c:axId val="110293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283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0.04</c:v>
                </c:pt>
                <c:pt idx="4">
                  <c:v>#N/A</c:v>
                </c:pt>
                <c:pt idx="5">
                  <c:v>0.04</c:v>
                </c:pt>
                <c:pt idx="6">
                  <c:v>#N/A</c:v>
                </c:pt>
                <c:pt idx="7">
                  <c:v>0.17</c:v>
                </c:pt>
                <c:pt idx="8">
                  <c:v>#N/A</c:v>
                </c:pt>
                <c:pt idx="9">
                  <c:v>0.22</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0.17</c:v>
                </c:pt>
                <c:pt idx="2">
                  <c:v>#N/A</c:v>
                </c:pt>
                <c:pt idx="3">
                  <c:v>0.35</c:v>
                </c:pt>
                <c:pt idx="4">
                  <c:v>#N/A</c:v>
                </c:pt>
                <c:pt idx="5">
                  <c:v>0.11</c:v>
                </c:pt>
                <c:pt idx="6">
                  <c:v>#N/A</c:v>
                </c:pt>
                <c:pt idx="7">
                  <c:v>0.14000000000000001</c:v>
                </c:pt>
                <c:pt idx="8">
                  <c:v>#N/A</c:v>
                </c:pt>
                <c:pt idx="9">
                  <c:v>0.26</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1.61</c:v>
                </c:pt>
                <c:pt idx="2">
                  <c:v>#N/A</c:v>
                </c:pt>
                <c:pt idx="3">
                  <c:v>1.1599999999999999</c:v>
                </c:pt>
                <c:pt idx="4">
                  <c:v>#N/A</c:v>
                </c:pt>
                <c:pt idx="5">
                  <c:v>1.53</c:v>
                </c:pt>
                <c:pt idx="6">
                  <c:v>#N/A</c:v>
                </c:pt>
                <c:pt idx="7">
                  <c:v>1.31</c:v>
                </c:pt>
                <c:pt idx="8">
                  <c:v>#N/A</c:v>
                </c:pt>
                <c:pt idx="9">
                  <c:v>1.3</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1.93</c:v>
                </c:pt>
                <c:pt idx="2">
                  <c:v>#N/A</c:v>
                </c:pt>
                <c:pt idx="3">
                  <c:v>2.06</c:v>
                </c:pt>
                <c:pt idx="4">
                  <c:v>#N/A</c:v>
                </c:pt>
                <c:pt idx="5">
                  <c:v>1.61</c:v>
                </c:pt>
                <c:pt idx="6">
                  <c:v>#N/A</c:v>
                </c:pt>
                <c:pt idx="7">
                  <c:v>2.67</c:v>
                </c:pt>
                <c:pt idx="8">
                  <c:v>#N/A</c:v>
                </c:pt>
                <c:pt idx="9">
                  <c:v>2.09</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1.27</c:v>
                </c:pt>
                <c:pt idx="2">
                  <c:v>#N/A</c:v>
                </c:pt>
                <c:pt idx="3">
                  <c:v>1.66</c:v>
                </c:pt>
                <c:pt idx="4">
                  <c:v>#N/A</c:v>
                </c:pt>
                <c:pt idx="5">
                  <c:v>1.78</c:v>
                </c:pt>
                <c:pt idx="6">
                  <c:v>#N/A</c:v>
                </c:pt>
                <c:pt idx="7">
                  <c:v>2.46</c:v>
                </c:pt>
                <c:pt idx="8">
                  <c:v>#N/A</c:v>
                </c:pt>
                <c:pt idx="9">
                  <c:v>2.57</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2.92</c:v>
                </c:pt>
                <c:pt idx="2">
                  <c:v>#N/A</c:v>
                </c:pt>
                <c:pt idx="3">
                  <c:v>2.67</c:v>
                </c:pt>
                <c:pt idx="4">
                  <c:v>#N/A</c:v>
                </c:pt>
                <c:pt idx="5">
                  <c:v>2.68</c:v>
                </c:pt>
                <c:pt idx="6">
                  <c:v>#N/A</c:v>
                </c:pt>
                <c:pt idx="7">
                  <c:v>2.79</c:v>
                </c:pt>
                <c:pt idx="8">
                  <c:v>#N/A</c:v>
                </c:pt>
                <c:pt idx="9">
                  <c:v>3.25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4.1500000000000004</c:v>
                </c:pt>
                <c:pt idx="2">
                  <c:v>#N/A</c:v>
                </c:pt>
                <c:pt idx="3">
                  <c:v>4.1900000000000004</c:v>
                </c:pt>
                <c:pt idx="4">
                  <c:v>#N/A</c:v>
                </c:pt>
                <c:pt idx="5">
                  <c:v>7.24</c:v>
                </c:pt>
                <c:pt idx="6">
                  <c:v>#N/A</c:v>
                </c:pt>
                <c:pt idx="7">
                  <c:v>5.6</c:v>
                </c:pt>
                <c:pt idx="8">
                  <c:v>#N/A</c:v>
                </c:pt>
                <c:pt idx="9">
                  <c:v>6.09</c:v>
                </c:pt>
              </c:numCache>
            </c:numRef>
          </c:val>
        </c:ser>
        <c:dLbls>
          <c:showLegendKey val="0"/>
          <c:showVal val="0"/>
          <c:showCatName val="0"/>
          <c:showSerName val="0"/>
          <c:showPercent val="0"/>
          <c:showBubbleSize val="0"/>
        </c:dLbls>
        <c:gapWidth val="150"/>
        <c:overlap val="100"/>
        <c:axId val="110613248"/>
        <c:axId val="110614784"/>
      </c:barChart>
      <c:catAx>
        <c:axId val="11061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614784"/>
        <c:crosses val="autoZero"/>
        <c:auto val="1"/>
        <c:lblAlgn val="ctr"/>
        <c:lblOffset val="100"/>
        <c:tickLblSkip val="1"/>
        <c:tickMarkSkip val="1"/>
        <c:noMultiLvlLbl val="0"/>
      </c:catAx>
      <c:valAx>
        <c:axId val="110614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6132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989</c:v>
                </c:pt>
                <c:pt idx="5">
                  <c:v>1031</c:v>
                </c:pt>
                <c:pt idx="8">
                  <c:v>1078</c:v>
                </c:pt>
                <c:pt idx="11">
                  <c:v>1072</c:v>
                </c:pt>
                <c:pt idx="14">
                  <c:v>1083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50</c:v>
                </c:pt>
                <c:pt idx="3">
                  <c:v>68</c:v>
                </c:pt>
                <c:pt idx="6">
                  <c:v>67</c:v>
                </c:pt>
                <c:pt idx="9">
                  <c:v>63</c:v>
                </c:pt>
                <c:pt idx="12">
                  <c:v>63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365</c:v>
                </c:pt>
                <c:pt idx="3">
                  <c:v>354</c:v>
                </c:pt>
                <c:pt idx="6">
                  <c:v>374</c:v>
                </c:pt>
                <c:pt idx="9">
                  <c:v>348</c:v>
                </c:pt>
                <c:pt idx="12">
                  <c:v>350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1171</c:v>
                </c:pt>
                <c:pt idx="3">
                  <c:v>1165</c:v>
                </c:pt>
                <c:pt idx="6">
                  <c:v>1197</c:v>
                </c:pt>
                <c:pt idx="9">
                  <c:v>1146</c:v>
                </c:pt>
                <c:pt idx="12">
                  <c:v>1152</c:v>
                </c:pt>
              </c:numCache>
            </c:numRef>
          </c:val>
        </c:ser>
        <c:dLbls>
          <c:showLegendKey val="0"/>
          <c:showVal val="0"/>
          <c:showCatName val="0"/>
          <c:showSerName val="0"/>
          <c:showPercent val="0"/>
          <c:showBubbleSize val="0"/>
        </c:dLbls>
        <c:gapWidth val="100"/>
        <c:overlap val="100"/>
        <c:axId val="109469696"/>
        <c:axId val="109471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597</c:v>
                </c:pt>
                <c:pt idx="2">
                  <c:v>#N/A</c:v>
                </c:pt>
                <c:pt idx="3">
                  <c:v>#N/A</c:v>
                </c:pt>
                <c:pt idx="4">
                  <c:v>556</c:v>
                </c:pt>
                <c:pt idx="5">
                  <c:v>#N/A</c:v>
                </c:pt>
                <c:pt idx="6">
                  <c:v>#N/A</c:v>
                </c:pt>
                <c:pt idx="7">
                  <c:v>560</c:v>
                </c:pt>
                <c:pt idx="8">
                  <c:v>#N/A</c:v>
                </c:pt>
                <c:pt idx="9">
                  <c:v>#N/A</c:v>
                </c:pt>
                <c:pt idx="10">
                  <c:v>485</c:v>
                </c:pt>
                <c:pt idx="11">
                  <c:v>#N/A</c:v>
                </c:pt>
                <c:pt idx="12">
                  <c:v>#N/A</c:v>
                </c:pt>
                <c:pt idx="13">
                  <c:v>482</c:v>
                </c:pt>
                <c:pt idx="14">
                  <c:v>#N/A</c:v>
                </c:pt>
              </c:numCache>
            </c:numRef>
          </c:val>
          <c:smooth val="0"/>
        </c:ser>
        <c:dLbls>
          <c:showLegendKey val="0"/>
          <c:showVal val="0"/>
          <c:showCatName val="0"/>
          <c:showSerName val="0"/>
          <c:showPercent val="0"/>
          <c:showBubbleSize val="0"/>
        </c:dLbls>
        <c:marker val="1"/>
        <c:smooth val="0"/>
        <c:axId val="109469696"/>
        <c:axId val="109471616"/>
      </c:lineChart>
      <c:catAx>
        <c:axId val="109469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471616"/>
        <c:crosses val="autoZero"/>
        <c:auto val="1"/>
        <c:lblAlgn val="ctr"/>
        <c:lblOffset val="100"/>
        <c:tickLblSkip val="1"/>
        <c:tickMarkSkip val="1"/>
        <c:noMultiLvlLbl val="0"/>
      </c:catAx>
      <c:valAx>
        <c:axId val="109471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469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10565</c:v>
                </c:pt>
                <c:pt idx="5">
                  <c:v>10919</c:v>
                </c:pt>
                <c:pt idx="8">
                  <c:v>11433</c:v>
                </c:pt>
                <c:pt idx="11">
                  <c:v>11267</c:v>
                </c:pt>
                <c:pt idx="14">
                  <c:v>11477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270</c:v>
                </c:pt>
                <c:pt idx="5">
                  <c:v>256</c:v>
                </c:pt>
                <c:pt idx="8">
                  <c:v>241</c:v>
                </c:pt>
                <c:pt idx="11">
                  <c:v>200</c:v>
                </c:pt>
                <c:pt idx="14">
                  <c:v>129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2758</c:v>
                </c:pt>
                <c:pt idx="5">
                  <c:v>3578</c:v>
                </c:pt>
                <c:pt idx="8">
                  <c:v>3832</c:v>
                </c:pt>
                <c:pt idx="11">
                  <c:v>4229</c:v>
                </c:pt>
                <c:pt idx="14">
                  <c:v>4416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2485</c:v>
                </c:pt>
                <c:pt idx="3">
                  <c:v>2402</c:v>
                </c:pt>
                <c:pt idx="6">
                  <c:v>2370</c:v>
                </c:pt>
                <c:pt idx="9">
                  <c:v>2394</c:v>
                </c:pt>
                <c:pt idx="12">
                  <c:v>2351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634</c:v>
                </c:pt>
                <c:pt idx="3">
                  <c:v>582</c:v>
                </c:pt>
                <c:pt idx="6">
                  <c:v>500</c:v>
                </c:pt>
                <c:pt idx="9">
                  <c:v>449</c:v>
                </c:pt>
                <c:pt idx="12">
                  <c:v>437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4294</c:v>
                </c:pt>
                <c:pt idx="3">
                  <c:v>4313</c:v>
                </c:pt>
                <c:pt idx="6">
                  <c:v>4613</c:v>
                </c:pt>
                <c:pt idx="9">
                  <c:v>4641</c:v>
                </c:pt>
                <c:pt idx="12">
                  <c:v>4489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10970</c:v>
                </c:pt>
                <c:pt idx="3">
                  <c:v>11114</c:v>
                </c:pt>
                <c:pt idx="6">
                  <c:v>11578</c:v>
                </c:pt>
                <c:pt idx="9">
                  <c:v>11376</c:v>
                </c:pt>
                <c:pt idx="12">
                  <c:v>11592</c:v>
                </c:pt>
              </c:numCache>
            </c:numRef>
          </c:val>
        </c:ser>
        <c:dLbls>
          <c:showLegendKey val="0"/>
          <c:showVal val="0"/>
          <c:showCatName val="0"/>
          <c:showSerName val="0"/>
          <c:showPercent val="0"/>
          <c:showBubbleSize val="0"/>
        </c:dLbls>
        <c:gapWidth val="100"/>
        <c:overlap val="100"/>
        <c:axId val="109596032"/>
        <c:axId val="1096064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4790</c:v>
                </c:pt>
                <c:pt idx="2">
                  <c:v>#N/A</c:v>
                </c:pt>
                <c:pt idx="3">
                  <c:v>#N/A</c:v>
                </c:pt>
                <c:pt idx="4">
                  <c:v>3659</c:v>
                </c:pt>
                <c:pt idx="5">
                  <c:v>#N/A</c:v>
                </c:pt>
                <c:pt idx="6">
                  <c:v>#N/A</c:v>
                </c:pt>
                <c:pt idx="7">
                  <c:v>3555</c:v>
                </c:pt>
                <c:pt idx="8">
                  <c:v>#N/A</c:v>
                </c:pt>
                <c:pt idx="9">
                  <c:v>#N/A</c:v>
                </c:pt>
                <c:pt idx="10">
                  <c:v>3165</c:v>
                </c:pt>
                <c:pt idx="11">
                  <c:v>#N/A</c:v>
                </c:pt>
                <c:pt idx="12">
                  <c:v>#N/A</c:v>
                </c:pt>
                <c:pt idx="13">
                  <c:v>2846</c:v>
                </c:pt>
                <c:pt idx="14">
                  <c:v>#N/A</c:v>
                </c:pt>
              </c:numCache>
            </c:numRef>
          </c:val>
          <c:smooth val="0"/>
        </c:ser>
        <c:dLbls>
          <c:showLegendKey val="0"/>
          <c:showVal val="0"/>
          <c:showCatName val="0"/>
          <c:showSerName val="0"/>
          <c:showPercent val="0"/>
          <c:showBubbleSize val="0"/>
        </c:dLbls>
        <c:marker val="1"/>
        <c:smooth val="0"/>
        <c:axId val="109596032"/>
        <c:axId val="109606400"/>
      </c:lineChart>
      <c:catAx>
        <c:axId val="109596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606400"/>
        <c:crosses val="autoZero"/>
        <c:auto val="1"/>
        <c:lblAlgn val="ctr"/>
        <c:lblOffset val="100"/>
        <c:tickLblSkip val="1"/>
        <c:tickMarkSkip val="1"/>
        <c:noMultiLvlLbl val="0"/>
      </c:catAx>
      <c:valAx>
        <c:axId val="109606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596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三重県南伊勢町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14,735
14,680
242.98
9,374,451
8,983,234
366,655
6,022,038
11,239,847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57.5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人口減少や全国平均を上回る高齢化率（平成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年度末</a:t>
          </a:r>
          <a:r>
            <a:rPr lang="en-US" altLang="ja-JP" sz="1100" b="0" i="0" baseline="0">
              <a:solidFill>
                <a:schemeClr val="dk1"/>
              </a:solidFill>
              <a:effectLst/>
              <a:latin typeface="+mn-lt"/>
              <a:ea typeface="+mn-ea"/>
              <a:cs typeface="+mn-cs"/>
            </a:rPr>
            <a:t>45.1</a:t>
          </a:r>
          <a:r>
            <a:rPr lang="ja-JP" altLang="ja-JP" sz="1100" b="0" i="0" baseline="0">
              <a:solidFill>
                <a:schemeClr val="dk1"/>
              </a:solidFill>
              <a:effectLst/>
              <a:latin typeface="+mn-lt"/>
              <a:ea typeface="+mn-ea"/>
              <a:cs typeface="+mn-cs"/>
            </a:rPr>
            <a:t>％）に加え、町の基幹産業である第一次産業が低迷していること等により、財政基盤が弱く、類似団体平均を下回ってる。今後も引き続き、職員定数の適正化や計画的な施設の統廃合による経常経費の削減、また歳出全般の徹底的な見直し、効率化に努めることにより財政の健全化を図る。</a:t>
          </a:r>
          <a:endParaRPr lang="en-US" altLang="ja-JP" sz="1100" b="0" i="0" baseline="0">
            <a:solidFill>
              <a:schemeClr val="dk1"/>
            </a:solidFill>
            <a:effectLst/>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146050</xdr:rowOff>
    </xdr:to>
    <xdr:cxnSp macro="">
      <xdr:nvCxnSpPr>
        <xdr:cNvPr id="68" name="直線コネクタ 67"/>
        <xdr:cNvCxnSpPr/>
      </xdr:nvCxnSpPr>
      <xdr:spPr>
        <a:xfrm>
          <a:off x="4114800" y="730673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9"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105833</xdr:rowOff>
    </xdr:to>
    <xdr:cxnSp macro="">
      <xdr:nvCxnSpPr>
        <xdr:cNvPr id="71" name="直線コネクタ 70"/>
        <xdr:cNvCxnSpPr/>
      </xdr:nvCxnSpPr>
      <xdr:spPr>
        <a:xfrm>
          <a:off x="3225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3" name="テキスト ボックス 72"/>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65617</xdr:rowOff>
    </xdr:to>
    <xdr:cxnSp macro="">
      <xdr:nvCxnSpPr>
        <xdr:cNvPr id="74" name="直線コネクタ 73"/>
        <xdr:cNvCxnSpPr/>
      </xdr:nvCxnSpPr>
      <xdr:spPr>
        <a:xfrm>
          <a:off x="2336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6" name="テキスト ボックス 75"/>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25400</xdr:rowOff>
    </xdr:to>
    <xdr:cxnSp macro="">
      <xdr:nvCxnSpPr>
        <xdr:cNvPr id="77" name="直線コネクタ 76"/>
        <xdr:cNvCxnSpPr/>
      </xdr:nvCxnSpPr>
      <xdr:spPr>
        <a:xfrm>
          <a:off x="1447800" y="71860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46567</xdr:rowOff>
    </xdr:from>
    <xdr:to>
      <xdr:col>3</xdr:col>
      <xdr:colOff>330200</xdr:colOff>
      <xdr:row>39</xdr:row>
      <xdr:rowOff>148167</xdr:rowOff>
    </xdr:to>
    <xdr:sp macro="" textlink="">
      <xdr:nvSpPr>
        <xdr:cNvPr id="78" name="フローチャート : 判断 77"/>
        <xdr:cNvSpPr/>
      </xdr:nvSpPr>
      <xdr:spPr>
        <a:xfrm>
          <a:off x="2286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158344</xdr:rowOff>
    </xdr:from>
    <xdr:ext cx="762000" cy="259045"/>
    <xdr:sp macro="" textlink="">
      <xdr:nvSpPr>
        <xdr:cNvPr id="79" name="テキスト ボックス 78"/>
        <xdr:cNvSpPr txBox="1"/>
      </xdr:nvSpPr>
      <xdr:spPr>
        <a:xfrm>
          <a:off x="1955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97367</xdr:rowOff>
    </xdr:from>
    <xdr:to>
      <xdr:col>2</xdr:col>
      <xdr:colOff>127000</xdr:colOff>
      <xdr:row>39</xdr:row>
      <xdr:rowOff>27517</xdr:rowOff>
    </xdr:to>
    <xdr:sp macro="" textlink="">
      <xdr:nvSpPr>
        <xdr:cNvPr id="80" name="フローチャート : 判断 79"/>
        <xdr:cNvSpPr/>
      </xdr:nvSpPr>
      <xdr:spPr>
        <a:xfrm>
          <a:off x="1397000" y="661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37694</xdr:rowOff>
    </xdr:from>
    <xdr:ext cx="762000" cy="259045"/>
    <xdr:sp macro="" textlink="">
      <xdr:nvSpPr>
        <xdr:cNvPr id="81" name="テキスト ボックス 80"/>
        <xdr:cNvSpPr txBox="1"/>
      </xdr:nvSpPr>
      <xdr:spPr>
        <a:xfrm>
          <a:off x="1066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7" name="円/楕円 86"/>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67327</xdr:rowOff>
    </xdr:from>
    <xdr:ext cx="762000" cy="259045"/>
    <xdr:sp macro="" textlink="">
      <xdr:nvSpPr>
        <xdr:cNvPr id="88"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9" name="円/楕円 88"/>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90" name="テキスト ボックス 89"/>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1" name="円/楕円 90"/>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101194</xdr:rowOff>
    </xdr:from>
    <xdr:ext cx="762000" cy="259045"/>
    <xdr:sp macro="" textlink="">
      <xdr:nvSpPr>
        <xdr:cNvPr id="92" name="テキスト ボックス 91"/>
        <xdr:cNvSpPr txBox="1"/>
      </xdr:nvSpPr>
      <xdr:spPr>
        <a:xfrm>
          <a:off x="2844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3" name="円/楕円 92"/>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94" name="テキスト ボックス 93"/>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5" name="円/楕円 94"/>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20760</xdr:rowOff>
    </xdr:from>
    <xdr:ext cx="762000" cy="259045"/>
    <xdr:sp macro="" textlink="">
      <xdr:nvSpPr>
        <xdr:cNvPr id="96" name="テキスト ボックス 95"/>
        <xdr:cNvSpPr txBox="1"/>
      </xdr:nvSpPr>
      <xdr:spPr>
        <a:xfrm>
          <a:off x="1066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広域に３８地区もの集落が点在している当町では、学校や保育所、消防施設や地区集会施設等の公共施設が多く、人件費や施設の維持管理費等の経常経費が非常に高い水準にある。また、地域医療の確保を図るための町立病院や診療施設への繰出しや高齢者の移動に欠かせない町営バス、デマンドバスの運行経費も経常収支比率を押し上げる大きな要因となっている。このような中でも保育所等の公共施設の統廃合を計画的に進め、経常経費の削減に努める。</a:t>
          </a:r>
          <a:endParaRPr lang="en-US" altLang="ja-JP" sz="1100" b="0" i="0" baseline="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101177</xdr:rowOff>
    </xdr:from>
    <xdr:to>
      <xdr:col>7</xdr:col>
      <xdr:colOff>152400</xdr:colOff>
      <xdr:row>65</xdr:row>
      <xdr:rowOff>133350</xdr:rowOff>
    </xdr:to>
    <xdr:cxnSp macro="">
      <xdr:nvCxnSpPr>
        <xdr:cNvPr id="131" name="直線コネクタ 130"/>
        <xdr:cNvCxnSpPr/>
      </xdr:nvCxnSpPr>
      <xdr:spPr>
        <a:xfrm flipV="1">
          <a:off x="4114800" y="1124542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98654</xdr:rowOff>
    </xdr:from>
    <xdr:ext cx="762000" cy="259045"/>
    <xdr:sp macro="" textlink="">
      <xdr:nvSpPr>
        <xdr:cNvPr id="132" name="財政構造の弾力性平均値テキスト"/>
        <xdr:cNvSpPr txBox="1"/>
      </xdr:nvSpPr>
      <xdr:spPr>
        <a:xfrm>
          <a:off x="5041900" y="10557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77046</xdr:rowOff>
    </xdr:from>
    <xdr:to>
      <xdr:col>6</xdr:col>
      <xdr:colOff>0</xdr:colOff>
      <xdr:row>65</xdr:row>
      <xdr:rowOff>133350</xdr:rowOff>
    </xdr:to>
    <xdr:cxnSp macro="">
      <xdr:nvCxnSpPr>
        <xdr:cNvPr id="134" name="直線コネクタ 133"/>
        <xdr:cNvCxnSpPr/>
      </xdr:nvCxnSpPr>
      <xdr:spPr>
        <a:xfrm>
          <a:off x="3225800" y="1122129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7196</xdr:rowOff>
    </xdr:from>
    <xdr:to>
      <xdr:col>4</xdr:col>
      <xdr:colOff>482600</xdr:colOff>
      <xdr:row>65</xdr:row>
      <xdr:rowOff>77046</xdr:rowOff>
    </xdr:to>
    <xdr:cxnSp macro="">
      <xdr:nvCxnSpPr>
        <xdr:cNvPr id="137" name="直線コネクタ 136"/>
        <xdr:cNvCxnSpPr/>
      </xdr:nvCxnSpPr>
      <xdr:spPr>
        <a:xfrm>
          <a:off x="2336800" y="1097999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86800</xdr:rowOff>
    </xdr:from>
    <xdr:ext cx="762000" cy="259045"/>
    <xdr:sp macro="" textlink="">
      <xdr:nvSpPr>
        <xdr:cNvPr id="139" name="テキスト ボックス 138"/>
        <xdr:cNvSpPr txBox="1"/>
      </xdr:nvSpPr>
      <xdr:spPr>
        <a:xfrm>
          <a:off x="2844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7196</xdr:rowOff>
    </xdr:from>
    <xdr:to>
      <xdr:col>3</xdr:col>
      <xdr:colOff>279400</xdr:colOff>
      <xdr:row>66</xdr:row>
      <xdr:rowOff>114723</xdr:rowOff>
    </xdr:to>
    <xdr:cxnSp macro="">
      <xdr:nvCxnSpPr>
        <xdr:cNvPr id="140" name="直線コネクタ 139"/>
        <xdr:cNvCxnSpPr/>
      </xdr:nvCxnSpPr>
      <xdr:spPr>
        <a:xfrm flipV="1">
          <a:off x="1447800" y="10979996"/>
          <a:ext cx="889000" cy="450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140970</xdr:rowOff>
    </xdr:from>
    <xdr:to>
      <xdr:col>3</xdr:col>
      <xdr:colOff>330200</xdr:colOff>
      <xdr:row>62</xdr:row>
      <xdr:rowOff>71120</xdr:rowOff>
    </xdr:to>
    <xdr:sp macro="" textlink="">
      <xdr:nvSpPr>
        <xdr:cNvPr id="141" name="フローチャート : 判断 140"/>
        <xdr:cNvSpPr/>
      </xdr:nvSpPr>
      <xdr:spPr>
        <a:xfrm>
          <a:off x="22860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81297</xdr:rowOff>
    </xdr:from>
    <xdr:ext cx="762000" cy="259045"/>
    <xdr:sp macro="" textlink="">
      <xdr:nvSpPr>
        <xdr:cNvPr id="142" name="テキスト ボックス 141"/>
        <xdr:cNvSpPr txBox="1"/>
      </xdr:nvSpPr>
      <xdr:spPr>
        <a:xfrm>
          <a:off x="1955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71544</xdr:rowOff>
    </xdr:from>
    <xdr:to>
      <xdr:col>2</xdr:col>
      <xdr:colOff>127000</xdr:colOff>
      <xdr:row>64</xdr:row>
      <xdr:rowOff>1694</xdr:rowOff>
    </xdr:to>
    <xdr:sp macro="" textlink="">
      <xdr:nvSpPr>
        <xdr:cNvPr id="143" name="フローチャート : 判断 142"/>
        <xdr:cNvSpPr/>
      </xdr:nvSpPr>
      <xdr:spPr>
        <a:xfrm>
          <a:off x="1397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11871</xdr:rowOff>
    </xdr:from>
    <xdr:ext cx="762000" cy="259045"/>
    <xdr:sp macro="" textlink="">
      <xdr:nvSpPr>
        <xdr:cNvPr id="144" name="テキスト ボックス 143"/>
        <xdr:cNvSpPr txBox="1"/>
      </xdr:nvSpPr>
      <xdr:spPr>
        <a:xfrm>
          <a:off x="1066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50377</xdr:rowOff>
    </xdr:from>
    <xdr:to>
      <xdr:col>7</xdr:col>
      <xdr:colOff>203200</xdr:colOff>
      <xdr:row>65</xdr:row>
      <xdr:rowOff>151977</xdr:rowOff>
    </xdr:to>
    <xdr:sp macro="" textlink="">
      <xdr:nvSpPr>
        <xdr:cNvPr id="150" name="円/楕円 149"/>
        <xdr:cNvSpPr/>
      </xdr:nvSpPr>
      <xdr:spPr>
        <a:xfrm>
          <a:off x="4902200" y="1119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22454</xdr:rowOff>
    </xdr:from>
    <xdr:ext cx="762000" cy="259045"/>
    <xdr:sp macro="" textlink="">
      <xdr:nvSpPr>
        <xdr:cNvPr id="151" name="財政構造の弾力性該当値テキスト"/>
        <xdr:cNvSpPr txBox="1"/>
      </xdr:nvSpPr>
      <xdr:spPr>
        <a:xfrm>
          <a:off x="5041900" y="11166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82550</xdr:rowOff>
    </xdr:from>
    <xdr:to>
      <xdr:col>6</xdr:col>
      <xdr:colOff>50800</xdr:colOff>
      <xdr:row>66</xdr:row>
      <xdr:rowOff>12700</xdr:rowOff>
    </xdr:to>
    <xdr:sp macro="" textlink="">
      <xdr:nvSpPr>
        <xdr:cNvPr id="152" name="円/楕円 151"/>
        <xdr:cNvSpPr/>
      </xdr:nvSpPr>
      <xdr:spPr>
        <a:xfrm>
          <a:off x="4064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168927</xdr:rowOff>
    </xdr:from>
    <xdr:ext cx="736600" cy="259045"/>
    <xdr:sp macro="" textlink="">
      <xdr:nvSpPr>
        <xdr:cNvPr id="153" name="テキスト ボックス 152"/>
        <xdr:cNvSpPr txBox="1"/>
      </xdr:nvSpPr>
      <xdr:spPr>
        <a:xfrm>
          <a:off x="3733800" y="1131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26246</xdr:rowOff>
    </xdr:from>
    <xdr:to>
      <xdr:col>4</xdr:col>
      <xdr:colOff>533400</xdr:colOff>
      <xdr:row>65</xdr:row>
      <xdr:rowOff>127846</xdr:rowOff>
    </xdr:to>
    <xdr:sp macro="" textlink="">
      <xdr:nvSpPr>
        <xdr:cNvPr id="154" name="円/楕円 153"/>
        <xdr:cNvSpPr/>
      </xdr:nvSpPr>
      <xdr:spPr>
        <a:xfrm>
          <a:off x="3175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112623</xdr:rowOff>
    </xdr:from>
    <xdr:ext cx="762000" cy="259045"/>
    <xdr:sp macro="" textlink="">
      <xdr:nvSpPr>
        <xdr:cNvPr id="155" name="テキスト ボックス 154"/>
        <xdr:cNvSpPr txBox="1"/>
      </xdr:nvSpPr>
      <xdr:spPr>
        <a:xfrm>
          <a:off x="2844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127846</xdr:rowOff>
    </xdr:from>
    <xdr:to>
      <xdr:col>3</xdr:col>
      <xdr:colOff>330200</xdr:colOff>
      <xdr:row>64</xdr:row>
      <xdr:rowOff>57996</xdr:rowOff>
    </xdr:to>
    <xdr:sp macro="" textlink="">
      <xdr:nvSpPr>
        <xdr:cNvPr id="156" name="円/楕円 155"/>
        <xdr:cNvSpPr/>
      </xdr:nvSpPr>
      <xdr:spPr>
        <a:xfrm>
          <a:off x="2286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42773</xdr:rowOff>
    </xdr:from>
    <xdr:ext cx="762000" cy="259045"/>
    <xdr:sp macro="" textlink="">
      <xdr:nvSpPr>
        <xdr:cNvPr id="157" name="テキスト ボックス 156"/>
        <xdr:cNvSpPr txBox="1"/>
      </xdr:nvSpPr>
      <xdr:spPr>
        <a:xfrm>
          <a:off x="1955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63923</xdr:rowOff>
    </xdr:from>
    <xdr:to>
      <xdr:col>2</xdr:col>
      <xdr:colOff>127000</xdr:colOff>
      <xdr:row>66</xdr:row>
      <xdr:rowOff>165523</xdr:rowOff>
    </xdr:to>
    <xdr:sp macro="" textlink="">
      <xdr:nvSpPr>
        <xdr:cNvPr id="158" name="円/楕円 157"/>
        <xdr:cNvSpPr/>
      </xdr:nvSpPr>
      <xdr:spPr>
        <a:xfrm>
          <a:off x="1397000" y="1137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150300</xdr:rowOff>
    </xdr:from>
    <xdr:ext cx="762000" cy="259045"/>
    <xdr:sp macro="" textlink="">
      <xdr:nvSpPr>
        <xdr:cNvPr id="159" name="テキスト ボックス 158"/>
        <xdr:cNvSpPr txBox="1"/>
      </xdr:nvSpPr>
      <xdr:spPr>
        <a:xfrm>
          <a:off x="1066800" y="11466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[177,596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のほぼ平均値となっているが、数値が高い水準で推移しているのは主に人件費が要因となっている。これは保育所運営やごみ収集処理業務などを直営で行っているためである。今後も引き続き施設の統廃合を進めるとともに、民間でも実施可能な部分は民間への委託化を進めるなど、コスト低減を図っていく必要が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25228</xdr:rowOff>
    </xdr:from>
    <xdr:to>
      <xdr:col>7</xdr:col>
      <xdr:colOff>152400</xdr:colOff>
      <xdr:row>83</xdr:row>
      <xdr:rowOff>29204</xdr:rowOff>
    </xdr:to>
    <xdr:cxnSp macro="">
      <xdr:nvCxnSpPr>
        <xdr:cNvPr id="192" name="直線コネクタ 191"/>
        <xdr:cNvCxnSpPr/>
      </xdr:nvCxnSpPr>
      <xdr:spPr>
        <a:xfrm flipV="1">
          <a:off x="4114800" y="14255578"/>
          <a:ext cx="838200" cy="3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157543</xdr:rowOff>
    </xdr:from>
    <xdr:ext cx="762000" cy="259045"/>
    <xdr:sp macro="" textlink="">
      <xdr:nvSpPr>
        <xdr:cNvPr id="193" name="人件費・物件費等の状況平均値テキスト"/>
        <xdr:cNvSpPr txBox="1"/>
      </xdr:nvSpPr>
      <xdr:spPr>
        <a:xfrm>
          <a:off x="5041900" y="14216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17622</xdr:rowOff>
    </xdr:from>
    <xdr:to>
      <xdr:col>6</xdr:col>
      <xdr:colOff>0</xdr:colOff>
      <xdr:row>83</xdr:row>
      <xdr:rowOff>29204</xdr:rowOff>
    </xdr:to>
    <xdr:cxnSp macro="">
      <xdr:nvCxnSpPr>
        <xdr:cNvPr id="195" name="直線コネクタ 194"/>
        <xdr:cNvCxnSpPr/>
      </xdr:nvCxnSpPr>
      <xdr:spPr>
        <a:xfrm>
          <a:off x="3225800" y="14247972"/>
          <a:ext cx="889000" cy="11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88078</xdr:rowOff>
    </xdr:from>
    <xdr:ext cx="736600" cy="259045"/>
    <xdr:sp macro="" textlink="">
      <xdr:nvSpPr>
        <xdr:cNvPr id="197" name="テキスト ボックス 196"/>
        <xdr:cNvSpPr txBox="1"/>
      </xdr:nvSpPr>
      <xdr:spPr>
        <a:xfrm>
          <a:off x="3733800" y="14318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158784</xdr:rowOff>
    </xdr:from>
    <xdr:to>
      <xdr:col>4</xdr:col>
      <xdr:colOff>482600</xdr:colOff>
      <xdr:row>83</xdr:row>
      <xdr:rowOff>17622</xdr:rowOff>
    </xdr:to>
    <xdr:cxnSp macro="">
      <xdr:nvCxnSpPr>
        <xdr:cNvPr id="198" name="直線コネクタ 197"/>
        <xdr:cNvCxnSpPr/>
      </xdr:nvCxnSpPr>
      <xdr:spPr>
        <a:xfrm>
          <a:off x="2336800" y="14217684"/>
          <a:ext cx="889000" cy="30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85881</xdr:rowOff>
    </xdr:from>
    <xdr:ext cx="762000" cy="259045"/>
    <xdr:sp macro="" textlink="">
      <xdr:nvSpPr>
        <xdr:cNvPr id="200" name="テキスト ボックス 199"/>
        <xdr:cNvSpPr txBox="1"/>
      </xdr:nvSpPr>
      <xdr:spPr>
        <a:xfrm>
          <a:off x="2844800" y="1431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140094</xdr:rowOff>
    </xdr:from>
    <xdr:to>
      <xdr:col>3</xdr:col>
      <xdr:colOff>279400</xdr:colOff>
      <xdr:row>82</xdr:row>
      <xdr:rowOff>158784</xdr:rowOff>
    </xdr:to>
    <xdr:cxnSp macro="">
      <xdr:nvCxnSpPr>
        <xdr:cNvPr id="201" name="直線コネクタ 200"/>
        <xdr:cNvCxnSpPr/>
      </xdr:nvCxnSpPr>
      <xdr:spPr>
        <a:xfrm>
          <a:off x="1447800" y="14198994"/>
          <a:ext cx="889000" cy="18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58455</xdr:rowOff>
    </xdr:from>
    <xdr:to>
      <xdr:col>3</xdr:col>
      <xdr:colOff>330200</xdr:colOff>
      <xdr:row>82</xdr:row>
      <xdr:rowOff>160055</xdr:rowOff>
    </xdr:to>
    <xdr:sp macro="" textlink="">
      <xdr:nvSpPr>
        <xdr:cNvPr id="202" name="フローチャート : 判断 201"/>
        <xdr:cNvSpPr/>
      </xdr:nvSpPr>
      <xdr:spPr>
        <a:xfrm>
          <a:off x="2286000" y="1411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170232</xdr:rowOff>
    </xdr:from>
    <xdr:ext cx="762000" cy="259045"/>
    <xdr:sp macro="" textlink="">
      <xdr:nvSpPr>
        <xdr:cNvPr id="203" name="テキスト ボックス 202"/>
        <xdr:cNvSpPr txBox="1"/>
      </xdr:nvSpPr>
      <xdr:spPr>
        <a:xfrm>
          <a:off x="1955800" y="1388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46825</xdr:rowOff>
    </xdr:from>
    <xdr:to>
      <xdr:col>2</xdr:col>
      <xdr:colOff>127000</xdr:colOff>
      <xdr:row>82</xdr:row>
      <xdr:rowOff>148425</xdr:rowOff>
    </xdr:to>
    <xdr:sp macro="" textlink="">
      <xdr:nvSpPr>
        <xdr:cNvPr id="204" name="フローチャート : 判断 203"/>
        <xdr:cNvSpPr/>
      </xdr:nvSpPr>
      <xdr:spPr>
        <a:xfrm>
          <a:off x="1397000" y="1410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158602</xdr:rowOff>
    </xdr:from>
    <xdr:ext cx="762000" cy="259045"/>
    <xdr:sp macro="" textlink="">
      <xdr:nvSpPr>
        <xdr:cNvPr id="205" name="テキスト ボックス 204"/>
        <xdr:cNvSpPr txBox="1"/>
      </xdr:nvSpPr>
      <xdr:spPr>
        <a:xfrm>
          <a:off x="1066800" y="13874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157,071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145878</xdr:rowOff>
    </xdr:from>
    <xdr:to>
      <xdr:col>7</xdr:col>
      <xdr:colOff>203200</xdr:colOff>
      <xdr:row>83</xdr:row>
      <xdr:rowOff>76028</xdr:rowOff>
    </xdr:to>
    <xdr:sp macro="" textlink="">
      <xdr:nvSpPr>
        <xdr:cNvPr id="211" name="円/楕円 210"/>
        <xdr:cNvSpPr/>
      </xdr:nvSpPr>
      <xdr:spPr>
        <a:xfrm>
          <a:off x="4902200" y="1420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162405</xdr:rowOff>
    </xdr:from>
    <xdr:ext cx="762000" cy="259045"/>
    <xdr:sp macro="" textlink="">
      <xdr:nvSpPr>
        <xdr:cNvPr id="212" name="人件費・物件費等の状況該当値テキスト"/>
        <xdr:cNvSpPr txBox="1"/>
      </xdr:nvSpPr>
      <xdr:spPr>
        <a:xfrm>
          <a:off x="5041900" y="1404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177,596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149854</xdr:rowOff>
    </xdr:from>
    <xdr:to>
      <xdr:col>6</xdr:col>
      <xdr:colOff>50800</xdr:colOff>
      <xdr:row>83</xdr:row>
      <xdr:rowOff>80004</xdr:rowOff>
    </xdr:to>
    <xdr:sp macro="" textlink="">
      <xdr:nvSpPr>
        <xdr:cNvPr id="213" name="円/楕円 212"/>
        <xdr:cNvSpPr/>
      </xdr:nvSpPr>
      <xdr:spPr>
        <a:xfrm>
          <a:off x="4064000" y="14208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90181</xdr:rowOff>
    </xdr:from>
    <xdr:ext cx="736600" cy="259045"/>
    <xdr:sp macro="" textlink="">
      <xdr:nvSpPr>
        <xdr:cNvPr id="214" name="テキスト ボックス 213"/>
        <xdr:cNvSpPr txBox="1"/>
      </xdr:nvSpPr>
      <xdr:spPr>
        <a:xfrm>
          <a:off x="3733800" y="13977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178,420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138272</xdr:rowOff>
    </xdr:from>
    <xdr:to>
      <xdr:col>4</xdr:col>
      <xdr:colOff>533400</xdr:colOff>
      <xdr:row>83</xdr:row>
      <xdr:rowOff>68422</xdr:rowOff>
    </xdr:to>
    <xdr:sp macro="" textlink="">
      <xdr:nvSpPr>
        <xdr:cNvPr id="215" name="円/楕円 214"/>
        <xdr:cNvSpPr/>
      </xdr:nvSpPr>
      <xdr:spPr>
        <a:xfrm>
          <a:off x="3175000" y="1419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78599</xdr:rowOff>
    </xdr:from>
    <xdr:ext cx="762000" cy="259045"/>
    <xdr:sp macro="" textlink="">
      <xdr:nvSpPr>
        <xdr:cNvPr id="216" name="テキスト ボックス 215"/>
        <xdr:cNvSpPr txBox="1"/>
      </xdr:nvSpPr>
      <xdr:spPr>
        <a:xfrm>
          <a:off x="2844800" y="139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176,020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107984</xdr:rowOff>
    </xdr:from>
    <xdr:to>
      <xdr:col>3</xdr:col>
      <xdr:colOff>330200</xdr:colOff>
      <xdr:row>83</xdr:row>
      <xdr:rowOff>38134</xdr:rowOff>
    </xdr:to>
    <xdr:sp macro="" textlink="">
      <xdr:nvSpPr>
        <xdr:cNvPr id="217" name="円/楕円 216"/>
        <xdr:cNvSpPr/>
      </xdr:nvSpPr>
      <xdr:spPr>
        <a:xfrm>
          <a:off x="2286000" y="14166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22911</xdr:rowOff>
    </xdr:from>
    <xdr:ext cx="762000" cy="259045"/>
    <xdr:sp macro="" textlink="">
      <xdr:nvSpPr>
        <xdr:cNvPr id="218" name="テキスト ボックス 217"/>
        <xdr:cNvSpPr txBox="1"/>
      </xdr:nvSpPr>
      <xdr:spPr>
        <a:xfrm>
          <a:off x="1955800" y="14253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169,744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89294</xdr:rowOff>
    </xdr:from>
    <xdr:to>
      <xdr:col>2</xdr:col>
      <xdr:colOff>127000</xdr:colOff>
      <xdr:row>83</xdr:row>
      <xdr:rowOff>19444</xdr:rowOff>
    </xdr:to>
    <xdr:sp macro="" textlink="">
      <xdr:nvSpPr>
        <xdr:cNvPr id="219" name="円/楕円 218"/>
        <xdr:cNvSpPr/>
      </xdr:nvSpPr>
      <xdr:spPr>
        <a:xfrm>
          <a:off x="1397000" y="1414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4221</xdr:rowOff>
    </xdr:from>
    <xdr:ext cx="762000" cy="259045"/>
    <xdr:sp macro="" textlink="">
      <xdr:nvSpPr>
        <xdr:cNvPr id="220" name="テキスト ボックス 219"/>
        <xdr:cNvSpPr txBox="1"/>
      </xdr:nvSpPr>
      <xdr:spPr>
        <a:xfrm>
          <a:off x="1066800" y="14234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165,871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a:t>
          </a:r>
          <a:r>
            <a:rPr lang="ja-JP" altLang="en-US" sz="1100" b="0" i="0" baseline="0">
              <a:solidFill>
                <a:schemeClr val="dk1"/>
              </a:solidFill>
              <a:effectLst/>
              <a:latin typeface="+mn-lt"/>
              <a:ea typeface="+mn-ea"/>
              <a:cs typeface="+mn-cs"/>
            </a:rPr>
            <a:t>をやや下回っている</a:t>
          </a:r>
          <a:r>
            <a:rPr lang="ja-JP" altLang="ja-JP" sz="1100" b="0" i="0" baseline="0">
              <a:solidFill>
                <a:schemeClr val="dk1"/>
              </a:solidFill>
              <a:effectLst/>
              <a:latin typeface="+mn-lt"/>
              <a:ea typeface="+mn-ea"/>
              <a:cs typeface="+mn-cs"/>
            </a:rPr>
            <a:t>が、今後もより一層の給与適正化に努める。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88</xdr:row>
      <xdr:rowOff>41366</xdr:rowOff>
    </xdr:to>
    <xdr:cxnSp macro="">
      <xdr:nvCxnSpPr>
        <xdr:cNvPr id="251" name="直線コネクタ 250"/>
        <xdr:cNvCxnSpPr/>
      </xdr:nvCxnSpPr>
      <xdr:spPr>
        <a:xfrm flipV="1">
          <a:off x="17018000" y="13929361"/>
          <a:ext cx="0" cy="1199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13443</xdr:rowOff>
    </xdr:from>
    <xdr:ext cx="762000" cy="259045"/>
    <xdr:sp macro="" textlink="">
      <xdr:nvSpPr>
        <xdr:cNvPr id="252" name="給与水準   （国との比較）最小値テキスト"/>
        <xdr:cNvSpPr txBox="1"/>
      </xdr:nvSpPr>
      <xdr:spPr>
        <a:xfrm>
          <a:off x="17106900" y="1510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88</xdr:row>
      <xdr:rowOff>41366</xdr:rowOff>
    </xdr:from>
    <xdr:to>
      <xdr:col>24</xdr:col>
      <xdr:colOff>647700</xdr:colOff>
      <xdr:row>88</xdr:row>
      <xdr:rowOff>41366</xdr:rowOff>
    </xdr:to>
    <xdr:cxnSp macro="">
      <xdr:nvCxnSpPr>
        <xdr:cNvPr id="253" name="直線コネクタ 252"/>
        <xdr:cNvCxnSpPr/>
      </xdr:nvCxnSpPr>
      <xdr:spPr>
        <a:xfrm>
          <a:off x="16929100" y="15128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4"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5" name="直線コネクタ 254"/>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86905</xdr:rowOff>
    </xdr:from>
    <xdr:to>
      <xdr:col>24</xdr:col>
      <xdr:colOff>558800</xdr:colOff>
      <xdr:row>88</xdr:row>
      <xdr:rowOff>158569</xdr:rowOff>
    </xdr:to>
    <xdr:cxnSp macro="">
      <xdr:nvCxnSpPr>
        <xdr:cNvPr id="256" name="直線コネクタ 255"/>
        <xdr:cNvCxnSpPr/>
      </xdr:nvCxnSpPr>
      <xdr:spPr>
        <a:xfrm flipV="1">
          <a:off x="16179800" y="14660155"/>
          <a:ext cx="838200" cy="586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111596</xdr:rowOff>
    </xdr:from>
    <xdr:ext cx="762000" cy="259045"/>
    <xdr:sp macro="" textlink="">
      <xdr:nvSpPr>
        <xdr:cNvPr id="257" name="給与水準   （国との比較）平均値テキスト"/>
        <xdr:cNvSpPr txBox="1"/>
      </xdr:nvSpPr>
      <xdr:spPr>
        <a:xfrm>
          <a:off x="17106900" y="146848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139519</xdr:rowOff>
    </xdr:from>
    <xdr:to>
      <xdr:col>24</xdr:col>
      <xdr:colOff>609600</xdr:colOff>
      <xdr:row>86</xdr:row>
      <xdr:rowOff>69669</xdr:rowOff>
    </xdr:to>
    <xdr:sp macro="" textlink="">
      <xdr:nvSpPr>
        <xdr:cNvPr id="258" name="フローチャート : 判断 257"/>
        <xdr:cNvSpPr/>
      </xdr:nvSpPr>
      <xdr:spPr>
        <a:xfrm>
          <a:off x="16967200" y="147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158569</xdr:rowOff>
    </xdr:from>
    <xdr:to>
      <xdr:col>23</xdr:col>
      <xdr:colOff>406400</xdr:colOff>
      <xdr:row>89</xdr:row>
      <xdr:rowOff>35379</xdr:rowOff>
    </xdr:to>
    <xdr:cxnSp macro="">
      <xdr:nvCxnSpPr>
        <xdr:cNvPr id="259" name="直線コネクタ 258"/>
        <xdr:cNvCxnSpPr/>
      </xdr:nvCxnSpPr>
      <xdr:spPr>
        <a:xfrm flipV="1">
          <a:off x="15290800" y="15246169"/>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60" name="フローチャート : 判断 259"/>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61" name="テキスト ボックス 260"/>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66221</xdr:rowOff>
    </xdr:from>
    <xdr:to>
      <xdr:col>22</xdr:col>
      <xdr:colOff>203200</xdr:colOff>
      <xdr:row>89</xdr:row>
      <xdr:rowOff>35379</xdr:rowOff>
    </xdr:to>
    <xdr:cxnSp macro="">
      <xdr:nvCxnSpPr>
        <xdr:cNvPr id="262" name="直線コネクタ 261"/>
        <xdr:cNvCxnSpPr/>
      </xdr:nvCxnSpPr>
      <xdr:spPr>
        <a:xfrm>
          <a:off x="14401800" y="14639471"/>
          <a:ext cx="889000" cy="65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128451</xdr:rowOff>
    </xdr:from>
    <xdr:to>
      <xdr:col>22</xdr:col>
      <xdr:colOff>254000</xdr:colOff>
      <xdr:row>89</xdr:row>
      <xdr:rowOff>58601</xdr:rowOff>
    </xdr:to>
    <xdr:sp macro="" textlink="">
      <xdr:nvSpPr>
        <xdr:cNvPr id="263" name="フローチャート : 判断 262"/>
        <xdr:cNvSpPr/>
      </xdr:nvSpPr>
      <xdr:spPr>
        <a:xfrm>
          <a:off x="15240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68778</xdr:rowOff>
    </xdr:from>
    <xdr:ext cx="762000" cy="259045"/>
    <xdr:sp macro="" textlink="">
      <xdr:nvSpPr>
        <xdr:cNvPr id="264" name="テキスト ボックス 263"/>
        <xdr:cNvSpPr txBox="1"/>
      </xdr:nvSpPr>
      <xdr:spPr>
        <a:xfrm>
          <a:off x="14909800" y="14984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66221</xdr:rowOff>
    </xdr:from>
    <xdr:to>
      <xdr:col>21</xdr:col>
      <xdr:colOff>0</xdr:colOff>
      <xdr:row>85</xdr:row>
      <xdr:rowOff>128270</xdr:rowOff>
    </xdr:to>
    <xdr:cxnSp macro="">
      <xdr:nvCxnSpPr>
        <xdr:cNvPr id="265" name="直線コネクタ 264"/>
        <xdr:cNvCxnSpPr/>
      </xdr:nvCxnSpPr>
      <xdr:spPr>
        <a:xfrm flipV="1">
          <a:off x="13512800" y="14639471"/>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146413</xdr:rowOff>
    </xdr:from>
    <xdr:to>
      <xdr:col>21</xdr:col>
      <xdr:colOff>50800</xdr:colOff>
      <xdr:row>86</xdr:row>
      <xdr:rowOff>76563</xdr:rowOff>
    </xdr:to>
    <xdr:sp macro="" textlink="">
      <xdr:nvSpPr>
        <xdr:cNvPr id="266" name="フローチャート : 判断 265"/>
        <xdr:cNvSpPr/>
      </xdr:nvSpPr>
      <xdr:spPr>
        <a:xfrm>
          <a:off x="14351000" y="1471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61340</xdr:rowOff>
    </xdr:from>
    <xdr:ext cx="762000" cy="259045"/>
    <xdr:sp macro="" textlink="">
      <xdr:nvSpPr>
        <xdr:cNvPr id="267" name="テキスト ボックス 266"/>
        <xdr:cNvSpPr txBox="1"/>
      </xdr:nvSpPr>
      <xdr:spPr>
        <a:xfrm>
          <a:off x="14020800" y="14806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9434</xdr:rowOff>
    </xdr:from>
    <xdr:to>
      <xdr:col>19</xdr:col>
      <xdr:colOff>533400</xdr:colOff>
      <xdr:row>86</xdr:row>
      <xdr:rowOff>111034</xdr:rowOff>
    </xdr:to>
    <xdr:sp macro="" textlink="">
      <xdr:nvSpPr>
        <xdr:cNvPr id="268" name="フローチャート : 判断 267"/>
        <xdr:cNvSpPr/>
      </xdr:nvSpPr>
      <xdr:spPr>
        <a:xfrm>
          <a:off x="13462000" y="1475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95811</xdr:rowOff>
    </xdr:from>
    <xdr:ext cx="762000" cy="259045"/>
    <xdr:sp macro="" textlink="">
      <xdr:nvSpPr>
        <xdr:cNvPr id="269" name="テキスト ボックス 268"/>
        <xdr:cNvSpPr txBox="1"/>
      </xdr:nvSpPr>
      <xdr:spPr>
        <a:xfrm>
          <a:off x="13131800" y="1484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36105</xdr:rowOff>
    </xdr:from>
    <xdr:to>
      <xdr:col>24</xdr:col>
      <xdr:colOff>609600</xdr:colOff>
      <xdr:row>85</xdr:row>
      <xdr:rowOff>137705</xdr:rowOff>
    </xdr:to>
    <xdr:sp macro="" textlink="">
      <xdr:nvSpPr>
        <xdr:cNvPr id="275" name="円/楕円 274"/>
        <xdr:cNvSpPr/>
      </xdr:nvSpPr>
      <xdr:spPr>
        <a:xfrm>
          <a:off x="16967200" y="1460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52632</xdr:rowOff>
    </xdr:from>
    <xdr:ext cx="762000" cy="259045"/>
    <xdr:sp macro="" textlink="">
      <xdr:nvSpPr>
        <xdr:cNvPr id="276" name="給与水準   （国との比較）該当値テキスト"/>
        <xdr:cNvSpPr txBox="1"/>
      </xdr:nvSpPr>
      <xdr:spPr>
        <a:xfrm>
          <a:off x="17106900" y="14454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107769</xdr:rowOff>
    </xdr:from>
    <xdr:to>
      <xdr:col>23</xdr:col>
      <xdr:colOff>457200</xdr:colOff>
      <xdr:row>89</xdr:row>
      <xdr:rowOff>37919</xdr:rowOff>
    </xdr:to>
    <xdr:sp macro="" textlink="">
      <xdr:nvSpPr>
        <xdr:cNvPr id="277" name="円/楕円 276"/>
        <xdr:cNvSpPr/>
      </xdr:nvSpPr>
      <xdr:spPr>
        <a:xfrm>
          <a:off x="16129000" y="1519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48096</xdr:rowOff>
    </xdr:from>
    <xdr:ext cx="736600" cy="259045"/>
    <xdr:sp macro="" textlink="">
      <xdr:nvSpPr>
        <xdr:cNvPr id="278" name="テキスト ボックス 277"/>
        <xdr:cNvSpPr txBox="1"/>
      </xdr:nvSpPr>
      <xdr:spPr>
        <a:xfrm>
          <a:off x="15798800" y="149642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156029</xdr:rowOff>
    </xdr:from>
    <xdr:to>
      <xdr:col>22</xdr:col>
      <xdr:colOff>254000</xdr:colOff>
      <xdr:row>89</xdr:row>
      <xdr:rowOff>86179</xdr:rowOff>
    </xdr:to>
    <xdr:sp macro="" textlink="">
      <xdr:nvSpPr>
        <xdr:cNvPr id="279" name="円/楕円 278"/>
        <xdr:cNvSpPr/>
      </xdr:nvSpPr>
      <xdr:spPr>
        <a:xfrm>
          <a:off x="15240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70956</xdr:rowOff>
    </xdr:from>
    <xdr:ext cx="762000" cy="259045"/>
    <xdr:sp macro="" textlink="">
      <xdr:nvSpPr>
        <xdr:cNvPr id="280" name="テキスト ボックス 279"/>
        <xdr:cNvSpPr txBox="1"/>
      </xdr:nvSpPr>
      <xdr:spPr>
        <a:xfrm>
          <a:off x="14909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15421</xdr:rowOff>
    </xdr:from>
    <xdr:to>
      <xdr:col>21</xdr:col>
      <xdr:colOff>50800</xdr:colOff>
      <xdr:row>85</xdr:row>
      <xdr:rowOff>117021</xdr:rowOff>
    </xdr:to>
    <xdr:sp macro="" textlink="">
      <xdr:nvSpPr>
        <xdr:cNvPr id="281" name="円/楕円 280"/>
        <xdr:cNvSpPr/>
      </xdr:nvSpPr>
      <xdr:spPr>
        <a:xfrm>
          <a:off x="14351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127198</xdr:rowOff>
    </xdr:from>
    <xdr:ext cx="762000" cy="259045"/>
    <xdr:sp macro="" textlink="">
      <xdr:nvSpPr>
        <xdr:cNvPr id="282" name="テキスト ボックス 281"/>
        <xdr:cNvSpPr txBox="1"/>
      </xdr:nvSpPr>
      <xdr:spPr>
        <a:xfrm>
          <a:off x="14020800" y="1435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83" name="円/楕円 282"/>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17797</xdr:rowOff>
    </xdr:from>
    <xdr:ext cx="762000" cy="259045"/>
    <xdr:sp macro="" textlink="">
      <xdr:nvSpPr>
        <xdr:cNvPr id="284" name="テキスト ボックス 283"/>
        <xdr:cNvSpPr txBox="1"/>
      </xdr:nvSpPr>
      <xdr:spPr>
        <a:xfrm>
          <a:off x="13131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町の面積が広大で集落が点在しているため公共施設が多い現状であるが、今後も施設の統廃合や民間委託の推進等により職員数の適正化努める。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6" name="直線コネクタ 315"/>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7"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8" name="直線コネクタ 317"/>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9"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20" name="直線コネクタ 319"/>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48804</xdr:rowOff>
    </xdr:from>
    <xdr:to>
      <xdr:col>24</xdr:col>
      <xdr:colOff>558800</xdr:colOff>
      <xdr:row>63</xdr:row>
      <xdr:rowOff>48804</xdr:rowOff>
    </xdr:to>
    <xdr:cxnSp macro="">
      <xdr:nvCxnSpPr>
        <xdr:cNvPr id="321" name="直線コネクタ 320"/>
        <xdr:cNvCxnSpPr/>
      </xdr:nvCxnSpPr>
      <xdr:spPr>
        <a:xfrm>
          <a:off x="16179800" y="1085015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46039</xdr:rowOff>
    </xdr:from>
    <xdr:ext cx="762000" cy="259045"/>
    <xdr:sp macro="" textlink="">
      <xdr:nvSpPr>
        <xdr:cNvPr id="322" name="定員管理の状況平均値テキスト"/>
        <xdr:cNvSpPr txBox="1"/>
      </xdr:nvSpPr>
      <xdr:spPr>
        <a:xfrm>
          <a:off x="17106900" y="10333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23" name="フローチャート : 判断 322"/>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32717</xdr:rowOff>
    </xdr:from>
    <xdr:to>
      <xdr:col>23</xdr:col>
      <xdr:colOff>406400</xdr:colOff>
      <xdr:row>63</xdr:row>
      <xdr:rowOff>48804</xdr:rowOff>
    </xdr:to>
    <xdr:cxnSp macro="">
      <xdr:nvCxnSpPr>
        <xdr:cNvPr id="324" name="直線コネクタ 323"/>
        <xdr:cNvCxnSpPr/>
      </xdr:nvCxnSpPr>
      <xdr:spPr>
        <a:xfrm>
          <a:off x="15290800" y="108340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5" name="フローチャート : 判断 324"/>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133246</xdr:rowOff>
    </xdr:from>
    <xdr:ext cx="736600" cy="259045"/>
    <xdr:sp macro="" textlink="">
      <xdr:nvSpPr>
        <xdr:cNvPr id="326" name="テキスト ボックス 325"/>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32717</xdr:rowOff>
    </xdr:from>
    <xdr:to>
      <xdr:col>22</xdr:col>
      <xdr:colOff>203200</xdr:colOff>
      <xdr:row>63</xdr:row>
      <xdr:rowOff>44208</xdr:rowOff>
    </xdr:to>
    <xdr:cxnSp macro="">
      <xdr:nvCxnSpPr>
        <xdr:cNvPr id="327" name="直線コネクタ 326"/>
        <xdr:cNvCxnSpPr/>
      </xdr:nvCxnSpPr>
      <xdr:spPr>
        <a:xfrm flipV="1">
          <a:off x="14401800" y="1083406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8" name="フローチャート : 判断 327"/>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9" name="テキスト ボックス 328"/>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44208</xdr:rowOff>
    </xdr:from>
    <xdr:to>
      <xdr:col>21</xdr:col>
      <xdr:colOff>0</xdr:colOff>
      <xdr:row>63</xdr:row>
      <xdr:rowOff>77530</xdr:rowOff>
    </xdr:to>
    <xdr:cxnSp macro="">
      <xdr:nvCxnSpPr>
        <xdr:cNvPr id="330" name="直線コネクタ 329"/>
        <xdr:cNvCxnSpPr/>
      </xdr:nvCxnSpPr>
      <xdr:spPr>
        <a:xfrm flipV="1">
          <a:off x="13512800" y="10845558"/>
          <a:ext cx="889000" cy="3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99846</xdr:rowOff>
    </xdr:from>
    <xdr:to>
      <xdr:col>21</xdr:col>
      <xdr:colOff>50800</xdr:colOff>
      <xdr:row>61</xdr:row>
      <xdr:rowOff>29996</xdr:rowOff>
    </xdr:to>
    <xdr:sp macro="" textlink="">
      <xdr:nvSpPr>
        <xdr:cNvPr id="331" name="フローチャート : 判断 330"/>
        <xdr:cNvSpPr/>
      </xdr:nvSpPr>
      <xdr:spPr>
        <a:xfrm>
          <a:off x="14351000" y="1038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40173</xdr:rowOff>
    </xdr:from>
    <xdr:ext cx="762000" cy="259045"/>
    <xdr:sp macro="" textlink="">
      <xdr:nvSpPr>
        <xdr:cNvPr id="332" name="テキスト ボックス 331"/>
        <xdr:cNvSpPr txBox="1"/>
      </xdr:nvSpPr>
      <xdr:spPr>
        <a:xfrm>
          <a:off x="14020800" y="101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33" name="フローチャート : 判断 332"/>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34" name="テキスト ボックス 333"/>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169454</xdr:rowOff>
    </xdr:from>
    <xdr:to>
      <xdr:col>24</xdr:col>
      <xdr:colOff>609600</xdr:colOff>
      <xdr:row>63</xdr:row>
      <xdr:rowOff>99604</xdr:rowOff>
    </xdr:to>
    <xdr:sp macro="" textlink="">
      <xdr:nvSpPr>
        <xdr:cNvPr id="340" name="円/楕円 339"/>
        <xdr:cNvSpPr/>
      </xdr:nvSpPr>
      <xdr:spPr>
        <a:xfrm>
          <a:off x="169672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141531</xdr:rowOff>
    </xdr:from>
    <xdr:ext cx="762000" cy="259045"/>
    <xdr:sp macro="" textlink="">
      <xdr:nvSpPr>
        <xdr:cNvPr id="341" name="定員管理の状況該当値テキスト"/>
        <xdr:cNvSpPr txBox="1"/>
      </xdr:nvSpPr>
      <xdr:spPr>
        <a:xfrm>
          <a:off x="17106900" y="10771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169454</xdr:rowOff>
    </xdr:from>
    <xdr:to>
      <xdr:col>23</xdr:col>
      <xdr:colOff>457200</xdr:colOff>
      <xdr:row>63</xdr:row>
      <xdr:rowOff>99604</xdr:rowOff>
    </xdr:to>
    <xdr:sp macro="" textlink="">
      <xdr:nvSpPr>
        <xdr:cNvPr id="342" name="円/楕円 341"/>
        <xdr:cNvSpPr/>
      </xdr:nvSpPr>
      <xdr:spPr>
        <a:xfrm>
          <a:off x="16129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84381</xdr:rowOff>
    </xdr:from>
    <xdr:ext cx="736600" cy="259045"/>
    <xdr:sp macro="" textlink="">
      <xdr:nvSpPr>
        <xdr:cNvPr id="343" name="テキスト ボックス 342"/>
        <xdr:cNvSpPr txBox="1"/>
      </xdr:nvSpPr>
      <xdr:spPr>
        <a:xfrm>
          <a:off x="15798800" y="10885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153367</xdr:rowOff>
    </xdr:from>
    <xdr:to>
      <xdr:col>22</xdr:col>
      <xdr:colOff>254000</xdr:colOff>
      <xdr:row>63</xdr:row>
      <xdr:rowOff>83517</xdr:rowOff>
    </xdr:to>
    <xdr:sp macro="" textlink="">
      <xdr:nvSpPr>
        <xdr:cNvPr id="344" name="円/楕円 343"/>
        <xdr:cNvSpPr/>
      </xdr:nvSpPr>
      <xdr:spPr>
        <a:xfrm>
          <a:off x="15240000" y="10783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68294</xdr:rowOff>
    </xdr:from>
    <xdr:ext cx="762000" cy="259045"/>
    <xdr:sp macro="" textlink="">
      <xdr:nvSpPr>
        <xdr:cNvPr id="345" name="テキスト ボックス 344"/>
        <xdr:cNvSpPr txBox="1"/>
      </xdr:nvSpPr>
      <xdr:spPr>
        <a:xfrm>
          <a:off x="14909800" y="10869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164858</xdr:rowOff>
    </xdr:from>
    <xdr:to>
      <xdr:col>21</xdr:col>
      <xdr:colOff>50800</xdr:colOff>
      <xdr:row>63</xdr:row>
      <xdr:rowOff>95008</xdr:rowOff>
    </xdr:to>
    <xdr:sp macro="" textlink="">
      <xdr:nvSpPr>
        <xdr:cNvPr id="346" name="円/楕円 345"/>
        <xdr:cNvSpPr/>
      </xdr:nvSpPr>
      <xdr:spPr>
        <a:xfrm>
          <a:off x="14351000" y="1079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79785</xdr:rowOff>
    </xdr:from>
    <xdr:ext cx="762000" cy="259045"/>
    <xdr:sp macro="" textlink="">
      <xdr:nvSpPr>
        <xdr:cNvPr id="347" name="テキスト ボックス 346"/>
        <xdr:cNvSpPr txBox="1"/>
      </xdr:nvSpPr>
      <xdr:spPr>
        <a:xfrm>
          <a:off x="14020800" y="1088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13.94</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26730</xdr:rowOff>
    </xdr:from>
    <xdr:to>
      <xdr:col>19</xdr:col>
      <xdr:colOff>533400</xdr:colOff>
      <xdr:row>63</xdr:row>
      <xdr:rowOff>128330</xdr:rowOff>
    </xdr:to>
    <xdr:sp macro="" textlink="">
      <xdr:nvSpPr>
        <xdr:cNvPr id="348" name="円/楕円 347"/>
        <xdr:cNvSpPr/>
      </xdr:nvSpPr>
      <xdr:spPr>
        <a:xfrm>
          <a:off x="13462000" y="1082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113107</xdr:rowOff>
    </xdr:from>
    <xdr:ext cx="762000" cy="259045"/>
    <xdr:sp macro="" textlink="">
      <xdr:nvSpPr>
        <xdr:cNvPr id="349" name="テキスト ボックス 348"/>
        <xdr:cNvSpPr txBox="1"/>
      </xdr:nvSpPr>
      <xdr:spPr>
        <a:xfrm>
          <a:off x="13131800" y="109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疎債や合併特例債など後年度に財政措置のある有利な地方債の活用により、比率が抑制されている状況ではあるが、合併特例事業が高止まり傾向にあるため、今後も引き続き安易に地方債に頼ることのない財政運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7" name="テキスト ボックス 37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9" name="直線コネクタ 378"/>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80"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81" name="直線コネクタ 380"/>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82"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83" name="直線コネクタ 382"/>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83820</xdr:rowOff>
    </xdr:from>
    <xdr:to>
      <xdr:col>24</xdr:col>
      <xdr:colOff>558800</xdr:colOff>
      <xdr:row>38</xdr:row>
      <xdr:rowOff>99906</xdr:rowOff>
    </xdr:to>
    <xdr:cxnSp macro="">
      <xdr:nvCxnSpPr>
        <xdr:cNvPr id="384" name="直線コネクタ 383"/>
        <xdr:cNvCxnSpPr/>
      </xdr:nvCxnSpPr>
      <xdr:spPr>
        <a:xfrm flipV="1">
          <a:off x="16179800" y="6598920"/>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18644</xdr:rowOff>
    </xdr:from>
    <xdr:ext cx="762000" cy="259045"/>
    <xdr:sp macro="" textlink="">
      <xdr:nvSpPr>
        <xdr:cNvPr id="385" name="公債費負担の状況平均値テキスト"/>
        <xdr:cNvSpPr txBox="1"/>
      </xdr:nvSpPr>
      <xdr:spPr>
        <a:xfrm>
          <a:off x="17106900" y="6705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6" name="フローチャート : 判断 385"/>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99906</xdr:rowOff>
    </xdr:from>
    <xdr:to>
      <xdr:col>23</xdr:col>
      <xdr:colOff>406400</xdr:colOff>
      <xdr:row>38</xdr:row>
      <xdr:rowOff>156210</xdr:rowOff>
    </xdr:to>
    <xdr:cxnSp macro="">
      <xdr:nvCxnSpPr>
        <xdr:cNvPr id="387" name="直線コネクタ 386"/>
        <xdr:cNvCxnSpPr/>
      </xdr:nvCxnSpPr>
      <xdr:spPr>
        <a:xfrm flipV="1">
          <a:off x="15290800" y="661500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8" name="フローチャート : 判断 387"/>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25840</xdr:rowOff>
    </xdr:from>
    <xdr:ext cx="736600" cy="259045"/>
    <xdr:sp macro="" textlink="">
      <xdr:nvSpPr>
        <xdr:cNvPr id="389" name="テキスト ボックス 388"/>
        <xdr:cNvSpPr txBox="1"/>
      </xdr:nvSpPr>
      <xdr:spPr>
        <a:xfrm>
          <a:off x="15798800" y="688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156210</xdr:rowOff>
    </xdr:from>
    <xdr:to>
      <xdr:col>22</xdr:col>
      <xdr:colOff>203200</xdr:colOff>
      <xdr:row>39</xdr:row>
      <xdr:rowOff>24977</xdr:rowOff>
    </xdr:to>
    <xdr:cxnSp macro="">
      <xdr:nvCxnSpPr>
        <xdr:cNvPr id="390" name="直線コネクタ 389"/>
        <xdr:cNvCxnSpPr/>
      </xdr:nvCxnSpPr>
      <xdr:spPr>
        <a:xfrm flipV="1">
          <a:off x="14401800" y="667131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91" name="フローチャート : 判断 390"/>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122360</xdr:rowOff>
    </xdr:from>
    <xdr:ext cx="762000" cy="259045"/>
    <xdr:sp macro="" textlink="">
      <xdr:nvSpPr>
        <xdr:cNvPr id="392" name="テキスト ボックス 391"/>
        <xdr:cNvSpPr txBox="1"/>
      </xdr:nvSpPr>
      <xdr:spPr>
        <a:xfrm>
          <a:off x="14909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24977</xdr:rowOff>
    </xdr:from>
    <xdr:to>
      <xdr:col>21</xdr:col>
      <xdr:colOff>0</xdr:colOff>
      <xdr:row>39</xdr:row>
      <xdr:rowOff>65194</xdr:rowOff>
    </xdr:to>
    <xdr:cxnSp macro="">
      <xdr:nvCxnSpPr>
        <xdr:cNvPr id="393" name="直線コネクタ 392"/>
        <xdr:cNvCxnSpPr/>
      </xdr:nvCxnSpPr>
      <xdr:spPr>
        <a:xfrm flipV="1">
          <a:off x="13512800" y="671152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68156</xdr:rowOff>
    </xdr:from>
    <xdr:to>
      <xdr:col>21</xdr:col>
      <xdr:colOff>50800</xdr:colOff>
      <xdr:row>40</xdr:row>
      <xdr:rowOff>169756</xdr:rowOff>
    </xdr:to>
    <xdr:sp macro="" textlink="">
      <xdr:nvSpPr>
        <xdr:cNvPr id="394" name="フローチャート : 判断 393"/>
        <xdr:cNvSpPr/>
      </xdr:nvSpPr>
      <xdr:spPr>
        <a:xfrm>
          <a:off x="14351000" y="692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154533</xdr:rowOff>
    </xdr:from>
    <xdr:ext cx="762000" cy="259045"/>
    <xdr:sp macro="" textlink="">
      <xdr:nvSpPr>
        <xdr:cNvPr id="395" name="テキスト ボックス 394"/>
        <xdr:cNvSpPr txBox="1"/>
      </xdr:nvSpPr>
      <xdr:spPr>
        <a:xfrm>
          <a:off x="14020800" y="701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96" name="フローチャート : 判断 395"/>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397" name="テキスト ボックス 396"/>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33020</xdr:rowOff>
    </xdr:from>
    <xdr:to>
      <xdr:col>24</xdr:col>
      <xdr:colOff>609600</xdr:colOff>
      <xdr:row>38</xdr:row>
      <xdr:rowOff>134620</xdr:rowOff>
    </xdr:to>
    <xdr:sp macro="" textlink="">
      <xdr:nvSpPr>
        <xdr:cNvPr id="403" name="円/楕円 402"/>
        <xdr:cNvSpPr/>
      </xdr:nvSpPr>
      <xdr:spPr>
        <a:xfrm>
          <a:off x="169672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49547</xdr:rowOff>
    </xdr:from>
    <xdr:ext cx="762000" cy="259045"/>
    <xdr:sp macro="" textlink="">
      <xdr:nvSpPr>
        <xdr:cNvPr id="404" name="公債費負担の状況該当値テキスト"/>
        <xdr:cNvSpPr txBox="1"/>
      </xdr:nvSpPr>
      <xdr:spPr>
        <a:xfrm>
          <a:off x="17106900" y="639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49106</xdr:rowOff>
    </xdr:from>
    <xdr:to>
      <xdr:col>23</xdr:col>
      <xdr:colOff>457200</xdr:colOff>
      <xdr:row>38</xdr:row>
      <xdr:rowOff>150706</xdr:rowOff>
    </xdr:to>
    <xdr:sp macro="" textlink="">
      <xdr:nvSpPr>
        <xdr:cNvPr id="405" name="円/楕円 404"/>
        <xdr:cNvSpPr/>
      </xdr:nvSpPr>
      <xdr:spPr>
        <a:xfrm>
          <a:off x="16129000" y="656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160884</xdr:rowOff>
    </xdr:from>
    <xdr:ext cx="736600" cy="259045"/>
    <xdr:sp macro="" textlink="">
      <xdr:nvSpPr>
        <xdr:cNvPr id="406" name="テキスト ボックス 405"/>
        <xdr:cNvSpPr txBox="1"/>
      </xdr:nvSpPr>
      <xdr:spPr>
        <a:xfrm>
          <a:off x="15798800" y="6333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105410</xdr:rowOff>
    </xdr:from>
    <xdr:to>
      <xdr:col>22</xdr:col>
      <xdr:colOff>254000</xdr:colOff>
      <xdr:row>39</xdr:row>
      <xdr:rowOff>35560</xdr:rowOff>
    </xdr:to>
    <xdr:sp macro="" textlink="">
      <xdr:nvSpPr>
        <xdr:cNvPr id="407" name="円/楕円 406"/>
        <xdr:cNvSpPr/>
      </xdr:nvSpPr>
      <xdr:spPr>
        <a:xfrm>
          <a:off x="15240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408" name="テキスト ボックス 407"/>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145627</xdr:rowOff>
    </xdr:from>
    <xdr:to>
      <xdr:col>21</xdr:col>
      <xdr:colOff>50800</xdr:colOff>
      <xdr:row>39</xdr:row>
      <xdr:rowOff>75777</xdr:rowOff>
    </xdr:to>
    <xdr:sp macro="" textlink="">
      <xdr:nvSpPr>
        <xdr:cNvPr id="409" name="円/楕円 408"/>
        <xdr:cNvSpPr/>
      </xdr:nvSpPr>
      <xdr:spPr>
        <a:xfrm>
          <a:off x="14351000" y="666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85954</xdr:rowOff>
    </xdr:from>
    <xdr:ext cx="762000" cy="259045"/>
    <xdr:sp macro="" textlink="">
      <xdr:nvSpPr>
        <xdr:cNvPr id="410" name="テキスト ボックス 409"/>
        <xdr:cNvSpPr txBox="1"/>
      </xdr:nvSpPr>
      <xdr:spPr>
        <a:xfrm>
          <a:off x="14020800" y="642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14394</xdr:rowOff>
    </xdr:from>
    <xdr:to>
      <xdr:col>19</xdr:col>
      <xdr:colOff>533400</xdr:colOff>
      <xdr:row>39</xdr:row>
      <xdr:rowOff>115994</xdr:rowOff>
    </xdr:to>
    <xdr:sp macro="" textlink="">
      <xdr:nvSpPr>
        <xdr:cNvPr id="411" name="円/楕円 410"/>
        <xdr:cNvSpPr/>
      </xdr:nvSpPr>
      <xdr:spPr>
        <a:xfrm>
          <a:off x="13462000" y="670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126171</xdr:rowOff>
    </xdr:from>
    <xdr:ext cx="762000" cy="259045"/>
    <xdr:sp macro="" textlink="">
      <xdr:nvSpPr>
        <xdr:cNvPr id="412" name="テキスト ボックス 411"/>
        <xdr:cNvSpPr txBox="1"/>
      </xdr:nvSpPr>
      <xdr:spPr>
        <a:xfrm>
          <a:off x="13131800" y="6469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a:t>
          </a:r>
          <a:r>
            <a:rPr lang="ja-JP" altLang="en-US" sz="1100" b="0" i="0" baseline="0">
              <a:solidFill>
                <a:schemeClr val="dk1"/>
              </a:solidFill>
              <a:effectLst/>
              <a:latin typeface="+mn-lt"/>
              <a:ea typeface="+mn-ea"/>
              <a:cs typeface="+mn-cs"/>
            </a:rPr>
            <a:t>のほぼ</a:t>
          </a:r>
          <a:r>
            <a:rPr lang="ja-JP" altLang="ja-JP" sz="1100" b="0" i="0" baseline="0">
              <a:solidFill>
                <a:schemeClr val="dk1"/>
              </a:solidFill>
              <a:effectLst/>
              <a:latin typeface="+mn-lt"/>
              <a:ea typeface="+mn-ea"/>
              <a:cs typeface="+mn-cs"/>
            </a:rPr>
            <a:t>平均</a:t>
          </a:r>
          <a:r>
            <a:rPr lang="ja-JP" altLang="en-US" sz="1100" b="0" i="0" baseline="0">
              <a:solidFill>
                <a:schemeClr val="dk1"/>
              </a:solidFill>
              <a:effectLst/>
              <a:latin typeface="+mn-lt"/>
              <a:ea typeface="+mn-ea"/>
              <a:cs typeface="+mn-cs"/>
            </a:rPr>
            <a:t>値となっているが</a:t>
          </a:r>
          <a:r>
            <a:rPr lang="ja-JP" altLang="ja-JP" sz="1100" b="0" i="0" baseline="0">
              <a:solidFill>
                <a:schemeClr val="dk1"/>
              </a:solidFill>
              <a:effectLst/>
              <a:latin typeface="+mn-lt"/>
              <a:ea typeface="+mn-ea"/>
              <a:cs typeface="+mn-cs"/>
            </a:rPr>
            <a:t>、合併特例債を活用した</a:t>
          </a:r>
          <a:r>
            <a:rPr lang="ja-JP" altLang="en-US" sz="1100" b="0" i="0" baseline="0">
              <a:solidFill>
                <a:schemeClr val="dk1"/>
              </a:solidFill>
              <a:effectLst/>
              <a:latin typeface="+mn-lt"/>
              <a:ea typeface="+mn-ea"/>
              <a:cs typeface="+mn-cs"/>
            </a:rPr>
            <a:t>保育所や火葬場</a:t>
          </a:r>
          <a:r>
            <a:rPr lang="ja-JP" altLang="ja-JP" sz="1100" b="0" i="0" baseline="0">
              <a:solidFill>
                <a:schemeClr val="dk1"/>
              </a:solidFill>
              <a:effectLst/>
              <a:latin typeface="+mn-lt"/>
              <a:ea typeface="+mn-ea"/>
              <a:cs typeface="+mn-cs"/>
            </a:rPr>
            <a:t>の統合事業、また公共施設の高台移転事業や公営企業では水道や下水道事業の基盤整備が今後も数年続くことから、比率の上昇が懸念される。このような中においても新規地方債の発行を極力抑制するなど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9" name="直線コネクタ 42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0" name="テキスト ボックス 42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1" name="直線コネクタ 43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2" name="テキスト ボックス 43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3" name="直線コネクタ 43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4" name="テキスト ボックス 43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5" name="直線コネクタ 43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6" name="テキスト ボックス 43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39" name="直線コネクタ 438"/>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40"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41" name="直線コネクタ 440"/>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42"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43" name="直線コネクタ 442"/>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156845</xdr:rowOff>
    </xdr:from>
    <xdr:to>
      <xdr:col>24</xdr:col>
      <xdr:colOff>558800</xdr:colOff>
      <xdr:row>16</xdr:row>
      <xdr:rowOff>16281</xdr:rowOff>
    </xdr:to>
    <xdr:cxnSp macro="">
      <xdr:nvCxnSpPr>
        <xdr:cNvPr id="444" name="直線コネクタ 443"/>
        <xdr:cNvCxnSpPr/>
      </xdr:nvCxnSpPr>
      <xdr:spPr>
        <a:xfrm flipV="1">
          <a:off x="16179800" y="2728595"/>
          <a:ext cx="838200" cy="3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111472</xdr:rowOff>
    </xdr:from>
    <xdr:ext cx="762000" cy="259045"/>
    <xdr:sp macro="" textlink="">
      <xdr:nvSpPr>
        <xdr:cNvPr id="445" name="将来負担の状況平均値テキスト"/>
        <xdr:cNvSpPr txBox="1"/>
      </xdr:nvSpPr>
      <xdr:spPr>
        <a:xfrm>
          <a:off x="17106900" y="2511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6" name="フローチャート : 判断 445"/>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16281</xdr:rowOff>
    </xdr:from>
    <xdr:to>
      <xdr:col>23</xdr:col>
      <xdr:colOff>406400</xdr:colOff>
      <xdr:row>16</xdr:row>
      <xdr:rowOff>49098</xdr:rowOff>
    </xdr:to>
    <xdr:cxnSp macro="">
      <xdr:nvCxnSpPr>
        <xdr:cNvPr id="447" name="直線コネクタ 446"/>
        <xdr:cNvCxnSpPr/>
      </xdr:nvCxnSpPr>
      <xdr:spPr>
        <a:xfrm flipV="1">
          <a:off x="15290800" y="2759481"/>
          <a:ext cx="889000" cy="3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8" name="フローチャート : 判断 447"/>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55719</xdr:rowOff>
    </xdr:from>
    <xdr:ext cx="736600" cy="259045"/>
    <xdr:sp macro="" textlink="">
      <xdr:nvSpPr>
        <xdr:cNvPr id="449" name="テキスト ボックス 448"/>
        <xdr:cNvSpPr txBox="1"/>
      </xdr:nvSpPr>
      <xdr:spPr>
        <a:xfrm>
          <a:off x="15798800" y="2798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42824</xdr:rowOff>
    </xdr:from>
    <xdr:to>
      <xdr:col>22</xdr:col>
      <xdr:colOff>203200</xdr:colOff>
      <xdr:row>16</xdr:row>
      <xdr:rowOff>49098</xdr:rowOff>
    </xdr:to>
    <xdr:cxnSp macro="">
      <xdr:nvCxnSpPr>
        <xdr:cNvPr id="450" name="直線コネクタ 449"/>
        <xdr:cNvCxnSpPr/>
      </xdr:nvCxnSpPr>
      <xdr:spPr>
        <a:xfrm>
          <a:off x="14401800" y="2786024"/>
          <a:ext cx="889000" cy="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18085</xdr:rowOff>
    </xdr:from>
    <xdr:to>
      <xdr:col>22</xdr:col>
      <xdr:colOff>254000</xdr:colOff>
      <xdr:row>16</xdr:row>
      <xdr:rowOff>119685</xdr:rowOff>
    </xdr:to>
    <xdr:sp macro="" textlink="">
      <xdr:nvSpPr>
        <xdr:cNvPr id="451" name="フローチャート : 判断 450"/>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104462</xdr:rowOff>
    </xdr:from>
    <xdr:ext cx="762000" cy="259045"/>
    <xdr:sp macro="" textlink="">
      <xdr:nvSpPr>
        <xdr:cNvPr id="452" name="テキスト ボックス 451"/>
        <xdr:cNvSpPr txBox="1"/>
      </xdr:nvSpPr>
      <xdr:spPr>
        <a:xfrm>
          <a:off x="14909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42824</xdr:rowOff>
    </xdr:from>
    <xdr:to>
      <xdr:col>21</xdr:col>
      <xdr:colOff>0</xdr:colOff>
      <xdr:row>16</xdr:row>
      <xdr:rowOff>167335</xdr:rowOff>
    </xdr:to>
    <xdr:cxnSp macro="">
      <xdr:nvCxnSpPr>
        <xdr:cNvPr id="453" name="直線コネクタ 452"/>
        <xdr:cNvCxnSpPr/>
      </xdr:nvCxnSpPr>
      <xdr:spPr>
        <a:xfrm flipV="1">
          <a:off x="13512800" y="2786024"/>
          <a:ext cx="889000" cy="124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126187</xdr:rowOff>
    </xdr:from>
    <xdr:to>
      <xdr:col>21</xdr:col>
      <xdr:colOff>50800</xdr:colOff>
      <xdr:row>17</xdr:row>
      <xdr:rowOff>56337</xdr:rowOff>
    </xdr:to>
    <xdr:sp macro="" textlink="">
      <xdr:nvSpPr>
        <xdr:cNvPr id="454" name="フローチャート : 判断 453"/>
        <xdr:cNvSpPr/>
      </xdr:nvSpPr>
      <xdr:spPr>
        <a:xfrm>
          <a:off x="14351000" y="286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41114</xdr:rowOff>
    </xdr:from>
    <xdr:ext cx="762000" cy="259045"/>
    <xdr:sp macro="" textlink="">
      <xdr:nvSpPr>
        <xdr:cNvPr id="455" name="テキスト ボックス 454"/>
        <xdr:cNvSpPr txBox="1"/>
      </xdr:nvSpPr>
      <xdr:spPr>
        <a:xfrm>
          <a:off x="14020800" y="295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65735</xdr:rowOff>
    </xdr:from>
    <xdr:to>
      <xdr:col>19</xdr:col>
      <xdr:colOff>533400</xdr:colOff>
      <xdr:row>17</xdr:row>
      <xdr:rowOff>167335</xdr:rowOff>
    </xdr:to>
    <xdr:sp macro="" textlink="">
      <xdr:nvSpPr>
        <xdr:cNvPr id="456" name="フローチャート : 判断 455"/>
        <xdr:cNvSpPr/>
      </xdr:nvSpPr>
      <xdr:spPr>
        <a:xfrm>
          <a:off x="13462000" y="298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152112</xdr:rowOff>
    </xdr:from>
    <xdr:ext cx="762000" cy="259045"/>
    <xdr:sp macro="" textlink="">
      <xdr:nvSpPr>
        <xdr:cNvPr id="457" name="テキスト ボックス 456"/>
        <xdr:cNvSpPr txBox="1"/>
      </xdr:nvSpPr>
      <xdr:spPr>
        <a:xfrm>
          <a:off x="13131800" y="3066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106045</xdr:rowOff>
    </xdr:from>
    <xdr:to>
      <xdr:col>24</xdr:col>
      <xdr:colOff>609600</xdr:colOff>
      <xdr:row>16</xdr:row>
      <xdr:rowOff>36195</xdr:rowOff>
    </xdr:to>
    <xdr:sp macro="" textlink="">
      <xdr:nvSpPr>
        <xdr:cNvPr id="463" name="円/楕円 462"/>
        <xdr:cNvSpPr/>
      </xdr:nvSpPr>
      <xdr:spPr>
        <a:xfrm>
          <a:off x="16967200" y="267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78122</xdr:rowOff>
    </xdr:from>
    <xdr:ext cx="762000" cy="259045"/>
    <xdr:sp macro="" textlink="">
      <xdr:nvSpPr>
        <xdr:cNvPr id="464" name="将来負担の状況該当値テキスト"/>
        <xdr:cNvSpPr txBox="1"/>
      </xdr:nvSpPr>
      <xdr:spPr>
        <a:xfrm>
          <a:off x="17106900" y="264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136931</xdr:rowOff>
    </xdr:from>
    <xdr:to>
      <xdr:col>23</xdr:col>
      <xdr:colOff>457200</xdr:colOff>
      <xdr:row>16</xdr:row>
      <xdr:rowOff>67081</xdr:rowOff>
    </xdr:to>
    <xdr:sp macro="" textlink="">
      <xdr:nvSpPr>
        <xdr:cNvPr id="465" name="円/楕円 464"/>
        <xdr:cNvSpPr/>
      </xdr:nvSpPr>
      <xdr:spPr>
        <a:xfrm>
          <a:off x="16129000" y="270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77258</xdr:rowOff>
    </xdr:from>
    <xdr:ext cx="736600" cy="259045"/>
    <xdr:sp macro="" textlink="">
      <xdr:nvSpPr>
        <xdr:cNvPr id="466" name="テキスト ボックス 465"/>
        <xdr:cNvSpPr txBox="1"/>
      </xdr:nvSpPr>
      <xdr:spPr>
        <a:xfrm>
          <a:off x="15798800" y="2477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169748</xdr:rowOff>
    </xdr:from>
    <xdr:to>
      <xdr:col>22</xdr:col>
      <xdr:colOff>254000</xdr:colOff>
      <xdr:row>16</xdr:row>
      <xdr:rowOff>99898</xdr:rowOff>
    </xdr:to>
    <xdr:sp macro="" textlink="">
      <xdr:nvSpPr>
        <xdr:cNvPr id="467" name="円/楕円 466"/>
        <xdr:cNvSpPr/>
      </xdr:nvSpPr>
      <xdr:spPr>
        <a:xfrm>
          <a:off x="15240000" y="274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110075</xdr:rowOff>
    </xdr:from>
    <xdr:ext cx="762000" cy="259045"/>
    <xdr:sp macro="" textlink="">
      <xdr:nvSpPr>
        <xdr:cNvPr id="468" name="テキスト ボックス 467"/>
        <xdr:cNvSpPr txBox="1"/>
      </xdr:nvSpPr>
      <xdr:spPr>
        <a:xfrm>
          <a:off x="14909800" y="2510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163474</xdr:rowOff>
    </xdr:from>
    <xdr:to>
      <xdr:col>21</xdr:col>
      <xdr:colOff>50800</xdr:colOff>
      <xdr:row>16</xdr:row>
      <xdr:rowOff>93624</xdr:rowOff>
    </xdr:to>
    <xdr:sp macro="" textlink="">
      <xdr:nvSpPr>
        <xdr:cNvPr id="469" name="円/楕円 468"/>
        <xdr:cNvSpPr/>
      </xdr:nvSpPr>
      <xdr:spPr>
        <a:xfrm>
          <a:off x="14351000" y="273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103801</xdr:rowOff>
    </xdr:from>
    <xdr:ext cx="762000" cy="259045"/>
    <xdr:sp macro="" textlink="">
      <xdr:nvSpPr>
        <xdr:cNvPr id="470" name="テキスト ボックス 469"/>
        <xdr:cNvSpPr txBox="1"/>
      </xdr:nvSpPr>
      <xdr:spPr>
        <a:xfrm>
          <a:off x="14020800" y="2504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116535</xdr:rowOff>
    </xdr:from>
    <xdr:to>
      <xdr:col>19</xdr:col>
      <xdr:colOff>533400</xdr:colOff>
      <xdr:row>17</xdr:row>
      <xdr:rowOff>46685</xdr:rowOff>
    </xdr:to>
    <xdr:sp macro="" textlink="">
      <xdr:nvSpPr>
        <xdr:cNvPr id="471" name="円/楕円 470"/>
        <xdr:cNvSpPr/>
      </xdr:nvSpPr>
      <xdr:spPr>
        <a:xfrm>
          <a:off x="13462000" y="2859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56862</xdr:rowOff>
    </xdr:from>
    <xdr:ext cx="762000" cy="259045"/>
    <xdr:sp macro="" textlink="">
      <xdr:nvSpPr>
        <xdr:cNvPr id="472" name="テキスト ボックス 471"/>
        <xdr:cNvSpPr txBox="1"/>
      </xdr:nvSpPr>
      <xdr:spPr>
        <a:xfrm>
          <a:off x="13131800" y="26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三重県南伊勢町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14,735
14,680
242.98
9,374,451
8,983,234
366,655
6,022,038
11,239,847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57.5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が高くなっているが、これは町の面積が広大で集落が点在しているため、保育所等の公共施設が多く、これに係る施設職員が多いためである。計画的な施設の統廃合や民間委託の推進等により職員数の適正化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31750</xdr:rowOff>
    </xdr:from>
    <xdr:to>
      <xdr:col>7</xdr:col>
      <xdr:colOff>15875</xdr:colOff>
      <xdr:row>39</xdr:row>
      <xdr:rowOff>107950</xdr:rowOff>
    </xdr:to>
    <xdr:cxnSp macro="">
      <xdr:nvCxnSpPr>
        <xdr:cNvPr id="65" name="直線コネクタ 64"/>
        <xdr:cNvCxnSpPr/>
      </xdr:nvCxnSpPr>
      <xdr:spPr>
        <a:xfrm flipV="1">
          <a:off x="3987800" y="6718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81297</xdr:rowOff>
    </xdr:from>
    <xdr:ext cx="762000" cy="259045"/>
    <xdr:sp macro="" textlink="">
      <xdr:nvSpPr>
        <xdr:cNvPr id="66" name="人件費平均値テキスト"/>
        <xdr:cNvSpPr txBox="1"/>
      </xdr:nvSpPr>
      <xdr:spPr>
        <a:xfrm>
          <a:off x="4914900" y="6253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107950</xdr:rowOff>
    </xdr:from>
    <xdr:to>
      <xdr:col>5</xdr:col>
      <xdr:colOff>549275</xdr:colOff>
      <xdr:row>40</xdr:row>
      <xdr:rowOff>43180</xdr:rowOff>
    </xdr:to>
    <xdr:cxnSp macro="">
      <xdr:nvCxnSpPr>
        <xdr:cNvPr id="68" name="直線コネクタ 67"/>
        <xdr:cNvCxnSpPr/>
      </xdr:nvCxnSpPr>
      <xdr:spPr>
        <a:xfrm flipV="1">
          <a:off x="3098800" y="67945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50817</xdr:rowOff>
    </xdr:from>
    <xdr:ext cx="736600" cy="259045"/>
    <xdr:sp macro="" textlink="">
      <xdr:nvSpPr>
        <xdr:cNvPr id="70" name="テキスト ボックス 69"/>
        <xdr:cNvSpPr txBox="1"/>
      </xdr:nvSpPr>
      <xdr:spPr>
        <a:xfrm>
          <a:off x="3606800" y="622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12700</xdr:rowOff>
    </xdr:from>
    <xdr:to>
      <xdr:col>4</xdr:col>
      <xdr:colOff>346075</xdr:colOff>
      <xdr:row>40</xdr:row>
      <xdr:rowOff>43180</xdr:rowOff>
    </xdr:to>
    <xdr:cxnSp macro="">
      <xdr:nvCxnSpPr>
        <xdr:cNvPr id="71" name="直線コネクタ 70"/>
        <xdr:cNvCxnSpPr/>
      </xdr:nvCxnSpPr>
      <xdr:spPr>
        <a:xfrm>
          <a:off x="2209800" y="6870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104157</xdr:rowOff>
    </xdr:from>
    <xdr:ext cx="762000" cy="259045"/>
    <xdr:sp macro="" textlink="">
      <xdr:nvSpPr>
        <xdr:cNvPr id="73" name="テキスト ボックス 72"/>
        <xdr:cNvSpPr txBox="1"/>
      </xdr:nvSpPr>
      <xdr:spPr>
        <a:xfrm>
          <a:off x="2717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12700</xdr:rowOff>
    </xdr:from>
    <xdr:to>
      <xdr:col>3</xdr:col>
      <xdr:colOff>142875</xdr:colOff>
      <xdr:row>41</xdr:row>
      <xdr:rowOff>1270</xdr:rowOff>
    </xdr:to>
    <xdr:cxnSp macro="">
      <xdr:nvCxnSpPr>
        <xdr:cNvPr id="74" name="直線コネクタ 73"/>
        <xdr:cNvCxnSpPr/>
      </xdr:nvCxnSpPr>
      <xdr:spPr>
        <a:xfrm flipV="1">
          <a:off x="1320800" y="68707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68580</xdr:rowOff>
    </xdr:from>
    <xdr:to>
      <xdr:col>3</xdr:col>
      <xdr:colOff>193675</xdr:colOff>
      <xdr:row>38</xdr:row>
      <xdr:rowOff>170180</xdr:rowOff>
    </xdr:to>
    <xdr:sp macro="" textlink="">
      <xdr:nvSpPr>
        <xdr:cNvPr id="75" name="フローチャート : 判断 74"/>
        <xdr:cNvSpPr/>
      </xdr:nvSpPr>
      <xdr:spPr>
        <a:xfrm>
          <a:off x="21590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8907</xdr:rowOff>
    </xdr:from>
    <xdr:ext cx="762000" cy="259045"/>
    <xdr:sp macro="" textlink="">
      <xdr:nvSpPr>
        <xdr:cNvPr id="76" name="テキスト ボックス 75"/>
        <xdr:cNvSpPr txBox="1"/>
      </xdr:nvSpPr>
      <xdr:spPr>
        <a:xfrm>
          <a:off x="1828800" y="635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7" name="フローチャート : 判断 76"/>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92727</xdr:rowOff>
    </xdr:from>
    <xdr:ext cx="762000" cy="259045"/>
    <xdr:sp macro="" textlink="">
      <xdr:nvSpPr>
        <xdr:cNvPr id="78" name="テキスト ボックス 77"/>
        <xdr:cNvSpPr txBox="1"/>
      </xdr:nvSpPr>
      <xdr:spPr>
        <a:xfrm>
          <a:off x="939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152400</xdr:rowOff>
    </xdr:from>
    <xdr:to>
      <xdr:col>7</xdr:col>
      <xdr:colOff>66675</xdr:colOff>
      <xdr:row>39</xdr:row>
      <xdr:rowOff>82550</xdr:rowOff>
    </xdr:to>
    <xdr:sp macro="" textlink="">
      <xdr:nvSpPr>
        <xdr:cNvPr id="84" name="円/楕円 83"/>
        <xdr:cNvSpPr/>
      </xdr:nvSpPr>
      <xdr:spPr>
        <a:xfrm>
          <a:off x="47752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124477</xdr:rowOff>
    </xdr:from>
    <xdr:ext cx="762000" cy="259045"/>
    <xdr:sp macro="" textlink="">
      <xdr:nvSpPr>
        <xdr:cNvPr id="85" name="人件費該当値テキスト"/>
        <xdr:cNvSpPr txBox="1"/>
      </xdr:nvSpPr>
      <xdr:spPr>
        <a:xfrm>
          <a:off x="49149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57150</xdr:rowOff>
    </xdr:from>
    <xdr:to>
      <xdr:col>5</xdr:col>
      <xdr:colOff>600075</xdr:colOff>
      <xdr:row>39</xdr:row>
      <xdr:rowOff>158750</xdr:rowOff>
    </xdr:to>
    <xdr:sp macro="" textlink="">
      <xdr:nvSpPr>
        <xdr:cNvPr id="86" name="円/楕円 85"/>
        <xdr:cNvSpPr/>
      </xdr:nvSpPr>
      <xdr:spPr>
        <a:xfrm>
          <a:off x="3937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143527</xdr:rowOff>
    </xdr:from>
    <xdr:ext cx="736600" cy="259045"/>
    <xdr:sp macro="" textlink="">
      <xdr:nvSpPr>
        <xdr:cNvPr id="87" name="テキスト ボックス 86"/>
        <xdr:cNvSpPr txBox="1"/>
      </xdr:nvSpPr>
      <xdr:spPr>
        <a:xfrm>
          <a:off x="3606800" y="683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163830</xdr:rowOff>
    </xdr:from>
    <xdr:to>
      <xdr:col>4</xdr:col>
      <xdr:colOff>396875</xdr:colOff>
      <xdr:row>40</xdr:row>
      <xdr:rowOff>93980</xdr:rowOff>
    </xdr:to>
    <xdr:sp macro="" textlink="">
      <xdr:nvSpPr>
        <xdr:cNvPr id="88" name="円/楕円 87"/>
        <xdr:cNvSpPr/>
      </xdr:nvSpPr>
      <xdr:spPr>
        <a:xfrm>
          <a:off x="30480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78757</xdr:rowOff>
    </xdr:from>
    <xdr:ext cx="762000" cy="259045"/>
    <xdr:sp macro="" textlink="">
      <xdr:nvSpPr>
        <xdr:cNvPr id="89" name="テキスト ボックス 88"/>
        <xdr:cNvSpPr txBox="1"/>
      </xdr:nvSpPr>
      <xdr:spPr>
        <a:xfrm>
          <a:off x="2717800" y="693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133350</xdr:rowOff>
    </xdr:from>
    <xdr:to>
      <xdr:col>3</xdr:col>
      <xdr:colOff>193675</xdr:colOff>
      <xdr:row>40</xdr:row>
      <xdr:rowOff>63500</xdr:rowOff>
    </xdr:to>
    <xdr:sp macro="" textlink="">
      <xdr:nvSpPr>
        <xdr:cNvPr id="90" name="円/楕円 89"/>
        <xdr:cNvSpPr/>
      </xdr:nvSpPr>
      <xdr:spPr>
        <a:xfrm>
          <a:off x="2159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48277</xdr:rowOff>
    </xdr:from>
    <xdr:ext cx="762000" cy="259045"/>
    <xdr:sp macro="" textlink="">
      <xdr:nvSpPr>
        <xdr:cNvPr id="91" name="テキスト ボックス 90"/>
        <xdr:cNvSpPr txBox="1"/>
      </xdr:nvSpPr>
      <xdr:spPr>
        <a:xfrm>
          <a:off x="1828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121920</xdr:rowOff>
    </xdr:from>
    <xdr:to>
      <xdr:col>1</xdr:col>
      <xdr:colOff>676275</xdr:colOff>
      <xdr:row>41</xdr:row>
      <xdr:rowOff>52070</xdr:rowOff>
    </xdr:to>
    <xdr:sp macro="" textlink="">
      <xdr:nvSpPr>
        <xdr:cNvPr id="92" name="円/楕円 91"/>
        <xdr:cNvSpPr/>
      </xdr:nvSpPr>
      <xdr:spPr>
        <a:xfrm>
          <a:off x="1270000" y="697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36847</xdr:rowOff>
    </xdr:from>
    <xdr:ext cx="762000" cy="259045"/>
    <xdr:sp macro="" textlink="">
      <xdr:nvSpPr>
        <xdr:cNvPr id="93" name="テキスト ボックス 92"/>
        <xdr:cNvSpPr txBox="1"/>
      </xdr:nvSpPr>
      <xdr:spPr>
        <a:xfrm>
          <a:off x="939800" y="706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物件費に係る経常収支比率が類似団体平均を上回っているのは、多くの公共施設の維持管理に経費がかかっていることや、点在している集落を結ぶ町営バスやデマンドバスの運行、また小中学校や保育所の統合に伴う民間バスの委託料が固定経費となっているためである。今後も施設の統廃合や経常経費の削減を進め、物件費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69850</xdr:rowOff>
    </xdr:from>
    <xdr:to>
      <xdr:col>24</xdr:col>
      <xdr:colOff>31750</xdr:colOff>
      <xdr:row>17</xdr:row>
      <xdr:rowOff>102507</xdr:rowOff>
    </xdr:to>
    <xdr:cxnSp macro="">
      <xdr:nvCxnSpPr>
        <xdr:cNvPr id="128" name="直線コネクタ 127"/>
        <xdr:cNvCxnSpPr/>
      </xdr:nvCxnSpPr>
      <xdr:spPr>
        <a:xfrm>
          <a:off x="15671800" y="29845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11084</xdr:rowOff>
    </xdr:from>
    <xdr:ext cx="762000" cy="259045"/>
    <xdr:sp macro="" textlink="">
      <xdr:nvSpPr>
        <xdr:cNvPr id="129" name="物件費平均値テキスト"/>
        <xdr:cNvSpPr txBox="1"/>
      </xdr:nvSpPr>
      <xdr:spPr>
        <a:xfrm>
          <a:off x="16598900" y="2582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17</xdr:row>
      <xdr:rowOff>69850</xdr:rowOff>
    </xdr:to>
    <xdr:cxnSp macro="">
      <xdr:nvCxnSpPr>
        <xdr:cNvPr id="131" name="直線コネクタ 130"/>
        <xdr:cNvCxnSpPr/>
      </xdr:nvCxnSpPr>
      <xdr:spPr>
        <a:xfrm>
          <a:off x="14782800" y="28647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99786</xdr:rowOff>
    </xdr:from>
    <xdr:to>
      <xdr:col>21</xdr:col>
      <xdr:colOff>361950</xdr:colOff>
      <xdr:row>16</xdr:row>
      <xdr:rowOff>121557</xdr:rowOff>
    </xdr:to>
    <xdr:cxnSp macro="">
      <xdr:nvCxnSpPr>
        <xdr:cNvPr id="134" name="直線コネクタ 133"/>
        <xdr:cNvCxnSpPr/>
      </xdr:nvCxnSpPr>
      <xdr:spPr>
        <a:xfrm>
          <a:off x="13893800" y="28429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45357</xdr:rowOff>
    </xdr:from>
    <xdr:to>
      <xdr:col>20</xdr:col>
      <xdr:colOff>158750</xdr:colOff>
      <xdr:row>16</xdr:row>
      <xdr:rowOff>99786</xdr:rowOff>
    </xdr:to>
    <xdr:cxnSp macro="">
      <xdr:nvCxnSpPr>
        <xdr:cNvPr id="137" name="直線コネクタ 136"/>
        <xdr:cNvCxnSpPr/>
      </xdr:nvCxnSpPr>
      <xdr:spPr>
        <a:xfrm>
          <a:off x="13004800" y="2788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8" name="フローチャート : 判断 137"/>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39" name="テキスト ボックス 138"/>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0" name="フローチャート : 判断 139"/>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41" name="テキスト ボックス 140"/>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51707</xdr:rowOff>
    </xdr:from>
    <xdr:to>
      <xdr:col>24</xdr:col>
      <xdr:colOff>82550</xdr:colOff>
      <xdr:row>17</xdr:row>
      <xdr:rowOff>153307</xdr:rowOff>
    </xdr:to>
    <xdr:sp macro="" textlink="">
      <xdr:nvSpPr>
        <xdr:cNvPr id="147" name="円/楕円 146"/>
        <xdr:cNvSpPr/>
      </xdr:nvSpPr>
      <xdr:spPr>
        <a:xfrm>
          <a:off x="164592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23784</xdr:rowOff>
    </xdr:from>
    <xdr:ext cx="762000" cy="259045"/>
    <xdr:sp macro="" textlink="">
      <xdr:nvSpPr>
        <xdr:cNvPr id="148" name="物件費該当値テキスト"/>
        <xdr:cNvSpPr txBox="1"/>
      </xdr:nvSpPr>
      <xdr:spPr>
        <a:xfrm>
          <a:off x="165989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19050</xdr:rowOff>
    </xdr:from>
    <xdr:to>
      <xdr:col>22</xdr:col>
      <xdr:colOff>615950</xdr:colOff>
      <xdr:row>17</xdr:row>
      <xdr:rowOff>120650</xdr:rowOff>
    </xdr:to>
    <xdr:sp macro="" textlink="">
      <xdr:nvSpPr>
        <xdr:cNvPr id="149" name="円/楕円 148"/>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105427</xdr:rowOff>
    </xdr:from>
    <xdr:ext cx="736600" cy="259045"/>
    <xdr:sp macro="" textlink="">
      <xdr:nvSpPr>
        <xdr:cNvPr id="150" name="テキスト ボックス 149"/>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1" name="円/楕円 150"/>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2" name="テキスト ボックス 151"/>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48986</xdr:rowOff>
    </xdr:from>
    <xdr:to>
      <xdr:col>20</xdr:col>
      <xdr:colOff>209550</xdr:colOff>
      <xdr:row>16</xdr:row>
      <xdr:rowOff>150586</xdr:rowOff>
    </xdr:to>
    <xdr:sp macro="" textlink="">
      <xdr:nvSpPr>
        <xdr:cNvPr id="153" name="円/楕円 152"/>
        <xdr:cNvSpPr/>
      </xdr:nvSpPr>
      <xdr:spPr>
        <a:xfrm>
          <a:off x="13843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135363</xdr:rowOff>
    </xdr:from>
    <xdr:ext cx="762000" cy="259045"/>
    <xdr:sp macro="" textlink="">
      <xdr:nvSpPr>
        <xdr:cNvPr id="154" name="テキスト ボックス 153"/>
        <xdr:cNvSpPr txBox="1"/>
      </xdr:nvSpPr>
      <xdr:spPr>
        <a:xfrm>
          <a:off x="13512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55" name="円/楕円 154"/>
        <xdr:cNvSpPr/>
      </xdr:nvSpPr>
      <xdr:spPr>
        <a:xfrm>
          <a:off x="12954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80934</xdr:rowOff>
    </xdr:from>
    <xdr:ext cx="762000" cy="259045"/>
    <xdr:sp macro="" textlink="">
      <xdr:nvSpPr>
        <xdr:cNvPr id="156" name="テキスト ボックス 155"/>
        <xdr:cNvSpPr txBox="1"/>
      </xdr:nvSpPr>
      <xdr:spPr>
        <a:xfrm>
          <a:off x="12623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類似団体平均に比べ低くなっているのは、特に児童福祉費や教育費において、少子化により子どもの数が減少している状況にあるためである。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54</xdr:row>
      <xdr:rowOff>146050</xdr:rowOff>
    </xdr:to>
    <xdr:cxnSp macro="">
      <xdr:nvCxnSpPr>
        <xdr:cNvPr id="189" name="直線コネクタ 188"/>
        <xdr:cNvCxnSpPr/>
      </xdr:nvCxnSpPr>
      <xdr:spPr>
        <a:xfrm flipV="1">
          <a:off x="3987800" y="93662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146050</xdr:rowOff>
    </xdr:from>
    <xdr:to>
      <xdr:col>5</xdr:col>
      <xdr:colOff>549275</xdr:colOff>
      <xdr:row>54</xdr:row>
      <xdr:rowOff>146050</xdr:rowOff>
    </xdr:to>
    <xdr:cxnSp macro="">
      <xdr:nvCxnSpPr>
        <xdr:cNvPr id="192" name="直線コネクタ 191"/>
        <xdr:cNvCxnSpPr/>
      </xdr:nvCxnSpPr>
      <xdr:spPr>
        <a:xfrm>
          <a:off x="3098800" y="940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4" name="テキスト ボックス 193"/>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146050</xdr:rowOff>
    </xdr:to>
    <xdr:cxnSp macro="">
      <xdr:nvCxnSpPr>
        <xdr:cNvPr id="195" name="直線コネクタ 194"/>
        <xdr:cNvCxnSpPr/>
      </xdr:nvCxnSpPr>
      <xdr:spPr>
        <a:xfrm>
          <a:off x="2209800" y="9271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197" name="テキスト ボックス 196"/>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31750</xdr:rowOff>
    </xdr:to>
    <xdr:cxnSp macro="">
      <xdr:nvCxnSpPr>
        <xdr:cNvPr id="198" name="直線コネクタ 197"/>
        <xdr:cNvCxnSpPr/>
      </xdr:nvCxnSpPr>
      <xdr:spPr>
        <a:xfrm flipV="1">
          <a:off x="1320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9" name="フローチャート : 判断 198"/>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200" name="テキスト ボックス 199"/>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1" name="フローチャート : 判断 200"/>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2" name="テキスト ボックス 201"/>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208" name="円/楕円 207"/>
        <xdr:cNvSpPr/>
      </xdr:nvSpPr>
      <xdr:spPr>
        <a:xfrm>
          <a:off x="47752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73677</xdr:rowOff>
    </xdr:from>
    <xdr:ext cx="762000" cy="259045"/>
    <xdr:sp macro="" textlink="">
      <xdr:nvSpPr>
        <xdr:cNvPr id="209" name="扶助費該当値テキスト"/>
        <xdr:cNvSpPr txBox="1"/>
      </xdr:nvSpPr>
      <xdr:spPr>
        <a:xfrm>
          <a:off x="49149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95250</xdr:rowOff>
    </xdr:from>
    <xdr:to>
      <xdr:col>5</xdr:col>
      <xdr:colOff>600075</xdr:colOff>
      <xdr:row>55</xdr:row>
      <xdr:rowOff>25400</xdr:rowOff>
    </xdr:to>
    <xdr:sp macro="" textlink="">
      <xdr:nvSpPr>
        <xdr:cNvPr id="210" name="円/楕円 209"/>
        <xdr:cNvSpPr/>
      </xdr:nvSpPr>
      <xdr:spPr>
        <a:xfrm>
          <a:off x="3937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35577</xdr:rowOff>
    </xdr:from>
    <xdr:ext cx="736600" cy="259045"/>
    <xdr:sp macro="" textlink="">
      <xdr:nvSpPr>
        <xdr:cNvPr id="211" name="テキスト ボックス 210"/>
        <xdr:cNvSpPr txBox="1"/>
      </xdr:nvSpPr>
      <xdr:spPr>
        <a:xfrm>
          <a:off x="3606800" y="912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95250</xdr:rowOff>
    </xdr:from>
    <xdr:to>
      <xdr:col>4</xdr:col>
      <xdr:colOff>396875</xdr:colOff>
      <xdr:row>55</xdr:row>
      <xdr:rowOff>25400</xdr:rowOff>
    </xdr:to>
    <xdr:sp macro="" textlink="">
      <xdr:nvSpPr>
        <xdr:cNvPr id="212" name="円/楕円 211"/>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35577</xdr:rowOff>
    </xdr:from>
    <xdr:ext cx="762000" cy="259045"/>
    <xdr:sp macro="" textlink="">
      <xdr:nvSpPr>
        <xdr:cNvPr id="213" name="テキスト ボックス 212"/>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4" name="円/楕円 213"/>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5" name="テキスト ボックス 214"/>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216" name="円/楕円 215"/>
        <xdr:cNvSpPr/>
      </xdr:nvSpPr>
      <xdr:spPr>
        <a:xfrm>
          <a:off x="1270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217" name="テキスト ボックス 216"/>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その他に係る経常収支比率が類似団体平均を上回っているのは、繰出金が高い水準で推移していることが大きな要因である。下水道事業会計や簡易水道事業会計等への繰出しについては、建設改良に係る繰出金や赤字補てん的な繰出金が比率を押し上げており、また保険事業会計への繰出しについても年々増加している状況である。公営企業会計については経費を節減するとともに、独立採算の原則に立った料金の見直しを図り、普通会計の負担額を減らしていくよう努めていく必要が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7257</xdr:rowOff>
    </xdr:from>
    <xdr:to>
      <xdr:col>24</xdr:col>
      <xdr:colOff>31750</xdr:colOff>
      <xdr:row>58</xdr:row>
      <xdr:rowOff>72572</xdr:rowOff>
    </xdr:to>
    <xdr:cxnSp macro="">
      <xdr:nvCxnSpPr>
        <xdr:cNvPr id="252" name="直線コネクタ 251"/>
        <xdr:cNvCxnSpPr/>
      </xdr:nvCxnSpPr>
      <xdr:spPr>
        <a:xfrm>
          <a:off x="15671800" y="99513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35577</xdr:rowOff>
    </xdr:from>
    <xdr:ext cx="762000" cy="259045"/>
    <xdr:sp macro="" textlink="">
      <xdr:nvSpPr>
        <xdr:cNvPr id="253"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7257</xdr:rowOff>
    </xdr:from>
    <xdr:to>
      <xdr:col>22</xdr:col>
      <xdr:colOff>565150</xdr:colOff>
      <xdr:row>58</xdr:row>
      <xdr:rowOff>29028</xdr:rowOff>
    </xdr:to>
    <xdr:cxnSp macro="">
      <xdr:nvCxnSpPr>
        <xdr:cNvPr id="255" name="直線コネクタ 254"/>
        <xdr:cNvCxnSpPr/>
      </xdr:nvCxnSpPr>
      <xdr:spPr>
        <a:xfrm flipV="1">
          <a:off x="14782800" y="99513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98170</xdr:rowOff>
    </xdr:from>
    <xdr:ext cx="736600" cy="259045"/>
    <xdr:sp macro="" textlink="">
      <xdr:nvSpPr>
        <xdr:cNvPr id="257" name="テキスト ボックス 256"/>
        <xdr:cNvSpPr txBox="1"/>
      </xdr:nvSpPr>
      <xdr:spPr>
        <a:xfrm>
          <a:off x="15290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29028</xdr:rowOff>
    </xdr:from>
    <xdr:to>
      <xdr:col>21</xdr:col>
      <xdr:colOff>361950</xdr:colOff>
      <xdr:row>58</xdr:row>
      <xdr:rowOff>72572</xdr:rowOff>
    </xdr:to>
    <xdr:cxnSp macro="">
      <xdr:nvCxnSpPr>
        <xdr:cNvPr id="258" name="直線コネクタ 257"/>
        <xdr:cNvCxnSpPr/>
      </xdr:nvCxnSpPr>
      <xdr:spPr>
        <a:xfrm flipV="1">
          <a:off x="13893800" y="99731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65512</xdr:rowOff>
    </xdr:from>
    <xdr:ext cx="762000" cy="259045"/>
    <xdr:sp macro="" textlink="">
      <xdr:nvSpPr>
        <xdr:cNvPr id="260" name="テキスト ボックス 259"/>
        <xdr:cNvSpPr txBox="1"/>
      </xdr:nvSpPr>
      <xdr:spPr>
        <a:xfrm>
          <a:off x="14401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72572</xdr:rowOff>
    </xdr:from>
    <xdr:to>
      <xdr:col>20</xdr:col>
      <xdr:colOff>158750</xdr:colOff>
      <xdr:row>59</xdr:row>
      <xdr:rowOff>31750</xdr:rowOff>
    </xdr:to>
    <xdr:cxnSp macro="">
      <xdr:nvCxnSpPr>
        <xdr:cNvPr id="261" name="直線コネクタ 260"/>
        <xdr:cNvCxnSpPr/>
      </xdr:nvCxnSpPr>
      <xdr:spPr>
        <a:xfrm flipV="1">
          <a:off x="13004800" y="100166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166007</xdr:rowOff>
    </xdr:from>
    <xdr:to>
      <xdr:col>20</xdr:col>
      <xdr:colOff>209550</xdr:colOff>
      <xdr:row>56</xdr:row>
      <xdr:rowOff>96157</xdr:rowOff>
    </xdr:to>
    <xdr:sp macro="" textlink="">
      <xdr:nvSpPr>
        <xdr:cNvPr id="262" name="フローチャート : 判断 261"/>
        <xdr:cNvSpPr/>
      </xdr:nvSpPr>
      <xdr:spPr>
        <a:xfrm>
          <a:off x="13843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106334</xdr:rowOff>
    </xdr:from>
    <xdr:ext cx="762000" cy="259045"/>
    <xdr:sp macro="" textlink="">
      <xdr:nvSpPr>
        <xdr:cNvPr id="263" name="テキスト ボックス 262"/>
        <xdr:cNvSpPr txBox="1"/>
      </xdr:nvSpPr>
      <xdr:spPr>
        <a:xfrm>
          <a:off x="13512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166007</xdr:rowOff>
    </xdr:from>
    <xdr:to>
      <xdr:col>19</xdr:col>
      <xdr:colOff>6350</xdr:colOff>
      <xdr:row>56</xdr:row>
      <xdr:rowOff>96157</xdr:rowOff>
    </xdr:to>
    <xdr:sp macro="" textlink="">
      <xdr:nvSpPr>
        <xdr:cNvPr id="264" name="フローチャート : 判断 263"/>
        <xdr:cNvSpPr/>
      </xdr:nvSpPr>
      <xdr:spPr>
        <a:xfrm>
          <a:off x="12954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106334</xdr:rowOff>
    </xdr:from>
    <xdr:ext cx="762000" cy="259045"/>
    <xdr:sp macro="" textlink="">
      <xdr:nvSpPr>
        <xdr:cNvPr id="265" name="テキスト ボックス 264"/>
        <xdr:cNvSpPr txBox="1"/>
      </xdr:nvSpPr>
      <xdr:spPr>
        <a:xfrm>
          <a:off x="12623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21772</xdr:rowOff>
    </xdr:from>
    <xdr:to>
      <xdr:col>24</xdr:col>
      <xdr:colOff>82550</xdr:colOff>
      <xdr:row>58</xdr:row>
      <xdr:rowOff>123372</xdr:rowOff>
    </xdr:to>
    <xdr:sp macro="" textlink="">
      <xdr:nvSpPr>
        <xdr:cNvPr id="271" name="円/楕円 270"/>
        <xdr:cNvSpPr/>
      </xdr:nvSpPr>
      <xdr:spPr>
        <a:xfrm>
          <a:off x="16459200" y="996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165299</xdr:rowOff>
    </xdr:from>
    <xdr:ext cx="762000" cy="259045"/>
    <xdr:sp macro="" textlink="">
      <xdr:nvSpPr>
        <xdr:cNvPr id="272" name="その他該当値テキスト"/>
        <xdr:cNvSpPr txBox="1"/>
      </xdr:nvSpPr>
      <xdr:spPr>
        <a:xfrm>
          <a:off x="16598900" y="993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127907</xdr:rowOff>
    </xdr:from>
    <xdr:to>
      <xdr:col>22</xdr:col>
      <xdr:colOff>615950</xdr:colOff>
      <xdr:row>58</xdr:row>
      <xdr:rowOff>58057</xdr:rowOff>
    </xdr:to>
    <xdr:sp macro="" textlink="">
      <xdr:nvSpPr>
        <xdr:cNvPr id="273" name="円/楕円 272"/>
        <xdr:cNvSpPr/>
      </xdr:nvSpPr>
      <xdr:spPr>
        <a:xfrm>
          <a:off x="15621000" y="99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42834</xdr:rowOff>
    </xdr:from>
    <xdr:ext cx="736600" cy="259045"/>
    <xdr:sp macro="" textlink="">
      <xdr:nvSpPr>
        <xdr:cNvPr id="274" name="テキスト ボックス 273"/>
        <xdr:cNvSpPr txBox="1"/>
      </xdr:nvSpPr>
      <xdr:spPr>
        <a:xfrm>
          <a:off x="15290800" y="998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149678</xdr:rowOff>
    </xdr:from>
    <xdr:to>
      <xdr:col>21</xdr:col>
      <xdr:colOff>412750</xdr:colOff>
      <xdr:row>58</xdr:row>
      <xdr:rowOff>79828</xdr:rowOff>
    </xdr:to>
    <xdr:sp macro="" textlink="">
      <xdr:nvSpPr>
        <xdr:cNvPr id="275" name="円/楕円 274"/>
        <xdr:cNvSpPr/>
      </xdr:nvSpPr>
      <xdr:spPr>
        <a:xfrm>
          <a:off x="14732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64605</xdr:rowOff>
    </xdr:from>
    <xdr:ext cx="762000" cy="259045"/>
    <xdr:sp macro="" textlink="">
      <xdr:nvSpPr>
        <xdr:cNvPr id="276" name="テキスト ボックス 275"/>
        <xdr:cNvSpPr txBox="1"/>
      </xdr:nvSpPr>
      <xdr:spPr>
        <a:xfrm>
          <a:off x="14401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21772</xdr:rowOff>
    </xdr:from>
    <xdr:to>
      <xdr:col>20</xdr:col>
      <xdr:colOff>209550</xdr:colOff>
      <xdr:row>58</xdr:row>
      <xdr:rowOff>123372</xdr:rowOff>
    </xdr:to>
    <xdr:sp macro="" textlink="">
      <xdr:nvSpPr>
        <xdr:cNvPr id="277" name="円/楕円 276"/>
        <xdr:cNvSpPr/>
      </xdr:nvSpPr>
      <xdr:spPr>
        <a:xfrm>
          <a:off x="13843000" y="996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108149</xdr:rowOff>
    </xdr:from>
    <xdr:ext cx="762000" cy="259045"/>
    <xdr:sp macro="" textlink="">
      <xdr:nvSpPr>
        <xdr:cNvPr id="278" name="テキスト ボックス 277"/>
        <xdr:cNvSpPr txBox="1"/>
      </xdr:nvSpPr>
      <xdr:spPr>
        <a:xfrm>
          <a:off x="13512800" y="1005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152400</xdr:rowOff>
    </xdr:from>
    <xdr:to>
      <xdr:col>19</xdr:col>
      <xdr:colOff>6350</xdr:colOff>
      <xdr:row>59</xdr:row>
      <xdr:rowOff>82550</xdr:rowOff>
    </xdr:to>
    <xdr:sp macro="" textlink="">
      <xdr:nvSpPr>
        <xdr:cNvPr id="279" name="円/楕円 278"/>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67327</xdr:rowOff>
    </xdr:from>
    <xdr:ext cx="762000" cy="259045"/>
    <xdr:sp macro="" textlink="">
      <xdr:nvSpPr>
        <xdr:cNvPr id="280" name="テキスト ボックス 279"/>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補助費等に係る経常収支比率が高くなっているのは、法適用の病院事業会計に対する負担金が増加していることや、一部事務組合に対する負担金において広域消防組合への加入状況が合併前の構成団体のまま継承されており、現在も２つの消防組合に加入しているなど比率を押し上げている要因がある。今後も補助金等の見直しを行い、補助費等の抑制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72572</xdr:rowOff>
    </xdr:from>
    <xdr:to>
      <xdr:col>24</xdr:col>
      <xdr:colOff>31750</xdr:colOff>
      <xdr:row>38</xdr:row>
      <xdr:rowOff>127000</xdr:rowOff>
    </xdr:to>
    <xdr:cxnSp macro="">
      <xdr:nvCxnSpPr>
        <xdr:cNvPr id="315" name="直線コネクタ 314"/>
        <xdr:cNvCxnSpPr/>
      </xdr:nvCxnSpPr>
      <xdr:spPr>
        <a:xfrm flipV="1">
          <a:off x="15671800" y="6587672"/>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46463</xdr:rowOff>
    </xdr:from>
    <xdr:ext cx="762000" cy="259045"/>
    <xdr:sp macro="" textlink="">
      <xdr:nvSpPr>
        <xdr:cNvPr id="316" name="補助費等平均値テキスト"/>
        <xdr:cNvSpPr txBox="1"/>
      </xdr:nvSpPr>
      <xdr:spPr>
        <a:xfrm>
          <a:off x="16598900" y="6218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113393</xdr:rowOff>
    </xdr:from>
    <xdr:to>
      <xdr:col>22</xdr:col>
      <xdr:colOff>565150</xdr:colOff>
      <xdr:row>38</xdr:row>
      <xdr:rowOff>127000</xdr:rowOff>
    </xdr:to>
    <xdr:cxnSp macro="">
      <xdr:nvCxnSpPr>
        <xdr:cNvPr id="318" name="直線コネクタ 317"/>
        <xdr:cNvCxnSpPr/>
      </xdr:nvCxnSpPr>
      <xdr:spPr>
        <a:xfrm>
          <a:off x="14782800" y="6457043"/>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130827</xdr:rowOff>
    </xdr:from>
    <xdr:ext cx="736600" cy="259045"/>
    <xdr:sp macro="" textlink="">
      <xdr:nvSpPr>
        <xdr:cNvPr id="320" name="テキスト ボックス 319"/>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15422</xdr:rowOff>
    </xdr:from>
    <xdr:to>
      <xdr:col>21</xdr:col>
      <xdr:colOff>361950</xdr:colOff>
      <xdr:row>37</xdr:row>
      <xdr:rowOff>113393</xdr:rowOff>
    </xdr:to>
    <xdr:cxnSp macro="">
      <xdr:nvCxnSpPr>
        <xdr:cNvPr id="321" name="直線コネクタ 320"/>
        <xdr:cNvCxnSpPr/>
      </xdr:nvCxnSpPr>
      <xdr:spPr>
        <a:xfrm>
          <a:off x="13893800" y="63590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152599</xdr:rowOff>
    </xdr:from>
    <xdr:ext cx="762000" cy="259045"/>
    <xdr:sp macro="" textlink="">
      <xdr:nvSpPr>
        <xdr:cNvPr id="323" name="テキスト ボックス 322"/>
        <xdr:cNvSpPr txBox="1"/>
      </xdr:nvSpPr>
      <xdr:spPr>
        <a:xfrm>
          <a:off x="14401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15422</xdr:rowOff>
    </xdr:from>
    <xdr:to>
      <xdr:col>20</xdr:col>
      <xdr:colOff>158750</xdr:colOff>
      <xdr:row>38</xdr:row>
      <xdr:rowOff>7257</xdr:rowOff>
    </xdr:to>
    <xdr:cxnSp macro="">
      <xdr:nvCxnSpPr>
        <xdr:cNvPr id="324" name="直線コネクタ 323"/>
        <xdr:cNvCxnSpPr/>
      </xdr:nvCxnSpPr>
      <xdr:spPr>
        <a:xfrm flipV="1">
          <a:off x="13004800" y="6359072"/>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81643</xdr:rowOff>
    </xdr:from>
    <xdr:to>
      <xdr:col>20</xdr:col>
      <xdr:colOff>209550</xdr:colOff>
      <xdr:row>37</xdr:row>
      <xdr:rowOff>11793</xdr:rowOff>
    </xdr:to>
    <xdr:sp macro="" textlink="">
      <xdr:nvSpPr>
        <xdr:cNvPr id="325" name="フローチャート : 判断 324"/>
        <xdr:cNvSpPr/>
      </xdr:nvSpPr>
      <xdr:spPr>
        <a:xfrm>
          <a:off x="13843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21970</xdr:rowOff>
    </xdr:from>
    <xdr:ext cx="762000" cy="259045"/>
    <xdr:sp macro="" textlink="">
      <xdr:nvSpPr>
        <xdr:cNvPr id="326" name="テキスト ボックス 325"/>
        <xdr:cNvSpPr txBox="1"/>
      </xdr:nvSpPr>
      <xdr:spPr>
        <a:xfrm>
          <a:off x="13512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7" name="フローチャート : 判断 326"/>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76399</xdr:rowOff>
    </xdr:from>
    <xdr:ext cx="762000" cy="259045"/>
    <xdr:sp macro="" textlink="">
      <xdr:nvSpPr>
        <xdr:cNvPr id="328" name="テキスト ボックス 327"/>
        <xdr:cNvSpPr txBox="1"/>
      </xdr:nvSpPr>
      <xdr:spPr>
        <a:xfrm>
          <a:off x="12623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21772</xdr:rowOff>
    </xdr:from>
    <xdr:to>
      <xdr:col>24</xdr:col>
      <xdr:colOff>82550</xdr:colOff>
      <xdr:row>38</xdr:row>
      <xdr:rowOff>123372</xdr:rowOff>
    </xdr:to>
    <xdr:sp macro="" textlink="">
      <xdr:nvSpPr>
        <xdr:cNvPr id="334" name="円/楕円 333"/>
        <xdr:cNvSpPr/>
      </xdr:nvSpPr>
      <xdr:spPr>
        <a:xfrm>
          <a:off x="164592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165299</xdr:rowOff>
    </xdr:from>
    <xdr:ext cx="762000" cy="259045"/>
    <xdr:sp macro="" textlink="">
      <xdr:nvSpPr>
        <xdr:cNvPr id="335" name="補助費等該当値テキスト"/>
        <xdr:cNvSpPr txBox="1"/>
      </xdr:nvSpPr>
      <xdr:spPr>
        <a:xfrm>
          <a:off x="16598900" y="650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76200</xdr:rowOff>
    </xdr:from>
    <xdr:to>
      <xdr:col>22</xdr:col>
      <xdr:colOff>615950</xdr:colOff>
      <xdr:row>39</xdr:row>
      <xdr:rowOff>6350</xdr:rowOff>
    </xdr:to>
    <xdr:sp macro="" textlink="">
      <xdr:nvSpPr>
        <xdr:cNvPr id="336" name="円/楕円 335"/>
        <xdr:cNvSpPr/>
      </xdr:nvSpPr>
      <xdr:spPr>
        <a:xfrm>
          <a:off x="15621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162577</xdr:rowOff>
    </xdr:from>
    <xdr:ext cx="736600" cy="259045"/>
    <xdr:sp macro="" textlink="">
      <xdr:nvSpPr>
        <xdr:cNvPr id="337" name="テキスト ボックス 336"/>
        <xdr:cNvSpPr txBox="1"/>
      </xdr:nvSpPr>
      <xdr:spPr>
        <a:xfrm>
          <a:off x="15290800" y="667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62593</xdr:rowOff>
    </xdr:from>
    <xdr:to>
      <xdr:col>21</xdr:col>
      <xdr:colOff>412750</xdr:colOff>
      <xdr:row>37</xdr:row>
      <xdr:rowOff>164193</xdr:rowOff>
    </xdr:to>
    <xdr:sp macro="" textlink="">
      <xdr:nvSpPr>
        <xdr:cNvPr id="338" name="円/楕円 337"/>
        <xdr:cNvSpPr/>
      </xdr:nvSpPr>
      <xdr:spPr>
        <a:xfrm>
          <a:off x="147320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148970</xdr:rowOff>
    </xdr:from>
    <xdr:ext cx="762000" cy="259045"/>
    <xdr:sp macro="" textlink="">
      <xdr:nvSpPr>
        <xdr:cNvPr id="339" name="テキスト ボックス 338"/>
        <xdr:cNvSpPr txBox="1"/>
      </xdr:nvSpPr>
      <xdr:spPr>
        <a:xfrm>
          <a:off x="14401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136072</xdr:rowOff>
    </xdr:from>
    <xdr:to>
      <xdr:col>20</xdr:col>
      <xdr:colOff>209550</xdr:colOff>
      <xdr:row>37</xdr:row>
      <xdr:rowOff>66222</xdr:rowOff>
    </xdr:to>
    <xdr:sp macro="" textlink="">
      <xdr:nvSpPr>
        <xdr:cNvPr id="340" name="円/楕円 339"/>
        <xdr:cNvSpPr/>
      </xdr:nvSpPr>
      <xdr:spPr>
        <a:xfrm>
          <a:off x="13843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50999</xdr:rowOff>
    </xdr:from>
    <xdr:ext cx="762000" cy="259045"/>
    <xdr:sp macro="" textlink="">
      <xdr:nvSpPr>
        <xdr:cNvPr id="341" name="テキスト ボックス 340"/>
        <xdr:cNvSpPr txBox="1"/>
      </xdr:nvSpPr>
      <xdr:spPr>
        <a:xfrm>
          <a:off x="13512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127907</xdr:rowOff>
    </xdr:from>
    <xdr:to>
      <xdr:col>19</xdr:col>
      <xdr:colOff>6350</xdr:colOff>
      <xdr:row>38</xdr:row>
      <xdr:rowOff>58057</xdr:rowOff>
    </xdr:to>
    <xdr:sp macro="" textlink="">
      <xdr:nvSpPr>
        <xdr:cNvPr id="342" name="円/楕円 341"/>
        <xdr:cNvSpPr/>
      </xdr:nvSpPr>
      <xdr:spPr>
        <a:xfrm>
          <a:off x="12954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42834</xdr:rowOff>
    </xdr:from>
    <xdr:ext cx="762000" cy="259045"/>
    <xdr:sp macro="" textlink="">
      <xdr:nvSpPr>
        <xdr:cNvPr id="343" name="テキスト ボックス 342"/>
        <xdr:cNvSpPr txBox="1"/>
      </xdr:nvSpPr>
      <xdr:spPr>
        <a:xfrm>
          <a:off x="12623800" y="655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類似団体平均に比べ低い傾向にあるが、</a:t>
          </a:r>
          <a:r>
            <a:rPr lang="ja-JP" altLang="en-US" sz="1100" b="0" i="0" baseline="0">
              <a:solidFill>
                <a:schemeClr val="dk1"/>
              </a:solidFill>
              <a:effectLst/>
              <a:latin typeface="+mn-lt"/>
              <a:ea typeface="+mn-ea"/>
              <a:cs typeface="+mn-cs"/>
            </a:rPr>
            <a:t>保育所や火葬場の</a:t>
          </a:r>
          <a:r>
            <a:rPr lang="ja-JP" altLang="ja-JP" sz="1100" b="0" i="0" baseline="0">
              <a:solidFill>
                <a:schemeClr val="dk1"/>
              </a:solidFill>
              <a:effectLst/>
              <a:latin typeface="+mn-lt"/>
              <a:ea typeface="+mn-ea"/>
              <a:cs typeface="+mn-cs"/>
            </a:rPr>
            <a:t>統合事業、また公共施設の高台移転事業等、今後も大型の公共事業を計画しているため、安易に地方債に頼ることのない財政運営に努める。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167005</xdr:rowOff>
    </xdr:from>
    <xdr:to>
      <xdr:col>7</xdr:col>
      <xdr:colOff>15875</xdr:colOff>
      <xdr:row>77</xdr:row>
      <xdr:rowOff>18414</xdr:rowOff>
    </xdr:to>
    <xdr:cxnSp macro="">
      <xdr:nvCxnSpPr>
        <xdr:cNvPr id="372" name="直線コネクタ 371"/>
        <xdr:cNvCxnSpPr/>
      </xdr:nvCxnSpPr>
      <xdr:spPr>
        <a:xfrm>
          <a:off x="3987800" y="13197205"/>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19702</xdr:rowOff>
    </xdr:from>
    <xdr:ext cx="762000" cy="259045"/>
    <xdr:sp macro="" textlink="">
      <xdr:nvSpPr>
        <xdr:cNvPr id="373" name="公債費平均値テキスト"/>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167005</xdr:rowOff>
    </xdr:from>
    <xdr:to>
      <xdr:col>5</xdr:col>
      <xdr:colOff>549275</xdr:colOff>
      <xdr:row>77</xdr:row>
      <xdr:rowOff>24130</xdr:rowOff>
    </xdr:to>
    <xdr:cxnSp macro="">
      <xdr:nvCxnSpPr>
        <xdr:cNvPr id="375" name="直線コネクタ 374"/>
        <xdr:cNvCxnSpPr/>
      </xdr:nvCxnSpPr>
      <xdr:spPr>
        <a:xfrm flipV="1">
          <a:off x="3098800" y="131972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8272</xdr:rowOff>
    </xdr:from>
    <xdr:ext cx="736600" cy="259045"/>
    <xdr:sp macro="" textlink="">
      <xdr:nvSpPr>
        <xdr:cNvPr id="377" name="テキスト ボックス 376"/>
        <xdr:cNvSpPr txBox="1"/>
      </xdr:nvSpPr>
      <xdr:spPr>
        <a:xfrm>
          <a:off x="3606800" y="13381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77</xdr:row>
      <xdr:rowOff>24130</xdr:rowOff>
    </xdr:to>
    <xdr:cxnSp macro="">
      <xdr:nvCxnSpPr>
        <xdr:cNvPr id="378" name="直線コネクタ 377"/>
        <xdr:cNvCxnSpPr/>
      </xdr:nvCxnSpPr>
      <xdr:spPr>
        <a:xfrm>
          <a:off x="2209800" y="13157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31132</xdr:rowOff>
    </xdr:from>
    <xdr:ext cx="762000" cy="259045"/>
    <xdr:sp macro="" textlink="">
      <xdr:nvSpPr>
        <xdr:cNvPr id="380" name="テキスト ボックス 379"/>
        <xdr:cNvSpPr txBox="1"/>
      </xdr:nvSpPr>
      <xdr:spPr>
        <a:xfrm>
          <a:off x="2717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127000</xdr:rowOff>
    </xdr:from>
    <xdr:to>
      <xdr:col>3</xdr:col>
      <xdr:colOff>142875</xdr:colOff>
      <xdr:row>77</xdr:row>
      <xdr:rowOff>24130</xdr:rowOff>
    </xdr:to>
    <xdr:cxnSp macro="">
      <xdr:nvCxnSpPr>
        <xdr:cNvPr id="381" name="直線コネクタ 380"/>
        <xdr:cNvCxnSpPr/>
      </xdr:nvCxnSpPr>
      <xdr:spPr>
        <a:xfrm flipV="1">
          <a:off x="1320800" y="13157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82" name="フローチャート : 判断 381"/>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83" name="テキスト ボックス 382"/>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139064</xdr:rowOff>
    </xdr:from>
    <xdr:to>
      <xdr:col>1</xdr:col>
      <xdr:colOff>676275</xdr:colOff>
      <xdr:row>78</xdr:row>
      <xdr:rowOff>69214</xdr:rowOff>
    </xdr:to>
    <xdr:sp macro="" textlink="">
      <xdr:nvSpPr>
        <xdr:cNvPr id="384" name="フローチャート : 判断 383"/>
        <xdr:cNvSpPr/>
      </xdr:nvSpPr>
      <xdr:spPr>
        <a:xfrm>
          <a:off x="1270000" y="13340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53991</xdr:rowOff>
    </xdr:from>
    <xdr:ext cx="762000" cy="259045"/>
    <xdr:sp macro="" textlink="">
      <xdr:nvSpPr>
        <xdr:cNvPr id="385" name="テキスト ボックス 384"/>
        <xdr:cNvSpPr txBox="1"/>
      </xdr:nvSpPr>
      <xdr:spPr>
        <a:xfrm>
          <a:off x="939800" y="13427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139064</xdr:rowOff>
    </xdr:from>
    <xdr:to>
      <xdr:col>7</xdr:col>
      <xdr:colOff>66675</xdr:colOff>
      <xdr:row>77</xdr:row>
      <xdr:rowOff>69214</xdr:rowOff>
    </xdr:to>
    <xdr:sp macro="" textlink="">
      <xdr:nvSpPr>
        <xdr:cNvPr id="391" name="円/楕円 390"/>
        <xdr:cNvSpPr/>
      </xdr:nvSpPr>
      <xdr:spPr>
        <a:xfrm>
          <a:off x="4775200" y="13169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155591</xdr:rowOff>
    </xdr:from>
    <xdr:ext cx="762000" cy="259045"/>
    <xdr:sp macro="" textlink="">
      <xdr:nvSpPr>
        <xdr:cNvPr id="392" name="公債費該当値テキスト"/>
        <xdr:cNvSpPr txBox="1"/>
      </xdr:nvSpPr>
      <xdr:spPr>
        <a:xfrm>
          <a:off x="4914900" y="13014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116205</xdr:rowOff>
    </xdr:from>
    <xdr:to>
      <xdr:col>5</xdr:col>
      <xdr:colOff>600075</xdr:colOff>
      <xdr:row>77</xdr:row>
      <xdr:rowOff>46355</xdr:rowOff>
    </xdr:to>
    <xdr:sp macro="" textlink="">
      <xdr:nvSpPr>
        <xdr:cNvPr id="393" name="円/楕円 392"/>
        <xdr:cNvSpPr/>
      </xdr:nvSpPr>
      <xdr:spPr>
        <a:xfrm>
          <a:off x="3937000" y="13146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56532</xdr:rowOff>
    </xdr:from>
    <xdr:ext cx="736600" cy="259045"/>
    <xdr:sp macro="" textlink="">
      <xdr:nvSpPr>
        <xdr:cNvPr id="394" name="テキスト ボックス 393"/>
        <xdr:cNvSpPr txBox="1"/>
      </xdr:nvSpPr>
      <xdr:spPr>
        <a:xfrm>
          <a:off x="3606800" y="12915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144780</xdr:rowOff>
    </xdr:from>
    <xdr:to>
      <xdr:col>4</xdr:col>
      <xdr:colOff>396875</xdr:colOff>
      <xdr:row>77</xdr:row>
      <xdr:rowOff>74930</xdr:rowOff>
    </xdr:to>
    <xdr:sp macro="" textlink="">
      <xdr:nvSpPr>
        <xdr:cNvPr id="395" name="円/楕円 394"/>
        <xdr:cNvSpPr/>
      </xdr:nvSpPr>
      <xdr:spPr>
        <a:xfrm>
          <a:off x="3048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85107</xdr:rowOff>
    </xdr:from>
    <xdr:ext cx="762000" cy="259045"/>
    <xdr:sp macro="" textlink="">
      <xdr:nvSpPr>
        <xdr:cNvPr id="396" name="テキスト ボックス 395"/>
        <xdr:cNvSpPr txBox="1"/>
      </xdr:nvSpPr>
      <xdr:spPr>
        <a:xfrm>
          <a:off x="2717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76200</xdr:rowOff>
    </xdr:from>
    <xdr:to>
      <xdr:col>3</xdr:col>
      <xdr:colOff>193675</xdr:colOff>
      <xdr:row>77</xdr:row>
      <xdr:rowOff>6350</xdr:rowOff>
    </xdr:to>
    <xdr:sp macro="" textlink="">
      <xdr:nvSpPr>
        <xdr:cNvPr id="397" name="円/楕円 396"/>
        <xdr:cNvSpPr/>
      </xdr:nvSpPr>
      <xdr:spPr>
        <a:xfrm>
          <a:off x="2159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16527</xdr:rowOff>
    </xdr:from>
    <xdr:ext cx="762000" cy="259045"/>
    <xdr:sp macro="" textlink="">
      <xdr:nvSpPr>
        <xdr:cNvPr id="398" name="テキスト ボックス 397"/>
        <xdr:cNvSpPr txBox="1"/>
      </xdr:nvSpPr>
      <xdr:spPr>
        <a:xfrm>
          <a:off x="1828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144780</xdr:rowOff>
    </xdr:from>
    <xdr:to>
      <xdr:col>1</xdr:col>
      <xdr:colOff>676275</xdr:colOff>
      <xdr:row>77</xdr:row>
      <xdr:rowOff>74930</xdr:rowOff>
    </xdr:to>
    <xdr:sp macro="" textlink="">
      <xdr:nvSpPr>
        <xdr:cNvPr id="399" name="円/楕円 398"/>
        <xdr:cNvSpPr/>
      </xdr:nvSpPr>
      <xdr:spPr>
        <a:xfrm>
          <a:off x="1270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85107</xdr:rowOff>
    </xdr:from>
    <xdr:ext cx="762000" cy="259045"/>
    <xdr:sp macro="" textlink="">
      <xdr:nvSpPr>
        <xdr:cNvPr id="400" name="テキスト ボックス 399"/>
        <xdr:cNvSpPr txBox="1"/>
      </xdr:nvSpPr>
      <xdr:spPr>
        <a:xfrm>
          <a:off x="939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広域に３８集落が点在している当町では、学校や保育所、消防施設や地区集会施設等の公共施設が多く、人件費や施設の維持管理費等の経常経費が非常に高い水準にある。また、地域医療の確保を図るための町立病院や診療施設への繰出しや高齢者の移動に欠かせない町営バス、デマンドバスの運行経費も経常収支比率を押し上げる大きな要因となっている。このような中でも保育所等の公共施設の統廃合を計画的に進め、経常経費の削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24130</xdr:rowOff>
    </xdr:from>
    <xdr:to>
      <xdr:col>24</xdr:col>
      <xdr:colOff>31750</xdr:colOff>
      <xdr:row>79</xdr:row>
      <xdr:rowOff>60706</xdr:rowOff>
    </xdr:to>
    <xdr:cxnSp macro="">
      <xdr:nvCxnSpPr>
        <xdr:cNvPr id="431" name="直線コネクタ 430"/>
        <xdr:cNvCxnSpPr/>
      </xdr:nvCxnSpPr>
      <xdr:spPr>
        <a:xfrm flipV="1">
          <a:off x="15671800" y="135686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165879</xdr:rowOff>
    </xdr:from>
    <xdr:ext cx="762000" cy="259045"/>
    <xdr:sp macro="" textlink="">
      <xdr:nvSpPr>
        <xdr:cNvPr id="432" name="公債費以外平均値テキスト"/>
        <xdr:cNvSpPr txBox="1"/>
      </xdr:nvSpPr>
      <xdr:spPr>
        <a:xfrm>
          <a:off x="16598900" y="1302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5842</xdr:rowOff>
    </xdr:from>
    <xdr:to>
      <xdr:col>22</xdr:col>
      <xdr:colOff>565150</xdr:colOff>
      <xdr:row>79</xdr:row>
      <xdr:rowOff>60706</xdr:rowOff>
    </xdr:to>
    <xdr:cxnSp macro="">
      <xdr:nvCxnSpPr>
        <xdr:cNvPr id="434" name="直線コネクタ 433"/>
        <xdr:cNvCxnSpPr/>
      </xdr:nvCxnSpPr>
      <xdr:spPr>
        <a:xfrm>
          <a:off x="14782800" y="1355039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66819</xdr:rowOff>
    </xdr:from>
    <xdr:ext cx="736600" cy="259045"/>
    <xdr:sp macro="" textlink="">
      <xdr:nvSpPr>
        <xdr:cNvPr id="436" name="テキスト ボックス 435"/>
        <xdr:cNvSpPr txBox="1"/>
      </xdr:nvSpPr>
      <xdr:spPr>
        <a:xfrm>
          <a:off x="15290800" y="12925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94996</xdr:rowOff>
    </xdr:from>
    <xdr:to>
      <xdr:col>21</xdr:col>
      <xdr:colOff>361950</xdr:colOff>
      <xdr:row>79</xdr:row>
      <xdr:rowOff>5842</xdr:rowOff>
    </xdr:to>
    <xdr:cxnSp macro="">
      <xdr:nvCxnSpPr>
        <xdr:cNvPr id="437" name="直線コネクタ 436"/>
        <xdr:cNvCxnSpPr/>
      </xdr:nvCxnSpPr>
      <xdr:spPr>
        <a:xfrm>
          <a:off x="13893800" y="1346809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71391</xdr:rowOff>
    </xdr:from>
    <xdr:ext cx="762000" cy="259045"/>
    <xdr:sp macro="" textlink="">
      <xdr:nvSpPr>
        <xdr:cNvPr id="439" name="テキスト ボックス 438"/>
        <xdr:cNvSpPr txBox="1"/>
      </xdr:nvSpPr>
      <xdr:spPr>
        <a:xfrm>
          <a:off x="14401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94996</xdr:rowOff>
    </xdr:from>
    <xdr:to>
      <xdr:col>20</xdr:col>
      <xdr:colOff>158750</xdr:colOff>
      <xdr:row>79</xdr:row>
      <xdr:rowOff>124713</xdr:rowOff>
    </xdr:to>
    <xdr:cxnSp macro="">
      <xdr:nvCxnSpPr>
        <xdr:cNvPr id="440" name="直線コネクタ 439"/>
        <xdr:cNvCxnSpPr/>
      </xdr:nvCxnSpPr>
      <xdr:spPr>
        <a:xfrm flipV="1">
          <a:off x="13004800" y="13468096"/>
          <a:ext cx="889000" cy="201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89915</xdr:rowOff>
    </xdr:from>
    <xdr:to>
      <xdr:col>20</xdr:col>
      <xdr:colOff>209550</xdr:colOff>
      <xdr:row>77</xdr:row>
      <xdr:rowOff>20065</xdr:rowOff>
    </xdr:to>
    <xdr:sp macro="" textlink="">
      <xdr:nvSpPr>
        <xdr:cNvPr id="441" name="フローチャート : 判断 440"/>
        <xdr:cNvSpPr/>
      </xdr:nvSpPr>
      <xdr:spPr>
        <a:xfrm>
          <a:off x="13843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30243</xdr:rowOff>
    </xdr:from>
    <xdr:ext cx="762000" cy="259045"/>
    <xdr:sp macro="" textlink="">
      <xdr:nvSpPr>
        <xdr:cNvPr id="442" name="テキスト ボックス 441"/>
        <xdr:cNvSpPr txBox="1"/>
      </xdr:nvSpPr>
      <xdr:spPr>
        <a:xfrm>
          <a:off x="13512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167639</xdr:rowOff>
    </xdr:from>
    <xdr:to>
      <xdr:col>19</xdr:col>
      <xdr:colOff>6350</xdr:colOff>
      <xdr:row>77</xdr:row>
      <xdr:rowOff>97789</xdr:rowOff>
    </xdr:to>
    <xdr:sp macro="" textlink="">
      <xdr:nvSpPr>
        <xdr:cNvPr id="443" name="フローチャート : 判断 442"/>
        <xdr:cNvSpPr/>
      </xdr:nvSpPr>
      <xdr:spPr>
        <a:xfrm>
          <a:off x="12954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107966</xdr:rowOff>
    </xdr:from>
    <xdr:ext cx="762000" cy="259045"/>
    <xdr:sp macro="" textlink="">
      <xdr:nvSpPr>
        <xdr:cNvPr id="444" name="テキスト ボックス 443"/>
        <xdr:cNvSpPr txBox="1"/>
      </xdr:nvSpPr>
      <xdr:spPr>
        <a:xfrm>
          <a:off x="12623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144780</xdr:rowOff>
    </xdr:from>
    <xdr:to>
      <xdr:col>24</xdr:col>
      <xdr:colOff>82550</xdr:colOff>
      <xdr:row>79</xdr:row>
      <xdr:rowOff>74930</xdr:rowOff>
    </xdr:to>
    <xdr:sp macro="" textlink="">
      <xdr:nvSpPr>
        <xdr:cNvPr id="450" name="円/楕円 449"/>
        <xdr:cNvSpPr/>
      </xdr:nvSpPr>
      <xdr:spPr>
        <a:xfrm>
          <a:off x="16459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116857</xdr:rowOff>
    </xdr:from>
    <xdr:ext cx="762000" cy="259045"/>
    <xdr:sp macro="" textlink="">
      <xdr:nvSpPr>
        <xdr:cNvPr id="451" name="公債費以外該当値テキスト"/>
        <xdr:cNvSpPr txBox="1"/>
      </xdr:nvSpPr>
      <xdr:spPr>
        <a:xfrm>
          <a:off x="165989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9906</xdr:rowOff>
    </xdr:from>
    <xdr:to>
      <xdr:col>22</xdr:col>
      <xdr:colOff>615950</xdr:colOff>
      <xdr:row>79</xdr:row>
      <xdr:rowOff>111506</xdr:rowOff>
    </xdr:to>
    <xdr:sp macro="" textlink="">
      <xdr:nvSpPr>
        <xdr:cNvPr id="452" name="円/楕円 451"/>
        <xdr:cNvSpPr/>
      </xdr:nvSpPr>
      <xdr:spPr>
        <a:xfrm>
          <a:off x="15621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96283</xdr:rowOff>
    </xdr:from>
    <xdr:ext cx="736600" cy="259045"/>
    <xdr:sp macro="" textlink="">
      <xdr:nvSpPr>
        <xdr:cNvPr id="453" name="テキスト ボックス 452"/>
        <xdr:cNvSpPr txBox="1"/>
      </xdr:nvSpPr>
      <xdr:spPr>
        <a:xfrm>
          <a:off x="15290800" y="1364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126492</xdr:rowOff>
    </xdr:from>
    <xdr:to>
      <xdr:col>21</xdr:col>
      <xdr:colOff>412750</xdr:colOff>
      <xdr:row>79</xdr:row>
      <xdr:rowOff>56642</xdr:rowOff>
    </xdr:to>
    <xdr:sp macro="" textlink="">
      <xdr:nvSpPr>
        <xdr:cNvPr id="454" name="円/楕円 453"/>
        <xdr:cNvSpPr/>
      </xdr:nvSpPr>
      <xdr:spPr>
        <a:xfrm>
          <a:off x="14732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41419</xdr:rowOff>
    </xdr:from>
    <xdr:ext cx="762000" cy="259045"/>
    <xdr:sp macro="" textlink="">
      <xdr:nvSpPr>
        <xdr:cNvPr id="455" name="テキスト ボックス 454"/>
        <xdr:cNvSpPr txBox="1"/>
      </xdr:nvSpPr>
      <xdr:spPr>
        <a:xfrm>
          <a:off x="14401800" y="1358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44196</xdr:rowOff>
    </xdr:from>
    <xdr:to>
      <xdr:col>20</xdr:col>
      <xdr:colOff>209550</xdr:colOff>
      <xdr:row>78</xdr:row>
      <xdr:rowOff>145796</xdr:rowOff>
    </xdr:to>
    <xdr:sp macro="" textlink="">
      <xdr:nvSpPr>
        <xdr:cNvPr id="456" name="円/楕円 455"/>
        <xdr:cNvSpPr/>
      </xdr:nvSpPr>
      <xdr:spPr>
        <a:xfrm>
          <a:off x="13843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130573</xdr:rowOff>
    </xdr:from>
    <xdr:ext cx="762000" cy="259045"/>
    <xdr:sp macro="" textlink="">
      <xdr:nvSpPr>
        <xdr:cNvPr id="457" name="テキスト ボックス 456"/>
        <xdr:cNvSpPr txBox="1"/>
      </xdr:nvSpPr>
      <xdr:spPr>
        <a:xfrm>
          <a:off x="13512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73913</xdr:rowOff>
    </xdr:from>
    <xdr:to>
      <xdr:col>19</xdr:col>
      <xdr:colOff>6350</xdr:colOff>
      <xdr:row>80</xdr:row>
      <xdr:rowOff>4063</xdr:rowOff>
    </xdr:to>
    <xdr:sp macro="" textlink="">
      <xdr:nvSpPr>
        <xdr:cNvPr id="458" name="円/楕円 457"/>
        <xdr:cNvSpPr/>
      </xdr:nvSpPr>
      <xdr:spPr>
        <a:xfrm>
          <a:off x="12954000" y="136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160290</xdr:rowOff>
    </xdr:from>
    <xdr:ext cx="762000" cy="259045"/>
    <xdr:sp macro="" textlink="">
      <xdr:nvSpPr>
        <xdr:cNvPr id="459" name="テキスト ボックス 458"/>
        <xdr:cNvSpPr txBox="1"/>
      </xdr:nvSpPr>
      <xdr:spPr>
        <a:xfrm>
          <a:off x="12623800" y="137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三重県南伊勢町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113665</xdr:rowOff>
    </xdr:from>
    <xdr:to>
      <xdr:col>4</xdr:col>
      <xdr:colOff>1117600</xdr:colOff>
      <xdr:row>15</xdr:row>
      <xdr:rowOff>116027</xdr:rowOff>
    </xdr:to>
    <xdr:cxnSp macro="">
      <xdr:nvCxnSpPr>
        <xdr:cNvPr id="52" name="直線コネクタ 51"/>
        <xdr:cNvCxnSpPr/>
      </xdr:nvCxnSpPr>
      <xdr:spPr bwMode="auto">
        <a:xfrm flipV="1">
          <a:off x="5003800" y="2733040"/>
          <a:ext cx="647700" cy="2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55244</xdr:rowOff>
    </xdr:from>
    <xdr:ext cx="762000" cy="259045"/>
    <xdr:sp macro="" textlink="">
      <xdr:nvSpPr>
        <xdr:cNvPr id="53" name="人口1人当たり決算額の推移平均値テキスト130"/>
        <xdr:cNvSpPr txBox="1"/>
      </xdr:nvSpPr>
      <xdr:spPr>
        <a:xfrm>
          <a:off x="5740400" y="284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103955</xdr:rowOff>
    </xdr:from>
    <xdr:to>
      <xdr:col>4</xdr:col>
      <xdr:colOff>469900</xdr:colOff>
      <xdr:row>15</xdr:row>
      <xdr:rowOff>116027</xdr:rowOff>
    </xdr:to>
    <xdr:cxnSp macro="">
      <xdr:nvCxnSpPr>
        <xdr:cNvPr id="55" name="直線コネクタ 54"/>
        <xdr:cNvCxnSpPr/>
      </xdr:nvCxnSpPr>
      <xdr:spPr bwMode="auto">
        <a:xfrm>
          <a:off x="4305300" y="2723330"/>
          <a:ext cx="698500" cy="12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159943</xdr:rowOff>
    </xdr:from>
    <xdr:ext cx="736600" cy="259045"/>
    <xdr:sp macro="" textlink="">
      <xdr:nvSpPr>
        <xdr:cNvPr id="57" name="テキスト ボックス 56"/>
        <xdr:cNvSpPr txBox="1"/>
      </xdr:nvSpPr>
      <xdr:spPr>
        <a:xfrm>
          <a:off x="4622800" y="295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103955</xdr:rowOff>
    </xdr:from>
    <xdr:to>
      <xdr:col>3</xdr:col>
      <xdr:colOff>904875</xdr:colOff>
      <xdr:row>15</xdr:row>
      <xdr:rowOff>153844</xdr:rowOff>
    </xdr:to>
    <xdr:cxnSp macro="">
      <xdr:nvCxnSpPr>
        <xdr:cNvPr id="58" name="直線コネクタ 57"/>
        <xdr:cNvCxnSpPr/>
      </xdr:nvCxnSpPr>
      <xdr:spPr bwMode="auto">
        <a:xfrm flipV="1">
          <a:off x="3606800" y="2723330"/>
          <a:ext cx="698500" cy="49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150799</xdr:rowOff>
    </xdr:from>
    <xdr:ext cx="762000" cy="259045"/>
    <xdr:sp macro="" textlink="">
      <xdr:nvSpPr>
        <xdr:cNvPr id="60" name="テキスト ボックス 59"/>
        <xdr:cNvSpPr txBox="1"/>
      </xdr:nvSpPr>
      <xdr:spPr>
        <a:xfrm>
          <a:off x="3924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153844</xdr:rowOff>
    </xdr:from>
    <xdr:to>
      <xdr:col>3</xdr:col>
      <xdr:colOff>206375</xdr:colOff>
      <xdr:row>16</xdr:row>
      <xdr:rowOff>4253</xdr:rowOff>
    </xdr:to>
    <xdr:cxnSp macro="">
      <xdr:nvCxnSpPr>
        <xdr:cNvPr id="61" name="直線コネクタ 60"/>
        <xdr:cNvCxnSpPr/>
      </xdr:nvCxnSpPr>
      <xdr:spPr bwMode="auto">
        <a:xfrm flipV="1">
          <a:off x="2908300" y="2773219"/>
          <a:ext cx="698500" cy="218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23100</xdr:rowOff>
    </xdr:from>
    <xdr:to>
      <xdr:col>3</xdr:col>
      <xdr:colOff>257175</xdr:colOff>
      <xdr:row>17</xdr:row>
      <xdr:rowOff>124700</xdr:rowOff>
    </xdr:to>
    <xdr:sp macro="" textlink="">
      <xdr:nvSpPr>
        <xdr:cNvPr id="62" name="フローチャート : 判断 61"/>
        <xdr:cNvSpPr/>
      </xdr:nvSpPr>
      <xdr:spPr bwMode="auto">
        <a:xfrm>
          <a:off x="3556000" y="2985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109477</xdr:rowOff>
    </xdr:from>
    <xdr:ext cx="762000" cy="259045"/>
    <xdr:sp macro="" textlink="">
      <xdr:nvSpPr>
        <xdr:cNvPr id="63" name="テキスト ボックス 62"/>
        <xdr:cNvSpPr txBox="1"/>
      </xdr:nvSpPr>
      <xdr:spPr>
        <a:xfrm>
          <a:off x="3225800" y="307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43673</xdr:rowOff>
    </xdr:from>
    <xdr:to>
      <xdr:col>2</xdr:col>
      <xdr:colOff>692150</xdr:colOff>
      <xdr:row>17</xdr:row>
      <xdr:rowOff>145273</xdr:rowOff>
    </xdr:to>
    <xdr:sp macro="" textlink="">
      <xdr:nvSpPr>
        <xdr:cNvPr id="64" name="フローチャート : 判断 63"/>
        <xdr:cNvSpPr/>
      </xdr:nvSpPr>
      <xdr:spPr bwMode="auto">
        <a:xfrm>
          <a:off x="2857500" y="30059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130050</xdr:rowOff>
    </xdr:from>
    <xdr:ext cx="762000" cy="259045"/>
    <xdr:sp macro="" textlink="">
      <xdr:nvSpPr>
        <xdr:cNvPr id="65" name="テキスト ボックス 64"/>
        <xdr:cNvSpPr txBox="1"/>
      </xdr:nvSpPr>
      <xdr:spPr>
        <a:xfrm>
          <a:off x="2527300" y="309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110,863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62865</xdr:rowOff>
    </xdr:from>
    <xdr:to>
      <xdr:col>5</xdr:col>
      <xdr:colOff>34925</xdr:colOff>
      <xdr:row>15</xdr:row>
      <xdr:rowOff>164465</xdr:rowOff>
    </xdr:to>
    <xdr:sp macro="" textlink="">
      <xdr:nvSpPr>
        <xdr:cNvPr id="71" name="円/楕円 70"/>
        <xdr:cNvSpPr/>
      </xdr:nvSpPr>
      <xdr:spPr bwMode="auto">
        <a:xfrm>
          <a:off x="5600700" y="2682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79392</xdr:rowOff>
    </xdr:from>
    <xdr:ext cx="762000" cy="259045"/>
    <xdr:sp macro="" textlink="">
      <xdr:nvSpPr>
        <xdr:cNvPr id="72" name="人口1人当たり決算額の推移該当値テキスト130"/>
        <xdr:cNvSpPr txBox="1"/>
      </xdr:nvSpPr>
      <xdr:spPr>
        <a:xfrm>
          <a:off x="57404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140,600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65227</xdr:rowOff>
    </xdr:from>
    <xdr:to>
      <xdr:col>4</xdr:col>
      <xdr:colOff>520700</xdr:colOff>
      <xdr:row>15</xdr:row>
      <xdr:rowOff>166827</xdr:rowOff>
    </xdr:to>
    <xdr:sp macro="" textlink="">
      <xdr:nvSpPr>
        <xdr:cNvPr id="73" name="円/楕円 72"/>
        <xdr:cNvSpPr/>
      </xdr:nvSpPr>
      <xdr:spPr bwMode="auto">
        <a:xfrm>
          <a:off x="4953000" y="2684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5554</xdr:rowOff>
    </xdr:from>
    <xdr:ext cx="736600" cy="259045"/>
    <xdr:sp macro="" textlink="">
      <xdr:nvSpPr>
        <xdr:cNvPr id="74" name="テキスト ボックス 73"/>
        <xdr:cNvSpPr txBox="1"/>
      </xdr:nvSpPr>
      <xdr:spPr>
        <a:xfrm>
          <a:off x="4622800" y="2453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140,383</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53155</xdr:rowOff>
    </xdr:from>
    <xdr:to>
      <xdr:col>3</xdr:col>
      <xdr:colOff>955675</xdr:colOff>
      <xdr:row>15</xdr:row>
      <xdr:rowOff>154755</xdr:rowOff>
    </xdr:to>
    <xdr:sp macro="" textlink="">
      <xdr:nvSpPr>
        <xdr:cNvPr id="75" name="円/楕円 74"/>
        <xdr:cNvSpPr/>
      </xdr:nvSpPr>
      <xdr:spPr bwMode="auto">
        <a:xfrm>
          <a:off x="4254500" y="2672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164932</xdr:rowOff>
    </xdr:from>
    <xdr:ext cx="762000" cy="259045"/>
    <xdr:sp macro="" textlink="">
      <xdr:nvSpPr>
        <xdr:cNvPr id="76" name="テキスト ボックス 75"/>
        <xdr:cNvSpPr txBox="1"/>
      </xdr:nvSpPr>
      <xdr:spPr>
        <a:xfrm>
          <a:off x="3924300" y="244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141,492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103044</xdr:rowOff>
    </xdr:from>
    <xdr:to>
      <xdr:col>3</xdr:col>
      <xdr:colOff>257175</xdr:colOff>
      <xdr:row>16</xdr:row>
      <xdr:rowOff>33194</xdr:rowOff>
    </xdr:to>
    <xdr:sp macro="" textlink="">
      <xdr:nvSpPr>
        <xdr:cNvPr id="77" name="円/楕円 76"/>
        <xdr:cNvSpPr/>
      </xdr:nvSpPr>
      <xdr:spPr bwMode="auto">
        <a:xfrm>
          <a:off x="3556000" y="2722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43371</xdr:rowOff>
    </xdr:from>
    <xdr:ext cx="762000" cy="259045"/>
    <xdr:sp macro="" textlink="">
      <xdr:nvSpPr>
        <xdr:cNvPr id="78" name="テキスト ボックス 77"/>
        <xdr:cNvSpPr txBox="1"/>
      </xdr:nvSpPr>
      <xdr:spPr>
        <a:xfrm>
          <a:off x="3225800" y="2491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136,909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124903</xdr:rowOff>
    </xdr:from>
    <xdr:to>
      <xdr:col>2</xdr:col>
      <xdr:colOff>692150</xdr:colOff>
      <xdr:row>16</xdr:row>
      <xdr:rowOff>55053</xdr:rowOff>
    </xdr:to>
    <xdr:sp macro="" textlink="">
      <xdr:nvSpPr>
        <xdr:cNvPr id="79" name="円/楕円 78"/>
        <xdr:cNvSpPr/>
      </xdr:nvSpPr>
      <xdr:spPr bwMode="auto">
        <a:xfrm>
          <a:off x="2857500" y="2744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65230</xdr:rowOff>
    </xdr:from>
    <xdr:ext cx="762000" cy="259045"/>
    <xdr:sp macro="" textlink="">
      <xdr:nvSpPr>
        <xdr:cNvPr id="80" name="テキスト ボックス 79"/>
        <xdr:cNvSpPr txBox="1"/>
      </xdr:nvSpPr>
      <xdr:spPr>
        <a:xfrm>
          <a:off x="2527300" y="2513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134,901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7" name="直線コネクタ 96"/>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8" name="テキスト ボックス 97"/>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9" name="直線コネクタ 98"/>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0" name="テキスト ボックス 99"/>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1" name="直線コネクタ 100"/>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2" name="テキスト ボックス 101"/>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3" name="直線コネクタ 102"/>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4" name="テキスト ボックス 103"/>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106883</xdr:rowOff>
    </xdr:from>
    <xdr:to>
      <xdr:col>4</xdr:col>
      <xdr:colOff>1117600</xdr:colOff>
      <xdr:row>38</xdr:row>
      <xdr:rowOff>92550</xdr:rowOff>
    </xdr:to>
    <xdr:cxnSp macro="">
      <xdr:nvCxnSpPr>
        <xdr:cNvPr id="108" name="直線コネクタ 107"/>
        <xdr:cNvCxnSpPr/>
      </xdr:nvCxnSpPr>
      <xdr:spPr bwMode="auto">
        <a:xfrm flipV="1">
          <a:off x="5651500" y="6031433"/>
          <a:ext cx="0" cy="15287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64627</xdr:rowOff>
    </xdr:from>
    <xdr:ext cx="762000" cy="259045"/>
    <xdr:sp macro="" textlink="">
      <xdr:nvSpPr>
        <xdr:cNvPr id="109" name="人口1人当たり決算額の推移最小値テキスト445"/>
        <xdr:cNvSpPr txBox="1"/>
      </xdr:nvSpPr>
      <xdr:spPr>
        <a:xfrm>
          <a:off x="5740400" y="753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92550</xdr:rowOff>
    </xdr:from>
    <xdr:to>
      <xdr:col>5</xdr:col>
      <xdr:colOff>73025</xdr:colOff>
      <xdr:row>38</xdr:row>
      <xdr:rowOff>92550</xdr:rowOff>
    </xdr:to>
    <xdr:cxnSp macro="">
      <xdr:nvCxnSpPr>
        <xdr:cNvPr id="110" name="直線コネクタ 109"/>
        <xdr:cNvCxnSpPr/>
      </xdr:nvCxnSpPr>
      <xdr:spPr bwMode="auto">
        <a:xfrm>
          <a:off x="5562600" y="75601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21810</xdr:rowOff>
    </xdr:from>
    <xdr:ext cx="762000" cy="259045"/>
    <xdr:sp macro="" textlink="">
      <xdr:nvSpPr>
        <xdr:cNvPr id="111" name="人口1人当たり決算額の推移最大値テキスト445"/>
        <xdr:cNvSpPr txBox="1"/>
      </xdr:nvSpPr>
      <xdr:spPr>
        <a:xfrm>
          <a:off x="5740400" y="577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33</xdr:row>
      <xdr:rowOff>106883</xdr:rowOff>
    </xdr:from>
    <xdr:to>
      <xdr:col>5</xdr:col>
      <xdr:colOff>73025</xdr:colOff>
      <xdr:row>33</xdr:row>
      <xdr:rowOff>106883</xdr:rowOff>
    </xdr:to>
    <xdr:cxnSp macro="">
      <xdr:nvCxnSpPr>
        <xdr:cNvPr id="112" name="直線コネクタ 111"/>
        <xdr:cNvCxnSpPr/>
      </xdr:nvCxnSpPr>
      <xdr:spPr bwMode="auto">
        <a:xfrm>
          <a:off x="5562600" y="60314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68524</xdr:rowOff>
    </xdr:from>
    <xdr:to>
      <xdr:col>4</xdr:col>
      <xdr:colOff>1117600</xdr:colOff>
      <xdr:row>37</xdr:row>
      <xdr:rowOff>77691</xdr:rowOff>
    </xdr:to>
    <xdr:cxnSp macro="">
      <xdr:nvCxnSpPr>
        <xdr:cNvPr id="113" name="直線コネクタ 112"/>
        <xdr:cNvCxnSpPr/>
      </xdr:nvCxnSpPr>
      <xdr:spPr bwMode="auto">
        <a:xfrm flipV="1">
          <a:off x="5003800" y="7193224"/>
          <a:ext cx="647700" cy="91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197426</xdr:rowOff>
    </xdr:from>
    <xdr:ext cx="762000" cy="259045"/>
    <xdr:sp macro="" textlink="">
      <xdr:nvSpPr>
        <xdr:cNvPr id="114" name="人口1人当たり決算額の推移平均値テキスト445"/>
        <xdr:cNvSpPr txBox="1"/>
      </xdr:nvSpPr>
      <xdr:spPr>
        <a:xfrm>
          <a:off x="5740400" y="6807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9449</xdr:rowOff>
    </xdr:from>
    <xdr:to>
      <xdr:col>5</xdr:col>
      <xdr:colOff>34925</xdr:colOff>
      <xdr:row>36</xdr:row>
      <xdr:rowOff>111049</xdr:rowOff>
    </xdr:to>
    <xdr:sp macro="" textlink="">
      <xdr:nvSpPr>
        <xdr:cNvPr id="115" name="フローチャート : 判断 114"/>
        <xdr:cNvSpPr/>
      </xdr:nvSpPr>
      <xdr:spPr bwMode="auto">
        <a:xfrm>
          <a:off x="5600700" y="6962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152512</xdr:rowOff>
    </xdr:from>
    <xdr:to>
      <xdr:col>4</xdr:col>
      <xdr:colOff>469900</xdr:colOff>
      <xdr:row>37</xdr:row>
      <xdr:rowOff>77691</xdr:rowOff>
    </xdr:to>
    <xdr:cxnSp macro="">
      <xdr:nvCxnSpPr>
        <xdr:cNvPr id="116" name="直線コネクタ 115"/>
        <xdr:cNvCxnSpPr/>
      </xdr:nvCxnSpPr>
      <xdr:spPr bwMode="auto">
        <a:xfrm>
          <a:off x="4305300" y="7105762"/>
          <a:ext cx="698500" cy="966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294513</xdr:rowOff>
    </xdr:from>
    <xdr:to>
      <xdr:col>4</xdr:col>
      <xdr:colOff>520700</xdr:colOff>
      <xdr:row>36</xdr:row>
      <xdr:rowOff>53213</xdr:rowOff>
    </xdr:to>
    <xdr:sp macro="" textlink="">
      <xdr:nvSpPr>
        <xdr:cNvPr id="117" name="フローチャート : 判断 116"/>
        <xdr:cNvSpPr/>
      </xdr:nvSpPr>
      <xdr:spPr bwMode="auto">
        <a:xfrm>
          <a:off x="4953000" y="69048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63390</xdr:rowOff>
    </xdr:from>
    <xdr:ext cx="736600" cy="259045"/>
    <xdr:sp macro="" textlink="">
      <xdr:nvSpPr>
        <xdr:cNvPr id="118" name="テキスト ボックス 117"/>
        <xdr:cNvSpPr txBox="1"/>
      </xdr:nvSpPr>
      <xdr:spPr>
        <a:xfrm>
          <a:off x="4622800" y="6673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152512</xdr:rowOff>
    </xdr:from>
    <xdr:to>
      <xdr:col>3</xdr:col>
      <xdr:colOff>904875</xdr:colOff>
      <xdr:row>37</xdr:row>
      <xdr:rowOff>6802</xdr:rowOff>
    </xdr:to>
    <xdr:cxnSp macro="">
      <xdr:nvCxnSpPr>
        <xdr:cNvPr id="119" name="直線コネクタ 118"/>
        <xdr:cNvCxnSpPr/>
      </xdr:nvCxnSpPr>
      <xdr:spPr bwMode="auto">
        <a:xfrm flipV="1">
          <a:off x="3606800" y="7105762"/>
          <a:ext cx="698500" cy="257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219326</xdr:rowOff>
    </xdr:from>
    <xdr:to>
      <xdr:col>3</xdr:col>
      <xdr:colOff>955675</xdr:colOff>
      <xdr:row>35</xdr:row>
      <xdr:rowOff>320926</xdr:rowOff>
    </xdr:to>
    <xdr:sp macro="" textlink="">
      <xdr:nvSpPr>
        <xdr:cNvPr id="120" name="フローチャート : 判断 119"/>
        <xdr:cNvSpPr/>
      </xdr:nvSpPr>
      <xdr:spPr bwMode="auto">
        <a:xfrm>
          <a:off x="4254500" y="6829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331103</xdr:rowOff>
    </xdr:from>
    <xdr:ext cx="762000" cy="259045"/>
    <xdr:sp macro="" textlink="">
      <xdr:nvSpPr>
        <xdr:cNvPr id="121" name="テキスト ボックス 120"/>
        <xdr:cNvSpPr txBox="1"/>
      </xdr:nvSpPr>
      <xdr:spPr>
        <a:xfrm>
          <a:off x="3924300" y="659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142042</xdr:rowOff>
    </xdr:from>
    <xdr:to>
      <xdr:col>3</xdr:col>
      <xdr:colOff>206375</xdr:colOff>
      <xdr:row>37</xdr:row>
      <xdr:rowOff>6802</xdr:rowOff>
    </xdr:to>
    <xdr:cxnSp macro="">
      <xdr:nvCxnSpPr>
        <xdr:cNvPr id="122" name="直線コネクタ 121"/>
        <xdr:cNvCxnSpPr/>
      </xdr:nvCxnSpPr>
      <xdr:spPr bwMode="auto">
        <a:xfrm>
          <a:off x="2908300" y="7095292"/>
          <a:ext cx="698500" cy="362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286100</xdr:rowOff>
    </xdr:from>
    <xdr:to>
      <xdr:col>3</xdr:col>
      <xdr:colOff>257175</xdr:colOff>
      <xdr:row>36</xdr:row>
      <xdr:rowOff>44800</xdr:rowOff>
    </xdr:to>
    <xdr:sp macro="" textlink="">
      <xdr:nvSpPr>
        <xdr:cNvPr id="123" name="フローチャート : 判断 122"/>
        <xdr:cNvSpPr/>
      </xdr:nvSpPr>
      <xdr:spPr bwMode="auto">
        <a:xfrm>
          <a:off x="3556000" y="68964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54977</xdr:rowOff>
    </xdr:from>
    <xdr:ext cx="762000" cy="259045"/>
    <xdr:sp macro="" textlink="">
      <xdr:nvSpPr>
        <xdr:cNvPr id="124" name="テキスト ボックス 123"/>
        <xdr:cNvSpPr txBox="1"/>
      </xdr:nvSpPr>
      <xdr:spPr>
        <a:xfrm>
          <a:off x="3225800" y="666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272019</xdr:rowOff>
    </xdr:from>
    <xdr:to>
      <xdr:col>2</xdr:col>
      <xdr:colOff>692150</xdr:colOff>
      <xdr:row>36</xdr:row>
      <xdr:rowOff>30719</xdr:rowOff>
    </xdr:to>
    <xdr:sp macro="" textlink="">
      <xdr:nvSpPr>
        <xdr:cNvPr id="125" name="フローチャート : 判断 124"/>
        <xdr:cNvSpPr/>
      </xdr:nvSpPr>
      <xdr:spPr bwMode="auto">
        <a:xfrm>
          <a:off x="2857500" y="68823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40896</xdr:rowOff>
    </xdr:from>
    <xdr:ext cx="762000" cy="259045"/>
    <xdr:sp macro="" textlink="">
      <xdr:nvSpPr>
        <xdr:cNvPr id="126" name="テキスト ボックス 125"/>
        <xdr:cNvSpPr txBox="1"/>
      </xdr:nvSpPr>
      <xdr:spPr>
        <a:xfrm>
          <a:off x="2527300" y="6651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17724</xdr:rowOff>
    </xdr:from>
    <xdr:to>
      <xdr:col>5</xdr:col>
      <xdr:colOff>34925</xdr:colOff>
      <xdr:row>37</xdr:row>
      <xdr:rowOff>119324</xdr:rowOff>
    </xdr:to>
    <xdr:sp macro="" textlink="">
      <xdr:nvSpPr>
        <xdr:cNvPr id="132" name="円/楕円 131"/>
        <xdr:cNvSpPr/>
      </xdr:nvSpPr>
      <xdr:spPr bwMode="auto">
        <a:xfrm>
          <a:off x="5600700" y="71424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161251</xdr:rowOff>
    </xdr:from>
    <xdr:ext cx="762000" cy="259045"/>
    <xdr:sp macro="" textlink="">
      <xdr:nvSpPr>
        <xdr:cNvPr id="133" name="人口1人当たり決算額の推移該当値テキスト445"/>
        <xdr:cNvSpPr txBox="1"/>
      </xdr:nvSpPr>
      <xdr:spPr>
        <a:xfrm>
          <a:off x="5740400" y="7114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32,558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26891</xdr:rowOff>
    </xdr:from>
    <xdr:to>
      <xdr:col>4</xdr:col>
      <xdr:colOff>520700</xdr:colOff>
      <xdr:row>37</xdr:row>
      <xdr:rowOff>128491</xdr:rowOff>
    </xdr:to>
    <xdr:sp macro="" textlink="">
      <xdr:nvSpPr>
        <xdr:cNvPr id="134" name="円/楕円 133"/>
        <xdr:cNvSpPr/>
      </xdr:nvSpPr>
      <xdr:spPr bwMode="auto">
        <a:xfrm>
          <a:off x="4953000" y="7151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113268</xdr:rowOff>
    </xdr:from>
    <xdr:ext cx="736600" cy="259045"/>
    <xdr:sp macro="" textlink="">
      <xdr:nvSpPr>
        <xdr:cNvPr id="135" name="テキスト ボックス 134"/>
        <xdr:cNvSpPr txBox="1"/>
      </xdr:nvSpPr>
      <xdr:spPr>
        <a:xfrm>
          <a:off x="4622800" y="72379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32,157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101712</xdr:rowOff>
    </xdr:from>
    <xdr:to>
      <xdr:col>3</xdr:col>
      <xdr:colOff>955675</xdr:colOff>
      <xdr:row>37</xdr:row>
      <xdr:rowOff>31862</xdr:rowOff>
    </xdr:to>
    <xdr:sp macro="" textlink="">
      <xdr:nvSpPr>
        <xdr:cNvPr id="136" name="円/楕円 135"/>
        <xdr:cNvSpPr/>
      </xdr:nvSpPr>
      <xdr:spPr bwMode="auto">
        <a:xfrm>
          <a:off x="4254500" y="7054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16639</xdr:rowOff>
    </xdr:from>
    <xdr:ext cx="762000" cy="259045"/>
    <xdr:sp macro="" textlink="">
      <xdr:nvSpPr>
        <xdr:cNvPr id="137" name="テキスト ボックス 136"/>
        <xdr:cNvSpPr txBox="1"/>
      </xdr:nvSpPr>
      <xdr:spPr>
        <a:xfrm>
          <a:off x="3924300" y="7141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36,384</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127452</xdr:rowOff>
    </xdr:from>
    <xdr:to>
      <xdr:col>3</xdr:col>
      <xdr:colOff>257175</xdr:colOff>
      <xdr:row>37</xdr:row>
      <xdr:rowOff>57602</xdr:rowOff>
    </xdr:to>
    <xdr:sp macro="" textlink="">
      <xdr:nvSpPr>
        <xdr:cNvPr id="138" name="円/楕円 137"/>
        <xdr:cNvSpPr/>
      </xdr:nvSpPr>
      <xdr:spPr bwMode="auto">
        <a:xfrm>
          <a:off x="3556000" y="7080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42379</xdr:rowOff>
    </xdr:from>
    <xdr:ext cx="762000" cy="259045"/>
    <xdr:sp macro="" textlink="">
      <xdr:nvSpPr>
        <xdr:cNvPr id="139" name="テキスト ボックス 138"/>
        <xdr:cNvSpPr txBox="1"/>
      </xdr:nvSpPr>
      <xdr:spPr>
        <a:xfrm>
          <a:off x="3225800" y="716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35,258</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91242</xdr:rowOff>
    </xdr:from>
    <xdr:to>
      <xdr:col>2</xdr:col>
      <xdr:colOff>692150</xdr:colOff>
      <xdr:row>37</xdr:row>
      <xdr:rowOff>21392</xdr:rowOff>
    </xdr:to>
    <xdr:sp macro="" textlink="">
      <xdr:nvSpPr>
        <xdr:cNvPr id="140" name="円/楕円 139"/>
        <xdr:cNvSpPr/>
      </xdr:nvSpPr>
      <xdr:spPr bwMode="auto">
        <a:xfrm>
          <a:off x="2857500" y="7044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6169</xdr:rowOff>
    </xdr:from>
    <xdr:ext cx="762000" cy="259045"/>
    <xdr:sp macro="" textlink="">
      <xdr:nvSpPr>
        <xdr:cNvPr id="141" name="テキスト ボックス 140"/>
        <xdr:cNvSpPr txBox="1"/>
      </xdr:nvSpPr>
      <xdr:spPr>
        <a:xfrm>
          <a:off x="2527300" y="713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36,842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市町村合併によるスケールメリット</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計画的な職員数の削減により、実質単年度収支も伸びを見せ、また毎年、財政調整基金や減債基金への積立も行うことができ健全な財政運営状況にある。今後は合併算定替が段階的に終了していくことに伴い厳しい状況になることが予想されるため、引き続き健全な財政運営に努める。</a:t>
          </a:r>
          <a:endParaRPr lang="ja-JP" altLang="ja-JP" sz="1400">
            <a:effectLst/>
          </a:endParaRPr>
        </a:p>
        <a:p>
          <a:pPr rtl="0"/>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特に赤字に陥る会計も無く、健全な財政運営状況にある。引き続き健全な財政運営に努める。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地方債の発行については、合併特例事業や防災対策事業の増発により高い水準で推移しているが、近年の起債は臨時財政対策債や過疎債、合併特例債の占める割合が非常に高く、既発債の償還が年々終了していくことで交付税措置率の高い残債の割合が大きくなってきている状況にある。しかしながら、水道事業や下水道事業などの建設改良に伴う起債の償還が長期に続くことから、新規地方債の発行の抑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将来負担額については、一般会計の地方債残高が合併特例事業や防災対策事業の増発により高い水準で推移しており、この傾向は今後も続くものと予想される。また水道事業や下水道事業についても建設改良が継続していることにより今後も上昇傾向にある。</a:t>
          </a:r>
          <a:endParaRPr lang="ja-JP" altLang="ja-JP" sz="1400">
            <a:effectLst/>
          </a:endParaRPr>
        </a:p>
        <a:p>
          <a:pPr rtl="0"/>
          <a:r>
            <a:rPr lang="ja-JP" altLang="ja-JP" sz="1100" b="0" i="0" baseline="0">
              <a:solidFill>
                <a:schemeClr val="dk1"/>
              </a:solidFill>
              <a:effectLst/>
              <a:latin typeface="+mn-lt"/>
              <a:ea typeface="+mn-ea"/>
              <a:cs typeface="+mn-cs"/>
            </a:rPr>
            <a:t>　充当可能財源等については、合併によるスケールメリットや人件費の計画的な削減により、充当可能な基金残高も毎年増加している状況にある。また、交付税措置率の高い残債の割合も年々高くなってきていることから、基準財政需要額算入見込額も伸びている状況である。今後とも新規地方債の発行の抑制や基金の積み増しを行うなど健全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9374451</v>
      </c>
      <c r="BO4" s="349"/>
      <c r="BP4" s="349"/>
      <c r="BQ4" s="349"/>
      <c r="BR4" s="349"/>
      <c r="BS4" s="349"/>
      <c r="BT4" s="349"/>
      <c r="BU4" s="350"/>
      <c r="BV4" s="348">
        <v>8583414</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6.1</v>
      </c>
      <c r="CU4" s="355"/>
      <c r="CV4" s="355"/>
      <c r="CW4" s="355"/>
      <c r="CX4" s="355"/>
      <c r="CY4" s="355"/>
      <c r="CZ4" s="355"/>
      <c r="DA4" s="356"/>
      <c r="DB4" s="354">
        <v>5.6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8983234</v>
      </c>
      <c r="BO5" s="386"/>
      <c r="BP5" s="386"/>
      <c r="BQ5" s="386"/>
      <c r="BR5" s="386"/>
      <c r="BS5" s="386"/>
      <c r="BT5" s="386"/>
      <c r="BU5" s="387"/>
      <c r="BV5" s="385">
        <v>8225800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90.6</v>
      </c>
      <c r="CU5" s="383"/>
      <c r="CV5" s="383"/>
      <c r="CW5" s="383"/>
      <c r="CX5" s="383"/>
      <c r="CY5" s="383"/>
      <c r="CZ5" s="383"/>
      <c r="DA5" s="384"/>
      <c r="DB5" s="382">
        <v>91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391217</v>
      </c>
      <c r="BO6" s="386"/>
      <c r="BP6" s="386"/>
      <c r="BQ6" s="386"/>
      <c r="BR6" s="386"/>
      <c r="BS6" s="386"/>
      <c r="BT6" s="386"/>
      <c r="BU6" s="387"/>
      <c r="BV6" s="385">
        <v>357614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95.9</v>
      </c>
      <c r="CU6" s="423"/>
      <c r="CV6" s="423"/>
      <c r="CW6" s="423"/>
      <c r="CX6" s="423"/>
      <c r="CY6" s="423"/>
      <c r="CZ6" s="423"/>
      <c r="DA6" s="424"/>
      <c r="DB6" s="422">
        <v>96.3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24562</v>
      </c>
      <c r="BO7" s="386"/>
      <c r="BP7" s="386"/>
      <c r="BQ7" s="386"/>
      <c r="BR7" s="386"/>
      <c r="BS7" s="386"/>
      <c r="BT7" s="386"/>
      <c r="BU7" s="387"/>
      <c r="BV7" s="385">
        <v>20873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6022038</v>
      </c>
      <c r="CU7" s="386"/>
      <c r="CV7" s="386"/>
      <c r="CW7" s="386"/>
      <c r="CX7" s="386"/>
      <c r="CY7" s="386"/>
      <c r="CZ7" s="386"/>
      <c r="DA7" s="387"/>
      <c r="DB7" s="385">
        <v>6014009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366655</v>
      </c>
      <c r="BO8" s="386"/>
      <c r="BP8" s="386"/>
      <c r="BQ8" s="386"/>
      <c r="BR8" s="386"/>
      <c r="BS8" s="386"/>
      <c r="BT8" s="386"/>
      <c r="BU8" s="387"/>
      <c r="BV8" s="385">
        <v>336741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0.21</v>
      </c>
      <c r="CU8" s="426"/>
      <c r="CV8" s="426"/>
      <c r="CW8" s="426"/>
      <c r="CX8" s="426"/>
      <c r="CY8" s="426"/>
      <c r="CZ8" s="426"/>
      <c r="DA8" s="427"/>
      <c r="DB8" s="425">
        <v>0.22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14791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29914</v>
      </c>
      <c r="BO9" s="386"/>
      <c r="BP9" s="386"/>
      <c r="BQ9" s="386"/>
      <c r="BR9" s="386"/>
      <c r="BS9" s="386"/>
      <c r="BT9" s="386"/>
      <c r="BU9" s="387"/>
      <c r="BV9" s="385">
        <v>-103047</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16</v>
      </c>
      <c r="CU9" s="383"/>
      <c r="CV9" s="383"/>
      <c r="CW9" s="383"/>
      <c r="CX9" s="383"/>
      <c r="CY9" s="383"/>
      <c r="CZ9" s="383"/>
      <c r="DA9" s="384"/>
      <c r="DB9" s="382">
        <v>16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16687</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33328</v>
      </c>
      <c r="BO10" s="386"/>
      <c r="BP10" s="386"/>
      <c r="BQ10" s="386"/>
      <c r="BR10" s="386"/>
      <c r="BS10" s="386"/>
      <c r="BT10" s="386"/>
      <c r="BU10" s="387"/>
      <c r="BV10" s="385">
        <v>38533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v>18185</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14735</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14680</v>
      </c>
      <c r="S13" s="467"/>
      <c r="T13" s="467"/>
      <c r="U13" s="467"/>
      <c r="V13" s="468"/>
      <c r="W13" s="401" t="s">
        <v>124</v>
      </c>
      <c r="X13" s="402"/>
      <c r="Y13" s="402"/>
      <c r="Z13" s="402"/>
      <c r="AA13" s="402"/>
      <c r="AB13" s="392"/>
      <c r="AC13" s="436">
        <v>1317</v>
      </c>
      <c r="AD13" s="437"/>
      <c r="AE13" s="437"/>
      <c r="AF13" s="437"/>
      <c r="AG13" s="476"/>
      <c r="AH13" s="436">
        <v>1778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81427</v>
      </c>
      <c r="BO13" s="386"/>
      <c r="BP13" s="386"/>
      <c r="BQ13" s="386"/>
      <c r="BR13" s="386"/>
      <c r="BS13" s="386"/>
      <c r="BT13" s="386"/>
      <c r="BU13" s="387"/>
      <c r="BV13" s="385">
        <v>-64514</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10.199999999999999</v>
      </c>
      <c r="CU13" s="383"/>
      <c r="CV13" s="383"/>
      <c r="CW13" s="383"/>
      <c r="CX13" s="383"/>
      <c r="CY13" s="383"/>
      <c r="CZ13" s="383"/>
      <c r="DA13" s="384"/>
      <c r="DB13" s="382">
        <v>10.4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15022</v>
      </c>
      <c r="S14" s="467"/>
      <c r="T14" s="467"/>
      <c r="U14" s="467"/>
      <c r="V14" s="468"/>
      <c r="W14" s="375"/>
      <c r="X14" s="376"/>
      <c r="Y14" s="376"/>
      <c r="Z14" s="376"/>
      <c r="AA14" s="376"/>
      <c r="AB14" s="365"/>
      <c r="AC14" s="469">
        <v>21.6</v>
      </c>
      <c r="AD14" s="470"/>
      <c r="AE14" s="470"/>
      <c r="AF14" s="470"/>
      <c r="AG14" s="471"/>
      <c r="AH14" s="469">
        <v>23.7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57.5</v>
      </c>
      <c r="CU14" s="481"/>
      <c r="CV14" s="481"/>
      <c r="CW14" s="481"/>
      <c r="CX14" s="481"/>
      <c r="CY14" s="481"/>
      <c r="CZ14" s="481"/>
      <c r="DA14" s="482"/>
      <c r="DB14" s="480">
        <v>63.9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14956</v>
      </c>
      <c r="S15" s="467"/>
      <c r="T15" s="467"/>
      <c r="U15" s="467"/>
      <c r="V15" s="468"/>
      <c r="W15" s="401" t="s">
        <v>131</v>
      </c>
      <c r="X15" s="402"/>
      <c r="Y15" s="402"/>
      <c r="Z15" s="402"/>
      <c r="AA15" s="402"/>
      <c r="AB15" s="392"/>
      <c r="AC15" s="436">
        <v>1268</v>
      </c>
      <c r="AD15" s="437"/>
      <c r="AE15" s="437"/>
      <c r="AF15" s="437"/>
      <c r="AG15" s="476"/>
      <c r="AH15" s="436">
        <v>1777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1014434</v>
      </c>
      <c r="BO15" s="349"/>
      <c r="BP15" s="349"/>
      <c r="BQ15" s="349"/>
      <c r="BR15" s="349"/>
      <c r="BS15" s="349"/>
      <c r="BT15" s="349"/>
      <c r="BU15" s="350"/>
      <c r="BV15" s="348">
        <v>1029540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20.8</v>
      </c>
      <c r="AD16" s="470"/>
      <c r="AE16" s="470"/>
      <c r="AF16" s="470"/>
      <c r="AG16" s="471"/>
      <c r="AH16" s="469">
        <v>23.7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4851119</v>
      </c>
      <c r="BO16" s="386"/>
      <c r="BP16" s="386"/>
      <c r="BQ16" s="386"/>
      <c r="BR16" s="386"/>
      <c r="BS16" s="386"/>
      <c r="BT16" s="386"/>
      <c r="BU16" s="387"/>
      <c r="BV16" s="385">
        <v>4861822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3507</v>
      </c>
      <c r="AD17" s="437"/>
      <c r="AE17" s="437"/>
      <c r="AF17" s="437"/>
      <c r="AG17" s="476"/>
      <c r="AH17" s="436">
        <v>3891</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1290812</v>
      </c>
      <c r="BO17" s="386"/>
      <c r="BP17" s="386"/>
      <c r="BQ17" s="386"/>
      <c r="BR17" s="386"/>
      <c r="BS17" s="386"/>
      <c r="BT17" s="386"/>
      <c r="BU17" s="387"/>
      <c r="BV17" s="385">
        <v>1308670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242.98</v>
      </c>
      <c r="M18" s="498"/>
      <c r="N18" s="498"/>
      <c r="O18" s="498"/>
      <c r="P18" s="498"/>
      <c r="Q18" s="498"/>
      <c r="R18" s="499"/>
      <c r="S18" s="499"/>
      <c r="T18" s="499"/>
      <c r="U18" s="499"/>
      <c r="V18" s="500"/>
      <c r="W18" s="403"/>
      <c r="X18" s="404"/>
      <c r="Y18" s="404"/>
      <c r="Z18" s="404"/>
      <c r="AA18" s="404"/>
      <c r="AB18" s="395"/>
      <c r="AC18" s="501">
        <v>57.6</v>
      </c>
      <c r="AD18" s="502"/>
      <c r="AE18" s="502"/>
      <c r="AF18" s="502"/>
      <c r="AG18" s="503"/>
      <c r="AH18" s="501">
        <v>51.9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5502847</v>
      </c>
      <c r="BO18" s="386"/>
      <c r="BP18" s="386"/>
      <c r="BQ18" s="386"/>
      <c r="BR18" s="386"/>
      <c r="BS18" s="386"/>
      <c r="BT18" s="386"/>
      <c r="BU18" s="387"/>
      <c r="BV18" s="385">
        <v>5507271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61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7249040</v>
      </c>
      <c r="BO19" s="386"/>
      <c r="BP19" s="386"/>
      <c r="BQ19" s="386"/>
      <c r="BR19" s="386"/>
      <c r="BS19" s="386"/>
      <c r="BT19" s="386"/>
      <c r="BU19" s="387"/>
      <c r="BV19" s="385">
        <v>7099789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5926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11239847</v>
      </c>
      <c r="BO23" s="386"/>
      <c r="BP23" s="386"/>
      <c r="BQ23" s="386"/>
      <c r="BR23" s="386"/>
      <c r="BS23" s="386"/>
      <c r="BT23" s="386"/>
      <c r="BU23" s="387"/>
      <c r="BV23" s="385">
        <v>11023245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7200</v>
      </c>
      <c r="R24" s="437"/>
      <c r="S24" s="437"/>
      <c r="T24" s="437"/>
      <c r="U24" s="437"/>
      <c r="V24" s="476"/>
      <c r="W24" s="531"/>
      <c r="X24" s="519"/>
      <c r="Y24" s="520"/>
      <c r="Z24" s="435" t="s">
        <v>155</v>
      </c>
      <c r="AA24" s="415"/>
      <c r="AB24" s="415"/>
      <c r="AC24" s="415"/>
      <c r="AD24" s="415"/>
      <c r="AE24" s="415"/>
      <c r="AF24" s="415"/>
      <c r="AG24" s="416"/>
      <c r="AH24" s="436">
        <v>206</v>
      </c>
      <c r="AI24" s="437"/>
      <c r="AJ24" s="437"/>
      <c r="AK24" s="437"/>
      <c r="AL24" s="476"/>
      <c r="AM24" s="436">
        <v>598224</v>
      </c>
      <c r="AN24" s="437"/>
      <c r="AO24" s="437"/>
      <c r="AP24" s="437"/>
      <c r="AQ24" s="437"/>
      <c r="AR24" s="476"/>
      <c r="AS24" s="436">
        <v>2904</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8078451</v>
      </c>
      <c r="BO24" s="386"/>
      <c r="BP24" s="386"/>
      <c r="BQ24" s="386"/>
      <c r="BR24" s="386"/>
      <c r="BS24" s="386"/>
      <c r="BT24" s="386"/>
      <c r="BU24" s="387"/>
      <c r="BV24" s="385">
        <v>8014050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5500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768230</v>
      </c>
      <c r="BO25" s="349"/>
      <c r="BP25" s="349"/>
      <c r="BQ25" s="349"/>
      <c r="BR25" s="349"/>
      <c r="BS25" s="349"/>
      <c r="BT25" s="349"/>
      <c r="BU25" s="350"/>
      <c r="BV25" s="348">
        <v>937694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5000</v>
      </c>
      <c r="R26" s="437"/>
      <c r="S26" s="437"/>
      <c r="T26" s="437"/>
      <c r="U26" s="437"/>
      <c r="V26" s="476"/>
      <c r="W26" s="531"/>
      <c r="X26" s="519"/>
      <c r="Y26" s="520"/>
      <c r="Z26" s="435" t="s">
        <v>161</v>
      </c>
      <c r="AA26" s="539"/>
      <c r="AB26" s="539"/>
      <c r="AC26" s="539"/>
      <c r="AD26" s="539"/>
      <c r="AE26" s="539"/>
      <c r="AF26" s="539"/>
      <c r="AG26" s="540"/>
      <c r="AH26" s="436">
        <v>40</v>
      </c>
      <c r="AI26" s="437"/>
      <c r="AJ26" s="437"/>
      <c r="AK26" s="437"/>
      <c r="AL26" s="476"/>
      <c r="AM26" s="436">
        <v>99720</v>
      </c>
      <c r="AN26" s="437"/>
      <c r="AO26" s="437"/>
      <c r="AP26" s="437"/>
      <c r="AQ26" s="437"/>
      <c r="AR26" s="476"/>
      <c r="AS26" s="436">
        <v>2493</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2750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172873</v>
      </c>
      <c r="BO27" s="553"/>
      <c r="BP27" s="553"/>
      <c r="BQ27" s="553"/>
      <c r="BR27" s="553"/>
      <c r="BS27" s="553"/>
      <c r="BT27" s="553"/>
      <c r="BU27" s="554"/>
      <c r="BV27" s="552">
        <v>172873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2100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1805568</v>
      </c>
      <c r="BO28" s="349"/>
      <c r="BP28" s="349"/>
      <c r="BQ28" s="349"/>
      <c r="BR28" s="349"/>
      <c r="BS28" s="349"/>
      <c r="BT28" s="349"/>
      <c r="BU28" s="350"/>
      <c r="BV28" s="348">
        <v>1772240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12</v>
      </c>
      <c r="M29" s="437"/>
      <c r="N29" s="437"/>
      <c r="O29" s="437"/>
      <c r="P29" s="476"/>
      <c r="Q29" s="436">
        <v>1900</v>
      </c>
      <c r="R29" s="437"/>
      <c r="S29" s="437"/>
      <c r="T29" s="437"/>
      <c r="U29" s="437"/>
      <c r="V29" s="476"/>
      <c r="W29" s="531"/>
      <c r="X29" s="519"/>
      <c r="Y29" s="520"/>
      <c r="Z29" s="435" t="s">
        <v>171</v>
      </c>
      <c r="AA29" s="415"/>
      <c r="AB29" s="415"/>
      <c r="AC29" s="415"/>
      <c r="AD29" s="415"/>
      <c r="AE29" s="415"/>
      <c r="AF29" s="415"/>
      <c r="AG29" s="416"/>
      <c r="AH29" s="436">
        <v>206</v>
      </c>
      <c r="AI29" s="437"/>
      <c r="AJ29" s="437"/>
      <c r="AK29" s="437"/>
      <c r="AL29" s="476"/>
      <c r="AM29" s="436">
        <v>598224</v>
      </c>
      <c r="AN29" s="437"/>
      <c r="AO29" s="437"/>
      <c r="AP29" s="437"/>
      <c r="AQ29" s="437"/>
      <c r="AR29" s="476"/>
      <c r="AS29" s="436">
        <v>2904</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1562952</v>
      </c>
      <c r="BO29" s="386"/>
      <c r="BP29" s="386"/>
      <c r="BQ29" s="386"/>
      <c r="BR29" s="386"/>
      <c r="BS29" s="386"/>
      <c r="BT29" s="386"/>
      <c r="BU29" s="387"/>
      <c r="BV29" s="385">
        <v>1412067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93.3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2337876</v>
      </c>
      <c r="BO30" s="553"/>
      <c r="BP30" s="553"/>
      <c r="BQ30" s="553"/>
      <c r="BR30" s="553"/>
      <c r="BS30" s="553"/>
      <c r="BT30" s="553"/>
      <c r="BU30" s="554"/>
      <c r="BV30" s="552">
        <v>2144342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病院事業会計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IF('各会計、関係団体の財政状況及び健全化判断比率'!B33="","",'各会計、関係団体の財政状況及び健全化判断比率'!B33)</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鳥羽志勢広域連合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6</v>
      </c>
      <c r="AN35" s="564"/>
      <c r="AO35" s="565" t="str">
        <f>IF('各会計、関係団体の財政状況及び健全化判断比率'!B32="","",'各会計、関係団体の財政状況及び健全化判断比率'!B32)</f>
        <v>上水道事業会計</v>
      </c>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IF('各会計、関係団体の財政状況及び健全化判断比率'!B34="","",'各会計、関係団体の財政状況及び健全化判断比率'!B34)</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三重地方税管理回収機構</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IF('各会計、関係団体の財政状況及び健全化判断比率'!B35="","",'各会計、関係団体の財政状況及び健全化判断比率'!B35)</f>
        <v>戸別合併処理浄化槽事業特別会計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三重県後期高齢者医療広域連合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　うち一般会計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　うち特別会計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志摩広域消防組合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紀勢地区広域消防組合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志摩広域行政組合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　うち一般会計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　うち特別会計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L37" zoomScaleSheetLayoutView="100" workbookViewId="0">
      <selection activeCell="O39" sqref="O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10970</v>
      </c>
      <c r="J41" s="83">
        <v>11114</v>
      </c>
      <c r="K41" s="83">
        <v>11578</v>
      </c>
      <c r="L41" s="83">
        <v>11376</v>
      </c>
      <c r="M41" s="84">
        <v>11592</v>
      </c>
    </row>
    <row r="42" spans="2:13" ht="27.75" customHeight="1">
      <c r="B42" s="1169"/>
      <c r="C42" s="1170"/>
      <c r="D42" s="85"/>
      <c r="E42" s="1175" t="s">
        <v>26</v>
      </c>
      <c r="F42" s="1175"/>
      <c r="G42" s="1175"/>
      <c r="H42" s="1176"/>
      <c r="I42" s="86" t="s">
        <v>479</v>
      </c>
      <c r="J42" s="87" t="s">
        <v>479</v>
      </c>
      <c r="K42" s="87" t="s">
        <v>479</v>
      </c>
      <c r="L42" s="87" t="s">
        <v>479</v>
      </c>
      <c r="M42" s="88" t="s">
        <v>479</v>
      </c>
    </row>
    <row r="43" spans="2:13" ht="27.75" customHeight="1">
      <c r="B43" s="1169"/>
      <c r="C43" s="1170"/>
      <c r="D43" s="85"/>
      <c r="E43" s="1175" t="s">
        <v>27</v>
      </c>
      <c r="F43" s="1175"/>
      <c r="G43" s="1175"/>
      <c r="H43" s="1176"/>
      <c r="I43" s="86">
        <v>4294</v>
      </c>
      <c r="J43" s="87">
        <v>4313</v>
      </c>
      <c r="K43" s="87">
        <v>4613</v>
      </c>
      <c r="L43" s="87">
        <v>4641</v>
      </c>
      <c r="M43" s="88">
        <v>4489</v>
      </c>
    </row>
    <row r="44" spans="2:13" ht="27.75" customHeight="1">
      <c r="B44" s="1169"/>
      <c r="C44" s="1170"/>
      <c r="D44" s="85"/>
      <c r="E44" s="1175" t="s">
        <v>28</v>
      </c>
      <c r="F44" s="1175"/>
      <c r="G44" s="1175"/>
      <c r="H44" s="1176"/>
      <c r="I44" s="86">
        <v>634</v>
      </c>
      <c r="J44" s="87">
        <v>582</v>
      </c>
      <c r="K44" s="87">
        <v>500</v>
      </c>
      <c r="L44" s="87">
        <v>449</v>
      </c>
      <c r="M44" s="88">
        <v>437</v>
      </c>
    </row>
    <row r="45" spans="2:13" ht="27.75" customHeight="1">
      <c r="B45" s="1169"/>
      <c r="C45" s="1170"/>
      <c r="D45" s="85"/>
      <c r="E45" s="1175" t="s">
        <v>29</v>
      </c>
      <c r="F45" s="1175"/>
      <c r="G45" s="1175"/>
      <c r="H45" s="1176"/>
      <c r="I45" s="86">
        <v>2485</v>
      </c>
      <c r="J45" s="87">
        <v>2402</v>
      </c>
      <c r="K45" s="87">
        <v>2370</v>
      </c>
      <c r="L45" s="87">
        <v>2394</v>
      </c>
      <c r="M45" s="88">
        <v>2351</v>
      </c>
    </row>
    <row r="46" spans="2:13" ht="27.75" customHeight="1">
      <c r="B46" s="1169"/>
      <c r="C46" s="1170"/>
      <c r="D46" s="85"/>
      <c r="E46" s="1175" t="s">
        <v>30</v>
      </c>
      <c r="F46" s="1175"/>
      <c r="G46" s="1175"/>
      <c r="H46" s="1176"/>
      <c r="I46" s="86" t="s">
        <v>479</v>
      </c>
      <c r="J46" s="87" t="s">
        <v>479</v>
      </c>
      <c r="K46" s="87" t="s">
        <v>479</v>
      </c>
      <c r="L46" s="87" t="s">
        <v>479</v>
      </c>
      <c r="M46" s="88" t="s">
        <v>479</v>
      </c>
    </row>
    <row r="47" spans="2:13" ht="27.75" customHeight="1">
      <c r="B47" s="1169"/>
      <c r="C47" s="1170"/>
      <c r="D47" s="85"/>
      <c r="E47" s="1175" t="s">
        <v>31</v>
      </c>
      <c r="F47" s="1175"/>
      <c r="G47" s="1175"/>
      <c r="H47" s="1176"/>
      <c r="I47" s="86" t="s">
        <v>479</v>
      </c>
      <c r="J47" s="87" t="s">
        <v>479</v>
      </c>
      <c r="K47" s="87" t="s">
        <v>479</v>
      </c>
      <c r="L47" s="87" t="s">
        <v>479</v>
      </c>
      <c r="M47" s="88" t="s">
        <v>479</v>
      </c>
    </row>
    <row r="48" spans="2:13" ht="27.75" customHeight="1">
      <c r="B48" s="1171"/>
      <c r="C48" s="1172"/>
      <c r="D48" s="85"/>
      <c r="E48" s="1175" t="s">
        <v>32</v>
      </c>
      <c r="F48" s="1175"/>
      <c r="G48" s="1175"/>
      <c r="H48" s="1176"/>
      <c r="I48" s="86" t="s">
        <v>479</v>
      </c>
      <c r="J48" s="87" t="s">
        <v>479</v>
      </c>
      <c r="K48" s="87" t="s">
        <v>479</v>
      </c>
      <c r="L48" s="87" t="s">
        <v>479</v>
      </c>
      <c r="M48" s="88" t="s">
        <v>479</v>
      </c>
    </row>
    <row r="49" spans="2:13" ht="27.75" customHeight="1">
      <c r="B49" s="1177" t="s">
        <v>33</v>
      </c>
      <c r="C49" s="1178"/>
      <c r="D49" s="89"/>
      <c r="E49" s="1175" t="s">
        <v>34</v>
      </c>
      <c r="F49" s="1175"/>
      <c r="G49" s="1175"/>
      <c r="H49" s="1176"/>
      <c r="I49" s="86">
        <v>2758</v>
      </c>
      <c r="J49" s="87">
        <v>3578</v>
      </c>
      <c r="K49" s="87">
        <v>3832</v>
      </c>
      <c r="L49" s="87">
        <v>4229</v>
      </c>
      <c r="M49" s="88">
        <v>4416</v>
      </c>
    </row>
    <row r="50" spans="2:13" ht="27.75" customHeight="1">
      <c r="B50" s="1169"/>
      <c r="C50" s="1170"/>
      <c r="D50" s="85"/>
      <c r="E50" s="1175" t="s">
        <v>35</v>
      </c>
      <c r="F50" s="1175"/>
      <c r="G50" s="1175"/>
      <c r="H50" s="1176"/>
      <c r="I50" s="86">
        <v>270</v>
      </c>
      <c r="J50" s="87">
        <v>256</v>
      </c>
      <c r="K50" s="87">
        <v>241</v>
      </c>
      <c r="L50" s="87">
        <v>200</v>
      </c>
      <c r="M50" s="88">
        <v>129</v>
      </c>
    </row>
    <row r="51" spans="2:13" ht="27.75" customHeight="1">
      <c r="B51" s="1171"/>
      <c r="C51" s="1172"/>
      <c r="D51" s="85"/>
      <c r="E51" s="1175" t="s">
        <v>36</v>
      </c>
      <c r="F51" s="1175"/>
      <c r="G51" s="1175"/>
      <c r="H51" s="1176"/>
      <c r="I51" s="86">
        <v>10565</v>
      </c>
      <c r="J51" s="87">
        <v>10919</v>
      </c>
      <c r="K51" s="87">
        <v>11433</v>
      </c>
      <c r="L51" s="87">
        <v>11267</v>
      </c>
      <c r="M51" s="88">
        <v>11477</v>
      </c>
    </row>
    <row r="52" spans="2:13" ht="27.75" customHeight="1" thickBot="1">
      <c r="B52" s="1179" t="s">
        <v>37</v>
      </c>
      <c r="C52" s="1180"/>
      <c r="D52" s="90"/>
      <c r="E52" s="1181" t="s">
        <v>38</v>
      </c>
      <c r="F52" s="1181"/>
      <c r="G52" s="1181"/>
      <c r="H52" s="1182"/>
      <c r="I52" s="91">
        <v>4790</v>
      </c>
      <c r="J52" s="92">
        <v>3659</v>
      </c>
      <c r="K52" s="92">
        <v>3555</v>
      </c>
      <c r="L52" s="92">
        <v>3165</v>
      </c>
      <c r="M52" s="93">
        <v>2846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60118</v>
      </c>
      <c r="E3" s="116"/>
      <c r="F3" s="117">
        <v>102412</v>
      </c>
      <c r="G3" s="118"/>
      <c r="H3" s="119"/>
    </row>
    <row r="4" spans="1:8">
      <c r="A4" s="120"/>
      <c r="B4" s="121"/>
      <c r="C4" s="122"/>
      <c r="D4" s="123">
        <v>41769</v>
      </c>
      <c r="E4" s="124"/>
      <c r="F4" s="125">
        <v>58752</v>
      </c>
      <c r="G4" s="126"/>
      <c r="H4" s="127"/>
    </row>
    <row r="5" spans="1:8">
      <c r="A5" s="108" t="s">
        <v>512</v>
      </c>
      <c r="B5" s="113"/>
      <c r="C5" s="114"/>
      <c r="D5" s="115">
        <v>54036</v>
      </c>
      <c r="E5" s="116"/>
      <c r="F5" s="117">
        <v>106194</v>
      </c>
      <c r="G5" s="118"/>
      <c r="H5" s="119"/>
    </row>
    <row r="6" spans="1:8">
      <c r="A6" s="120"/>
      <c r="B6" s="121"/>
      <c r="C6" s="122"/>
      <c r="D6" s="123">
        <v>38140</v>
      </c>
      <c r="E6" s="124"/>
      <c r="F6" s="125">
        <v>51075</v>
      </c>
      <c r="G6" s="126"/>
      <c r="H6" s="127"/>
    </row>
    <row r="7" spans="1:8">
      <c r="A7" s="108" t="s">
        <v>513</v>
      </c>
      <c r="B7" s="113"/>
      <c r="C7" s="114"/>
      <c r="D7" s="115">
        <v>108159</v>
      </c>
      <c r="E7" s="116"/>
      <c r="F7" s="117">
        <v>117242</v>
      </c>
      <c r="G7" s="118"/>
      <c r="H7" s="119"/>
    </row>
    <row r="8" spans="1:8">
      <c r="A8" s="120"/>
      <c r="B8" s="121"/>
      <c r="C8" s="122"/>
      <c r="D8" s="123">
        <v>89645</v>
      </c>
      <c r="E8" s="124"/>
      <c r="F8" s="125">
        <v>59388</v>
      </c>
      <c r="G8" s="126"/>
      <c r="H8" s="127"/>
    </row>
    <row r="9" spans="1:8">
      <c r="A9" s="108" t="s">
        <v>514</v>
      </c>
      <c r="B9" s="113"/>
      <c r="C9" s="114"/>
      <c r="D9" s="115">
        <v>61774</v>
      </c>
      <c r="E9" s="116"/>
      <c r="F9" s="117">
        <v>114097</v>
      </c>
      <c r="G9" s="118"/>
      <c r="H9" s="119"/>
    </row>
    <row r="10" spans="1:8">
      <c r="A10" s="120"/>
      <c r="B10" s="121"/>
      <c r="C10" s="122"/>
      <c r="D10" s="123">
        <v>41531</v>
      </c>
      <c r="E10" s="124"/>
      <c r="F10" s="125">
        <v>61630</v>
      </c>
      <c r="G10" s="126"/>
      <c r="H10" s="127"/>
    </row>
    <row r="11" spans="1:8">
      <c r="A11" s="108" t="s">
        <v>515</v>
      </c>
      <c r="B11" s="113"/>
      <c r="C11" s="114"/>
      <c r="D11" s="115">
        <v>122620</v>
      </c>
      <c r="E11" s="116"/>
      <c r="F11" s="117">
        <v>136577</v>
      </c>
      <c r="G11" s="118"/>
      <c r="H11" s="119"/>
    </row>
    <row r="12" spans="1:8">
      <c r="A12" s="120"/>
      <c r="B12" s="121"/>
      <c r="C12" s="128"/>
      <c r="D12" s="123">
        <v>80563</v>
      </c>
      <c r="E12" s="124"/>
      <c r="F12" s="125">
        <v>59645</v>
      </c>
      <c r="G12" s="126"/>
      <c r="H12" s="127"/>
    </row>
    <row r="13" spans="1:8">
      <c r="A13" s="108"/>
      <c r="B13" s="113"/>
      <c r="C13" s="129"/>
      <c r="D13" s="130">
        <v>81341</v>
      </c>
      <c r="E13" s="131"/>
      <c r="F13" s="132">
        <v>115304</v>
      </c>
      <c r="G13" s="133"/>
      <c r="H13" s="119"/>
    </row>
    <row r="14" spans="1:8">
      <c r="A14" s="120"/>
      <c r="B14" s="121"/>
      <c r="C14" s="122"/>
      <c r="D14" s="123">
        <v>58330</v>
      </c>
      <c r="E14" s="124"/>
      <c r="F14" s="125">
        <v>58098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4.1500000000000004</v>
      </c>
      <c r="C19" s="134">
        <f>ROUND(VALUE(SUBSTITUTE(実質収支比率等に係る経年分析!G$48,"▲","-")),2)</f>
        <v>4.2</v>
      </c>
      <c r="D19" s="134">
        <f>ROUND(VALUE(SUBSTITUTE(実質収支比率等に係る経年分析!H$48,"▲","-")),2)</f>
        <v>7.24</v>
      </c>
      <c r="E19" s="134">
        <f>ROUND(VALUE(SUBSTITUTE(実質収支比率等に係る経年分析!I$48,"▲","-")),2)</f>
        <v>5.6</v>
      </c>
      <c r="F19" s="134">
        <f>ROUND(VALUE(SUBSTITUTE(実質収支比率等に係る経年分析!J$48,"▲","-")),2)</f>
        <v>6.09</v>
      </c>
    </row>
    <row r="20" spans="1:11">
      <c r="A20" s="134" t="s">
        <v>43</v>
      </c>
      <c r="B20" s="134">
        <f>ROUND(VALUE(SUBSTITUTE(実質収支比率等に係る経年分析!F$47,"▲","-")),2)</f>
        <v>21.12</v>
      </c>
      <c r="C20" s="134">
        <f>ROUND(VALUE(SUBSTITUTE(実質収支比率等に係る経年分析!G$47,"▲","-")),2)</f>
        <v>26.72</v>
      </c>
      <c r="D20" s="134">
        <f>ROUND(VALUE(SUBSTITUTE(実質収支比率等に係る経年分析!H$47,"▲","-")),2)</f>
        <v>28.53</v>
      </c>
      <c r="E20" s="134">
        <f>ROUND(VALUE(SUBSTITUTE(実質収支比率等に係る経年分析!I$47,"▲","-")),2)</f>
        <v>29.47</v>
      </c>
      <c r="F20" s="134">
        <f>ROUND(VALUE(SUBSTITUTE(実質収支比率等に係る経年分析!J$47,"▲","-")),2)</f>
        <v>29.98</v>
      </c>
    </row>
    <row r="21" spans="1:11">
      <c r="A21" s="134" t="s">
        <v>44</v>
      </c>
      <c r="B21" s="134">
        <f>IF(ISNUMBER(VALUE(SUBSTITUTE(実質収支比率等に係る経年分析!F$49,"▲","-"))),ROUND(VALUE(SUBSTITUTE(実質収支比率等に係る経年分析!F$49,"▲","-")),2),NA())</f>
        <v>2.77</v>
      </c>
      <c r="C21" s="134">
        <f>IF(ISNUMBER(VALUE(SUBSTITUTE(実質収支比率等に係る経年分析!G$49,"▲","-"))),ROUND(VALUE(SUBSTITUTE(実質収支比率等に係る経年分析!G$49,"▲","-")),2),NA())</f>
        <v>6.73</v>
      </c>
      <c r="D21" s="134">
        <f>IF(ISNUMBER(VALUE(SUBSTITUTE(実質収支比率等に係る経年分析!H$49,"▲","-"))),ROUND(VALUE(SUBSTITUTE(実質収支比率等に係る経年分析!H$49,"▲","-")),2),NA())</f>
        <v>3.89</v>
      </c>
      <c r="E21" s="134">
        <f>IF(ISNUMBER(VALUE(SUBSTITUTE(実質収支比率等に係る経年分析!I$49,"▲","-"))),ROUND(VALUE(SUBSTITUTE(実質収支比率等に係る経年分析!I$49,"▲","-")),2),NA())</f>
        <v>-1.07</v>
      </c>
      <c r="F21" s="134">
        <f>IF(ISNUMBER(VALUE(SUBSTITUTE(実質収支比率等に係る経年分析!J$49,"▲","-"))),ROUND(VALUE(SUBSTITUTE(実質収支比率等に係る経年分析!J$49,"▲","-")),2),NA())</f>
        <v>1.35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0.22</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0.26</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1.61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1.1599999999999999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1.53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2.67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2.09</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2.57</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2.92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2.79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4.1500000000000004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4.1900000000000004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7.24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6.09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989</v>
      </c>
      <c r="E42" s="136"/>
      <c r="F42" s="136"/>
      <c r="G42" s="136">
        <f>'実質公債費比率（分子）の構造'!L$52</f>
        <v>1031</v>
      </c>
      <c r="H42" s="136"/>
      <c r="I42" s="136"/>
      <c r="J42" s="136">
        <f>'実質公債費比率（分子）の構造'!M$52</f>
        <v>1078</v>
      </c>
      <c r="K42" s="136"/>
      <c r="L42" s="136"/>
      <c r="M42" s="136">
        <f>'実質公債費比率（分子）の構造'!N$52</f>
        <v>1072</v>
      </c>
      <c r="N42" s="136"/>
      <c r="O42" s="136"/>
      <c r="P42" s="136">
        <f>'実質公債費比率（分子）の構造'!O$52</f>
        <v>1083</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50</v>
      </c>
      <c r="C45" s="136"/>
      <c r="D45" s="136"/>
      <c r="E45" s="136">
        <f>'実質公債費比率（分子）の構造'!L$49</f>
        <v>68</v>
      </c>
      <c r="F45" s="136"/>
      <c r="G45" s="136"/>
      <c r="H45" s="136">
        <f>'実質公債費比率（分子）の構造'!M$49</f>
        <v>67</v>
      </c>
      <c r="I45" s="136"/>
      <c r="J45" s="136"/>
      <c r="K45" s="136">
        <f>'実質公債費比率（分子）の構造'!N$49</f>
        <v>63</v>
      </c>
      <c r="L45" s="136"/>
      <c r="M45" s="136"/>
      <c r="N45" s="136">
        <f>'実質公債費比率（分子）の構造'!O$49</f>
        <v>63</v>
      </c>
      <c r="O45" s="136"/>
      <c r="P45" s="136"/>
    </row>
    <row r="46" spans="1:16">
      <c r="A46" s="136" t="s">
        <v>55</v>
      </c>
      <c r="B46" s="136">
        <f>'実質公債費比率（分子）の構造'!K$48</f>
        <v>365</v>
      </c>
      <c r="C46" s="136"/>
      <c r="D46" s="136"/>
      <c r="E46" s="136">
        <f>'実質公債費比率（分子）の構造'!L$48</f>
        <v>354</v>
      </c>
      <c r="F46" s="136"/>
      <c r="G46" s="136"/>
      <c r="H46" s="136">
        <f>'実質公債費比率（分子）の構造'!M$48</f>
        <v>374</v>
      </c>
      <c r="I46" s="136"/>
      <c r="J46" s="136"/>
      <c r="K46" s="136">
        <f>'実質公債費比率（分子）の構造'!N$48</f>
        <v>348</v>
      </c>
      <c r="L46" s="136"/>
      <c r="M46" s="136"/>
      <c r="N46" s="136">
        <f>'実質公債費比率（分子）の構造'!O$48</f>
        <v>350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1171</v>
      </c>
      <c r="C49" s="136"/>
      <c r="D49" s="136"/>
      <c r="E49" s="136">
        <f>'実質公債費比率（分子）の構造'!L$45</f>
        <v>1165</v>
      </c>
      <c r="F49" s="136"/>
      <c r="G49" s="136"/>
      <c r="H49" s="136">
        <f>'実質公債費比率（分子）の構造'!M$45</f>
        <v>1197</v>
      </c>
      <c r="I49" s="136"/>
      <c r="J49" s="136"/>
      <c r="K49" s="136">
        <f>'実質公債費比率（分子）の構造'!N$45</f>
        <v>1146</v>
      </c>
      <c r="L49" s="136"/>
      <c r="M49" s="136"/>
      <c r="N49" s="136">
        <f>'実質公債費比率（分子）の構造'!O$45</f>
        <v>1152</v>
      </c>
      <c r="O49" s="136"/>
      <c r="P49" s="136"/>
    </row>
    <row r="50" spans="1:16">
      <c r="A50" s="136" t="s">
        <v>59</v>
      </c>
      <c r="B50" s="136" t="e">
        <f>NA()</f>
        <v>#N/A</v>
      </c>
      <c r="C50" s="136">
        <f>IF(ISNUMBER('実質公債費比率（分子）の構造'!K$53),'実質公債費比率（分子）の構造'!K$53,NA())</f>
        <v>597</v>
      </c>
      <c r="D50" s="136" t="e">
        <f>NA()</f>
        <v>#N/A</v>
      </c>
      <c r="E50" s="136" t="e">
        <f>NA()</f>
        <v>#N/A</v>
      </c>
      <c r="F50" s="136">
        <f>IF(ISNUMBER('実質公債費比率（分子）の構造'!L$53),'実質公債費比率（分子）の構造'!L$53,NA())</f>
        <v>556</v>
      </c>
      <c r="G50" s="136" t="e">
        <f>NA()</f>
        <v>#N/A</v>
      </c>
      <c r="H50" s="136" t="e">
        <f>NA()</f>
        <v>#N/A</v>
      </c>
      <c r="I50" s="136">
        <f>IF(ISNUMBER('実質公債費比率（分子）の構造'!M$53),'実質公債費比率（分子）の構造'!M$53,NA())</f>
        <v>560</v>
      </c>
      <c r="J50" s="136" t="e">
        <f>NA()</f>
        <v>#N/A</v>
      </c>
      <c r="K50" s="136" t="e">
        <f>NA()</f>
        <v>#N/A</v>
      </c>
      <c r="L50" s="136">
        <f>IF(ISNUMBER('実質公債費比率（分子）の構造'!N$53),'実質公債費比率（分子）の構造'!N$53,NA())</f>
        <v>485</v>
      </c>
      <c r="M50" s="136" t="e">
        <f>NA()</f>
        <v>#N/A</v>
      </c>
      <c r="N50" s="136" t="e">
        <f>NA()</f>
        <v>#N/A</v>
      </c>
      <c r="O50" s="136">
        <f>IF(ISNUMBER('実質公債費比率（分子）の構造'!O$53),'実質公債費比率（分子）の構造'!O$53,NA())</f>
        <v>482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10565</v>
      </c>
      <c r="E56" s="135"/>
      <c r="F56" s="135"/>
      <c r="G56" s="135">
        <f>'将来負担比率（分子）の構造'!J$51</f>
        <v>10919</v>
      </c>
      <c r="H56" s="135"/>
      <c r="I56" s="135"/>
      <c r="J56" s="135">
        <f>'将来負担比率（分子）の構造'!K$51</f>
        <v>11433</v>
      </c>
      <c r="K56" s="135"/>
      <c r="L56" s="135"/>
      <c r="M56" s="135">
        <f>'将来負担比率（分子）の構造'!L$51</f>
        <v>11267</v>
      </c>
      <c r="N56" s="135"/>
      <c r="O56" s="135"/>
      <c r="P56" s="135">
        <f>'将来負担比率（分子）の構造'!M$51</f>
        <v>11477</v>
      </c>
    </row>
    <row r="57" spans="1:16">
      <c r="A57" s="135" t="s">
        <v>35</v>
      </c>
      <c r="B57" s="135"/>
      <c r="C57" s="135"/>
      <c r="D57" s="135">
        <f>'将来負担比率（分子）の構造'!I$50</f>
        <v>270</v>
      </c>
      <c r="E57" s="135"/>
      <c r="F57" s="135"/>
      <c r="G57" s="135">
        <f>'将来負担比率（分子）の構造'!J$50</f>
        <v>256</v>
      </c>
      <c r="H57" s="135"/>
      <c r="I57" s="135"/>
      <c r="J57" s="135">
        <f>'将来負担比率（分子）の構造'!K$50</f>
        <v>241</v>
      </c>
      <c r="K57" s="135"/>
      <c r="L57" s="135"/>
      <c r="M57" s="135">
        <f>'将来負担比率（分子）の構造'!L$50</f>
        <v>200</v>
      </c>
      <c r="N57" s="135"/>
      <c r="O57" s="135"/>
      <c r="P57" s="135">
        <f>'将来負担比率（分子）の構造'!M$50</f>
        <v>129</v>
      </c>
    </row>
    <row r="58" spans="1:16">
      <c r="A58" s="135" t="s">
        <v>34</v>
      </c>
      <c r="B58" s="135"/>
      <c r="C58" s="135"/>
      <c r="D58" s="135">
        <f>'将来負担比率（分子）の構造'!I$49</f>
        <v>2758</v>
      </c>
      <c r="E58" s="135"/>
      <c r="F58" s="135"/>
      <c r="G58" s="135">
        <f>'将来負担比率（分子）の構造'!J$49</f>
        <v>3578</v>
      </c>
      <c r="H58" s="135"/>
      <c r="I58" s="135"/>
      <c r="J58" s="135">
        <f>'将来負担比率（分子）の構造'!K$49</f>
        <v>3832</v>
      </c>
      <c r="K58" s="135"/>
      <c r="L58" s="135"/>
      <c r="M58" s="135">
        <f>'将来負担比率（分子）の構造'!L$49</f>
        <v>4229</v>
      </c>
      <c r="N58" s="135"/>
      <c r="O58" s="135"/>
      <c r="P58" s="135">
        <f>'将来負担比率（分子）の構造'!M$49</f>
        <v>4416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2485</v>
      </c>
      <c r="C62" s="135"/>
      <c r="D62" s="135"/>
      <c r="E62" s="135">
        <f>'将来負担比率（分子）の構造'!J$45</f>
        <v>2402</v>
      </c>
      <c r="F62" s="135"/>
      <c r="G62" s="135"/>
      <c r="H62" s="135">
        <f>'将来負担比率（分子）の構造'!K$45</f>
        <v>2370</v>
      </c>
      <c r="I62" s="135"/>
      <c r="J62" s="135"/>
      <c r="K62" s="135">
        <f>'将来負担比率（分子）の構造'!L$45</f>
        <v>2394</v>
      </c>
      <c r="L62" s="135"/>
      <c r="M62" s="135"/>
      <c r="N62" s="135">
        <f>'将来負担比率（分子）の構造'!M$45</f>
        <v>2351</v>
      </c>
      <c r="O62" s="135"/>
      <c r="P62" s="135"/>
    </row>
    <row r="63" spans="1:16">
      <c r="A63" s="135" t="s">
        <v>28</v>
      </c>
      <c r="B63" s="135">
        <f>'将来負担比率（分子）の構造'!I$44</f>
        <v>634</v>
      </c>
      <c r="C63" s="135"/>
      <c r="D63" s="135"/>
      <c r="E63" s="135">
        <f>'将来負担比率（分子）の構造'!J$44</f>
        <v>582</v>
      </c>
      <c r="F63" s="135"/>
      <c r="G63" s="135"/>
      <c r="H63" s="135">
        <f>'将来負担比率（分子）の構造'!K$44</f>
        <v>500</v>
      </c>
      <c r="I63" s="135"/>
      <c r="J63" s="135"/>
      <c r="K63" s="135">
        <f>'将来負担比率（分子）の構造'!L$44</f>
        <v>449</v>
      </c>
      <c r="L63" s="135"/>
      <c r="M63" s="135"/>
      <c r="N63" s="135">
        <f>'将来負担比率（分子）の構造'!M$44</f>
        <v>437</v>
      </c>
      <c r="O63" s="135"/>
      <c r="P63" s="135"/>
    </row>
    <row r="64" spans="1:16">
      <c r="A64" s="135" t="s">
        <v>27</v>
      </c>
      <c r="B64" s="135">
        <f>'将来負担比率（分子）の構造'!I$43</f>
        <v>4294</v>
      </c>
      <c r="C64" s="135"/>
      <c r="D64" s="135"/>
      <c r="E64" s="135">
        <f>'将来負担比率（分子）の構造'!J$43</f>
        <v>4313</v>
      </c>
      <c r="F64" s="135"/>
      <c r="G64" s="135"/>
      <c r="H64" s="135">
        <f>'将来負担比率（分子）の構造'!K$43</f>
        <v>4613</v>
      </c>
      <c r="I64" s="135"/>
      <c r="J64" s="135"/>
      <c r="K64" s="135">
        <f>'将来負担比率（分子）の構造'!L$43</f>
        <v>4641</v>
      </c>
      <c r="L64" s="135"/>
      <c r="M64" s="135"/>
      <c r="N64" s="135">
        <f>'将来負担比率（分子）の構造'!M$43</f>
        <v>4489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10970</v>
      </c>
      <c r="C66" s="135"/>
      <c r="D66" s="135"/>
      <c r="E66" s="135">
        <f>'将来負担比率（分子）の構造'!J$41</f>
        <v>11114</v>
      </c>
      <c r="F66" s="135"/>
      <c r="G66" s="135"/>
      <c r="H66" s="135">
        <f>'将来負担比率（分子）の構造'!K$41</f>
        <v>11578</v>
      </c>
      <c r="I66" s="135"/>
      <c r="J66" s="135"/>
      <c r="K66" s="135">
        <f>'将来負担比率（分子）の構造'!L$41</f>
        <v>11376</v>
      </c>
      <c r="L66" s="135"/>
      <c r="M66" s="135"/>
      <c r="N66" s="135">
        <f>'将来負担比率（分子）の構造'!M$41</f>
        <v>11592</v>
      </c>
      <c r="O66" s="135"/>
      <c r="P66" s="135"/>
    </row>
    <row r="67" spans="1:16">
      <c r="A67" s="135" t="s">
        <v>63</v>
      </c>
      <c r="B67" s="135" t="e">
        <f>NA()</f>
        <v>#N/A</v>
      </c>
      <c r="C67" s="135">
        <f>IF(ISNUMBER('将来負担比率（分子）の構造'!I$52), IF('将来負担比率（分子）の構造'!I$52 &lt; 0, 0, '将来負担比率（分子）の構造'!I$52), NA())</f>
        <v>4790</v>
      </c>
      <c r="D67" s="135" t="e">
        <f>NA()</f>
        <v>#N/A</v>
      </c>
      <c r="E67" s="135" t="e">
        <f>NA()</f>
        <v>#N/A</v>
      </c>
      <c r="F67" s="135">
        <f>IF(ISNUMBER('将来負担比率（分子）の構造'!J$52), IF('将来負担比率（分子）の構造'!J$52 &lt; 0, 0, '将来負担比率（分子）の構造'!J$52), NA())</f>
        <v>3659</v>
      </c>
      <c r="G67" s="135" t="e">
        <f>NA()</f>
        <v>#N/A</v>
      </c>
      <c r="H67" s="135" t="e">
        <f>NA()</f>
        <v>#N/A</v>
      </c>
      <c r="I67" s="135">
        <f>IF(ISNUMBER('将来負担比率（分子）の構造'!K$52), IF('将来負担比率（分子）の構造'!K$52 &lt; 0, 0, '将来負担比率（分子）の構造'!K$52), NA())</f>
        <v>3555</v>
      </c>
      <c r="J67" s="135" t="e">
        <f>NA()</f>
        <v>#N/A</v>
      </c>
      <c r="K67" s="135" t="e">
        <f>NA()</f>
        <v>#N/A</v>
      </c>
      <c r="L67" s="135">
        <f>IF(ISNUMBER('将来負担比率（分子）の構造'!L$52), IF('将来負担比率（分子）の構造'!L$52 &lt; 0, 0, '将来負担比率（分子）の構造'!L$52), NA())</f>
        <v>3165</v>
      </c>
      <c r="M67" s="135" t="e">
        <f>NA()</f>
        <v>#N/A</v>
      </c>
      <c r="N67" s="135" t="e">
        <f>NA()</f>
        <v>#N/A</v>
      </c>
      <c r="O67" s="135">
        <f>IF(ISNUMBER('将来負担比率（分子）の構造'!M$52), IF('将来負担比率（分子）の構造'!M$52 &lt; 0, 0, '将来負担比率（分子）の構造'!M$52), NA())</f>
        <v>2846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1057992</v>
      </c>
      <c r="S5" s="581"/>
      <c r="T5" s="581"/>
      <c r="U5" s="581"/>
      <c r="V5" s="581"/>
      <c r="W5" s="581"/>
      <c r="X5" s="581"/>
      <c r="Y5" s="582"/>
      <c r="Z5" s="583">
        <v>11.3</v>
      </c>
      <c r="AA5" s="583"/>
      <c r="AB5" s="583"/>
      <c r="AC5" s="583"/>
      <c r="AD5" s="584">
        <v>1057992</v>
      </c>
      <c r="AE5" s="584"/>
      <c r="AF5" s="584"/>
      <c r="AG5" s="584"/>
      <c r="AH5" s="584"/>
      <c r="AI5" s="584"/>
      <c r="AJ5" s="584"/>
      <c r="AK5" s="584"/>
      <c r="AL5" s="585">
        <v>18.399999999999999</v>
      </c>
      <c r="AM5" s="586"/>
      <c r="AN5" s="586"/>
      <c r="AO5" s="587"/>
      <c r="AP5" s="577" t="s">
        <v>209</v>
      </c>
      <c r="AQ5" s="578"/>
      <c r="AR5" s="578"/>
      <c r="AS5" s="578"/>
      <c r="AT5" s="578"/>
      <c r="AU5" s="578"/>
      <c r="AV5" s="578"/>
      <c r="AW5" s="578"/>
      <c r="AX5" s="578"/>
      <c r="AY5" s="578"/>
      <c r="AZ5" s="578"/>
      <c r="BA5" s="578"/>
      <c r="BB5" s="578"/>
      <c r="BC5" s="578"/>
      <c r="BD5" s="578"/>
      <c r="BE5" s="578"/>
      <c r="BF5" s="579"/>
      <c r="BG5" s="591">
        <v>1057468</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81982</v>
      </c>
      <c r="S6" s="592"/>
      <c r="T6" s="592"/>
      <c r="U6" s="592"/>
      <c r="V6" s="592"/>
      <c r="W6" s="592"/>
      <c r="X6" s="592"/>
      <c r="Y6" s="593"/>
      <c r="Z6" s="594">
        <v>0.9</v>
      </c>
      <c r="AA6" s="594"/>
      <c r="AB6" s="594"/>
      <c r="AC6" s="594"/>
      <c r="AD6" s="595">
        <v>81982</v>
      </c>
      <c r="AE6" s="595"/>
      <c r="AF6" s="595"/>
      <c r="AG6" s="595"/>
      <c r="AH6" s="595"/>
      <c r="AI6" s="595"/>
      <c r="AJ6" s="595"/>
      <c r="AK6" s="595"/>
      <c r="AL6" s="596">
        <v>1.4</v>
      </c>
      <c r="AM6" s="597"/>
      <c r="AN6" s="597"/>
      <c r="AO6" s="598"/>
      <c r="AP6" s="588" t="s">
        <v>215</v>
      </c>
      <c r="AQ6" s="589"/>
      <c r="AR6" s="589"/>
      <c r="AS6" s="589"/>
      <c r="AT6" s="589"/>
      <c r="AU6" s="589"/>
      <c r="AV6" s="589"/>
      <c r="AW6" s="589"/>
      <c r="AX6" s="589"/>
      <c r="AY6" s="589"/>
      <c r="AZ6" s="589"/>
      <c r="BA6" s="589"/>
      <c r="BB6" s="589"/>
      <c r="BC6" s="589"/>
      <c r="BD6" s="589"/>
      <c r="BE6" s="589"/>
      <c r="BF6" s="590"/>
      <c r="BG6" s="591">
        <v>1057468</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84507</v>
      </c>
      <c r="CS6" s="592"/>
      <c r="CT6" s="592"/>
      <c r="CU6" s="592"/>
      <c r="CV6" s="592"/>
      <c r="CW6" s="592"/>
      <c r="CX6" s="592"/>
      <c r="CY6" s="593"/>
      <c r="CZ6" s="594">
        <v>0.9</v>
      </c>
      <c r="DA6" s="594"/>
      <c r="DB6" s="594"/>
      <c r="DC6" s="594"/>
      <c r="DD6" s="600" t="s">
        <v>210</v>
      </c>
      <c r="DE6" s="592"/>
      <c r="DF6" s="592"/>
      <c r="DG6" s="592"/>
      <c r="DH6" s="592"/>
      <c r="DI6" s="592"/>
      <c r="DJ6" s="592"/>
      <c r="DK6" s="592"/>
      <c r="DL6" s="592"/>
      <c r="DM6" s="592"/>
      <c r="DN6" s="592"/>
      <c r="DO6" s="592"/>
      <c r="DP6" s="593"/>
      <c r="DQ6" s="600">
        <v>84507</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3752</v>
      </c>
      <c r="S7" s="592"/>
      <c r="T7" s="592"/>
      <c r="U7" s="592"/>
      <c r="V7" s="592"/>
      <c r="W7" s="592"/>
      <c r="X7" s="592"/>
      <c r="Y7" s="593"/>
      <c r="Z7" s="594">
        <v>0</v>
      </c>
      <c r="AA7" s="594"/>
      <c r="AB7" s="594"/>
      <c r="AC7" s="594"/>
      <c r="AD7" s="595">
        <v>3752</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514547</v>
      </c>
      <c r="BH7" s="592"/>
      <c r="BI7" s="592"/>
      <c r="BJ7" s="592"/>
      <c r="BK7" s="592"/>
      <c r="BL7" s="592"/>
      <c r="BM7" s="592"/>
      <c r="BN7" s="593"/>
      <c r="BO7" s="594">
        <v>48.6</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1498549</v>
      </c>
      <c r="CS7" s="592"/>
      <c r="CT7" s="592"/>
      <c r="CU7" s="592"/>
      <c r="CV7" s="592"/>
      <c r="CW7" s="592"/>
      <c r="CX7" s="592"/>
      <c r="CY7" s="593"/>
      <c r="CZ7" s="594">
        <v>16.7</v>
      </c>
      <c r="DA7" s="594"/>
      <c r="DB7" s="594"/>
      <c r="DC7" s="594"/>
      <c r="DD7" s="600">
        <v>113129</v>
      </c>
      <c r="DE7" s="592"/>
      <c r="DF7" s="592"/>
      <c r="DG7" s="592"/>
      <c r="DH7" s="592"/>
      <c r="DI7" s="592"/>
      <c r="DJ7" s="592"/>
      <c r="DK7" s="592"/>
      <c r="DL7" s="592"/>
      <c r="DM7" s="592"/>
      <c r="DN7" s="592"/>
      <c r="DO7" s="592"/>
      <c r="DP7" s="593"/>
      <c r="DQ7" s="600">
        <v>1338592</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5649</v>
      </c>
      <c r="S8" s="592"/>
      <c r="T8" s="592"/>
      <c r="U8" s="592"/>
      <c r="V8" s="592"/>
      <c r="W8" s="592"/>
      <c r="X8" s="592"/>
      <c r="Y8" s="593"/>
      <c r="Z8" s="594">
        <v>0.1</v>
      </c>
      <c r="AA8" s="594"/>
      <c r="AB8" s="594"/>
      <c r="AC8" s="594"/>
      <c r="AD8" s="595">
        <v>5649</v>
      </c>
      <c r="AE8" s="595"/>
      <c r="AF8" s="595"/>
      <c r="AG8" s="595"/>
      <c r="AH8" s="595"/>
      <c r="AI8" s="595"/>
      <c r="AJ8" s="595"/>
      <c r="AK8" s="595"/>
      <c r="AL8" s="596">
        <v>0.1</v>
      </c>
      <c r="AM8" s="597"/>
      <c r="AN8" s="597"/>
      <c r="AO8" s="598"/>
      <c r="AP8" s="588" t="s">
        <v>221</v>
      </c>
      <c r="AQ8" s="589"/>
      <c r="AR8" s="589"/>
      <c r="AS8" s="589"/>
      <c r="AT8" s="589"/>
      <c r="AU8" s="589"/>
      <c r="AV8" s="589"/>
      <c r="AW8" s="589"/>
      <c r="AX8" s="589"/>
      <c r="AY8" s="589"/>
      <c r="AZ8" s="589"/>
      <c r="BA8" s="589"/>
      <c r="BB8" s="589"/>
      <c r="BC8" s="589"/>
      <c r="BD8" s="589"/>
      <c r="BE8" s="589"/>
      <c r="BF8" s="590"/>
      <c r="BG8" s="591">
        <v>18255</v>
      </c>
      <c r="BH8" s="592"/>
      <c r="BI8" s="592"/>
      <c r="BJ8" s="592"/>
      <c r="BK8" s="592"/>
      <c r="BL8" s="592"/>
      <c r="BM8" s="592"/>
      <c r="BN8" s="593"/>
      <c r="BO8" s="594">
        <v>1.7</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1972575</v>
      </c>
      <c r="CS8" s="592"/>
      <c r="CT8" s="592"/>
      <c r="CU8" s="592"/>
      <c r="CV8" s="592"/>
      <c r="CW8" s="592"/>
      <c r="CX8" s="592"/>
      <c r="CY8" s="593"/>
      <c r="CZ8" s="594">
        <v>22</v>
      </c>
      <c r="DA8" s="594"/>
      <c r="DB8" s="594"/>
      <c r="DC8" s="594"/>
      <c r="DD8" s="600">
        <v>28561</v>
      </c>
      <c r="DE8" s="592"/>
      <c r="DF8" s="592"/>
      <c r="DG8" s="592"/>
      <c r="DH8" s="592"/>
      <c r="DI8" s="592"/>
      <c r="DJ8" s="592"/>
      <c r="DK8" s="592"/>
      <c r="DL8" s="592"/>
      <c r="DM8" s="592"/>
      <c r="DN8" s="592"/>
      <c r="DO8" s="592"/>
      <c r="DP8" s="593"/>
      <c r="DQ8" s="600">
        <v>1402175</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9487</v>
      </c>
      <c r="S9" s="592"/>
      <c r="T9" s="592"/>
      <c r="U9" s="592"/>
      <c r="V9" s="592"/>
      <c r="W9" s="592"/>
      <c r="X9" s="592"/>
      <c r="Y9" s="593"/>
      <c r="Z9" s="594">
        <v>0.1</v>
      </c>
      <c r="AA9" s="594"/>
      <c r="AB9" s="594"/>
      <c r="AC9" s="594"/>
      <c r="AD9" s="595">
        <v>9487</v>
      </c>
      <c r="AE9" s="595"/>
      <c r="AF9" s="595"/>
      <c r="AG9" s="595"/>
      <c r="AH9" s="595"/>
      <c r="AI9" s="595"/>
      <c r="AJ9" s="595"/>
      <c r="AK9" s="595"/>
      <c r="AL9" s="596">
        <v>0.2</v>
      </c>
      <c r="AM9" s="597"/>
      <c r="AN9" s="597"/>
      <c r="AO9" s="598"/>
      <c r="AP9" s="588" t="s">
        <v>224</v>
      </c>
      <c r="AQ9" s="589"/>
      <c r="AR9" s="589"/>
      <c r="AS9" s="589"/>
      <c r="AT9" s="589"/>
      <c r="AU9" s="589"/>
      <c r="AV9" s="589"/>
      <c r="AW9" s="589"/>
      <c r="AX9" s="589"/>
      <c r="AY9" s="589"/>
      <c r="AZ9" s="589"/>
      <c r="BA9" s="589"/>
      <c r="BB9" s="589"/>
      <c r="BC9" s="589"/>
      <c r="BD9" s="589"/>
      <c r="BE9" s="589"/>
      <c r="BF9" s="590"/>
      <c r="BG9" s="591">
        <v>443488</v>
      </c>
      <c r="BH9" s="592"/>
      <c r="BI9" s="592"/>
      <c r="BJ9" s="592"/>
      <c r="BK9" s="592"/>
      <c r="BL9" s="592"/>
      <c r="BM9" s="592"/>
      <c r="BN9" s="593"/>
      <c r="BO9" s="594">
        <v>41.9</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995628</v>
      </c>
      <c r="CS9" s="592"/>
      <c r="CT9" s="592"/>
      <c r="CU9" s="592"/>
      <c r="CV9" s="592"/>
      <c r="CW9" s="592"/>
      <c r="CX9" s="592"/>
      <c r="CY9" s="593"/>
      <c r="CZ9" s="594">
        <v>11.1</v>
      </c>
      <c r="DA9" s="594"/>
      <c r="DB9" s="594"/>
      <c r="DC9" s="594"/>
      <c r="DD9" s="600">
        <v>72082</v>
      </c>
      <c r="DE9" s="592"/>
      <c r="DF9" s="592"/>
      <c r="DG9" s="592"/>
      <c r="DH9" s="592"/>
      <c r="DI9" s="592"/>
      <c r="DJ9" s="592"/>
      <c r="DK9" s="592"/>
      <c r="DL9" s="592"/>
      <c r="DM9" s="592"/>
      <c r="DN9" s="592"/>
      <c r="DO9" s="592"/>
      <c r="DP9" s="593"/>
      <c r="DQ9" s="600">
        <v>905824</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116731</v>
      </c>
      <c r="S10" s="592"/>
      <c r="T10" s="592"/>
      <c r="U10" s="592"/>
      <c r="V10" s="592"/>
      <c r="W10" s="592"/>
      <c r="X10" s="592"/>
      <c r="Y10" s="593"/>
      <c r="Z10" s="594">
        <v>1.2</v>
      </c>
      <c r="AA10" s="594"/>
      <c r="AB10" s="594"/>
      <c r="AC10" s="594"/>
      <c r="AD10" s="595">
        <v>116731</v>
      </c>
      <c r="AE10" s="595"/>
      <c r="AF10" s="595"/>
      <c r="AG10" s="595"/>
      <c r="AH10" s="595"/>
      <c r="AI10" s="595"/>
      <c r="AJ10" s="595"/>
      <c r="AK10" s="595"/>
      <c r="AL10" s="596">
        <v>2</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27400</v>
      </c>
      <c r="BH10" s="592"/>
      <c r="BI10" s="592"/>
      <c r="BJ10" s="592"/>
      <c r="BK10" s="592"/>
      <c r="BL10" s="592"/>
      <c r="BM10" s="592"/>
      <c r="BN10" s="593"/>
      <c r="BO10" s="594">
        <v>2.6</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t="s">
        <v>112</v>
      </c>
      <c r="CS10" s="592"/>
      <c r="CT10" s="592"/>
      <c r="CU10" s="592"/>
      <c r="CV10" s="592"/>
      <c r="CW10" s="592"/>
      <c r="CX10" s="592"/>
      <c r="CY10" s="593"/>
      <c r="CZ10" s="594" t="s">
        <v>112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25404</v>
      </c>
      <c r="BH11" s="592"/>
      <c r="BI11" s="592"/>
      <c r="BJ11" s="592"/>
      <c r="BK11" s="592"/>
      <c r="BL11" s="592"/>
      <c r="BM11" s="592"/>
      <c r="BN11" s="593"/>
      <c r="BO11" s="594">
        <v>2.4</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747826</v>
      </c>
      <c r="CS11" s="592"/>
      <c r="CT11" s="592"/>
      <c r="CU11" s="592"/>
      <c r="CV11" s="592"/>
      <c r="CW11" s="592"/>
      <c r="CX11" s="592"/>
      <c r="CY11" s="593"/>
      <c r="CZ11" s="594">
        <v>8.3000000000000007</v>
      </c>
      <c r="DA11" s="594"/>
      <c r="DB11" s="594"/>
      <c r="DC11" s="594"/>
      <c r="DD11" s="600">
        <v>350741</v>
      </c>
      <c r="DE11" s="592"/>
      <c r="DF11" s="592"/>
      <c r="DG11" s="592"/>
      <c r="DH11" s="592"/>
      <c r="DI11" s="592"/>
      <c r="DJ11" s="592"/>
      <c r="DK11" s="592"/>
      <c r="DL11" s="592"/>
      <c r="DM11" s="592"/>
      <c r="DN11" s="592"/>
      <c r="DO11" s="592"/>
      <c r="DP11" s="593"/>
      <c r="DQ11" s="600">
        <v>437038</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432899</v>
      </c>
      <c r="BH12" s="592"/>
      <c r="BI12" s="592"/>
      <c r="BJ12" s="592"/>
      <c r="BK12" s="592"/>
      <c r="BL12" s="592"/>
      <c r="BM12" s="592"/>
      <c r="BN12" s="593"/>
      <c r="BO12" s="594">
        <v>40.9</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117909</v>
      </c>
      <c r="CS12" s="592"/>
      <c r="CT12" s="592"/>
      <c r="CU12" s="592"/>
      <c r="CV12" s="592"/>
      <c r="CW12" s="592"/>
      <c r="CX12" s="592"/>
      <c r="CY12" s="593"/>
      <c r="CZ12" s="594">
        <v>1.3</v>
      </c>
      <c r="DA12" s="594"/>
      <c r="DB12" s="594"/>
      <c r="DC12" s="594"/>
      <c r="DD12" s="600">
        <v>36119</v>
      </c>
      <c r="DE12" s="592"/>
      <c r="DF12" s="592"/>
      <c r="DG12" s="592"/>
      <c r="DH12" s="592"/>
      <c r="DI12" s="592"/>
      <c r="DJ12" s="592"/>
      <c r="DK12" s="592"/>
      <c r="DL12" s="592"/>
      <c r="DM12" s="592"/>
      <c r="DN12" s="592"/>
      <c r="DO12" s="592"/>
      <c r="DP12" s="593"/>
      <c r="DQ12" s="600">
        <v>72728</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33171</v>
      </c>
      <c r="S13" s="592"/>
      <c r="T13" s="592"/>
      <c r="U13" s="592"/>
      <c r="V13" s="592"/>
      <c r="W13" s="592"/>
      <c r="X13" s="592"/>
      <c r="Y13" s="593"/>
      <c r="Z13" s="594">
        <v>0.4</v>
      </c>
      <c r="AA13" s="594"/>
      <c r="AB13" s="594"/>
      <c r="AC13" s="594"/>
      <c r="AD13" s="595">
        <v>33171</v>
      </c>
      <c r="AE13" s="595"/>
      <c r="AF13" s="595"/>
      <c r="AG13" s="595"/>
      <c r="AH13" s="595"/>
      <c r="AI13" s="595"/>
      <c r="AJ13" s="595"/>
      <c r="AK13" s="595"/>
      <c r="AL13" s="596">
        <v>0.6</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432458</v>
      </c>
      <c r="BH13" s="592"/>
      <c r="BI13" s="592"/>
      <c r="BJ13" s="592"/>
      <c r="BK13" s="592"/>
      <c r="BL13" s="592"/>
      <c r="BM13" s="592"/>
      <c r="BN13" s="593"/>
      <c r="BO13" s="594">
        <v>40.9</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506628</v>
      </c>
      <c r="CS13" s="592"/>
      <c r="CT13" s="592"/>
      <c r="CU13" s="592"/>
      <c r="CV13" s="592"/>
      <c r="CW13" s="592"/>
      <c r="CX13" s="592"/>
      <c r="CY13" s="593"/>
      <c r="CZ13" s="594">
        <v>5.6</v>
      </c>
      <c r="DA13" s="594"/>
      <c r="DB13" s="594"/>
      <c r="DC13" s="594"/>
      <c r="DD13" s="600">
        <v>288681</v>
      </c>
      <c r="DE13" s="592"/>
      <c r="DF13" s="592"/>
      <c r="DG13" s="592"/>
      <c r="DH13" s="592"/>
      <c r="DI13" s="592"/>
      <c r="DJ13" s="592"/>
      <c r="DK13" s="592"/>
      <c r="DL13" s="592"/>
      <c r="DM13" s="592"/>
      <c r="DN13" s="592"/>
      <c r="DO13" s="592"/>
      <c r="DP13" s="593"/>
      <c r="DQ13" s="600">
        <v>440297</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36708</v>
      </c>
      <c r="BH14" s="592"/>
      <c r="BI14" s="592"/>
      <c r="BJ14" s="592"/>
      <c r="BK14" s="592"/>
      <c r="BL14" s="592"/>
      <c r="BM14" s="592"/>
      <c r="BN14" s="593"/>
      <c r="BO14" s="594">
        <v>3.5</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718226</v>
      </c>
      <c r="CS14" s="592"/>
      <c r="CT14" s="592"/>
      <c r="CU14" s="592"/>
      <c r="CV14" s="592"/>
      <c r="CW14" s="592"/>
      <c r="CX14" s="592"/>
      <c r="CY14" s="593"/>
      <c r="CZ14" s="594">
        <v>8</v>
      </c>
      <c r="DA14" s="594"/>
      <c r="DB14" s="594"/>
      <c r="DC14" s="594"/>
      <c r="DD14" s="600">
        <v>210432</v>
      </c>
      <c r="DE14" s="592"/>
      <c r="DF14" s="592"/>
      <c r="DG14" s="592"/>
      <c r="DH14" s="592"/>
      <c r="DI14" s="592"/>
      <c r="DJ14" s="592"/>
      <c r="DK14" s="592"/>
      <c r="DL14" s="592"/>
      <c r="DM14" s="592"/>
      <c r="DN14" s="592"/>
      <c r="DO14" s="592"/>
      <c r="DP14" s="593"/>
      <c r="DQ14" s="600">
        <v>525846</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1263</v>
      </c>
      <c r="S15" s="592"/>
      <c r="T15" s="592"/>
      <c r="U15" s="592"/>
      <c r="V15" s="592"/>
      <c r="W15" s="592"/>
      <c r="X15" s="592"/>
      <c r="Y15" s="593"/>
      <c r="Z15" s="594">
        <v>0</v>
      </c>
      <c r="AA15" s="594"/>
      <c r="AB15" s="594"/>
      <c r="AC15" s="594"/>
      <c r="AD15" s="595">
        <v>1263</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72545</v>
      </c>
      <c r="BH15" s="592"/>
      <c r="BI15" s="592"/>
      <c r="BJ15" s="592"/>
      <c r="BK15" s="592"/>
      <c r="BL15" s="592"/>
      <c r="BM15" s="592"/>
      <c r="BN15" s="593"/>
      <c r="BO15" s="594">
        <v>6.9</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1176857</v>
      </c>
      <c r="CS15" s="592"/>
      <c r="CT15" s="592"/>
      <c r="CU15" s="592"/>
      <c r="CV15" s="592"/>
      <c r="CW15" s="592"/>
      <c r="CX15" s="592"/>
      <c r="CY15" s="593"/>
      <c r="CZ15" s="594">
        <v>13.1</v>
      </c>
      <c r="DA15" s="594"/>
      <c r="DB15" s="594"/>
      <c r="DC15" s="594"/>
      <c r="DD15" s="600">
        <v>707066</v>
      </c>
      <c r="DE15" s="592"/>
      <c r="DF15" s="592"/>
      <c r="DG15" s="592"/>
      <c r="DH15" s="592"/>
      <c r="DI15" s="592"/>
      <c r="DJ15" s="592"/>
      <c r="DK15" s="592"/>
      <c r="DL15" s="592"/>
      <c r="DM15" s="592"/>
      <c r="DN15" s="592"/>
      <c r="DO15" s="592"/>
      <c r="DP15" s="593"/>
      <c r="DQ15" s="600">
        <v>493318</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4898101</v>
      </c>
      <c r="S16" s="592"/>
      <c r="T16" s="592"/>
      <c r="U16" s="592"/>
      <c r="V16" s="592"/>
      <c r="W16" s="592"/>
      <c r="X16" s="592"/>
      <c r="Y16" s="593"/>
      <c r="Z16" s="594">
        <v>52.2</v>
      </c>
      <c r="AA16" s="594"/>
      <c r="AB16" s="594"/>
      <c r="AC16" s="594"/>
      <c r="AD16" s="595">
        <v>4397572</v>
      </c>
      <c r="AE16" s="595"/>
      <c r="AF16" s="595"/>
      <c r="AG16" s="595"/>
      <c r="AH16" s="595"/>
      <c r="AI16" s="595"/>
      <c r="AJ16" s="595"/>
      <c r="AK16" s="595"/>
      <c r="AL16" s="596">
        <v>76.599999999999994</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v>769</v>
      </c>
      <c r="BH16" s="592"/>
      <c r="BI16" s="592"/>
      <c r="BJ16" s="592"/>
      <c r="BK16" s="592"/>
      <c r="BL16" s="592"/>
      <c r="BM16" s="592"/>
      <c r="BN16" s="593"/>
      <c r="BO16" s="594">
        <v>0.1</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4397572</v>
      </c>
      <c r="S17" s="592"/>
      <c r="T17" s="592"/>
      <c r="U17" s="592"/>
      <c r="V17" s="592"/>
      <c r="W17" s="592"/>
      <c r="X17" s="592"/>
      <c r="Y17" s="593"/>
      <c r="Z17" s="594">
        <v>46.9</v>
      </c>
      <c r="AA17" s="594"/>
      <c r="AB17" s="594"/>
      <c r="AC17" s="594"/>
      <c r="AD17" s="595">
        <v>4397572</v>
      </c>
      <c r="AE17" s="595"/>
      <c r="AF17" s="595"/>
      <c r="AG17" s="595"/>
      <c r="AH17" s="595"/>
      <c r="AI17" s="595"/>
      <c r="AJ17" s="595"/>
      <c r="AK17" s="595"/>
      <c r="AL17" s="596">
        <v>76.599999999999994</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1164529</v>
      </c>
      <c r="CS17" s="592"/>
      <c r="CT17" s="592"/>
      <c r="CU17" s="592"/>
      <c r="CV17" s="592"/>
      <c r="CW17" s="592"/>
      <c r="CX17" s="592"/>
      <c r="CY17" s="593"/>
      <c r="CZ17" s="594">
        <v>13</v>
      </c>
      <c r="DA17" s="594"/>
      <c r="DB17" s="594"/>
      <c r="DC17" s="594"/>
      <c r="DD17" s="600" t="s">
        <v>112</v>
      </c>
      <c r="DE17" s="592"/>
      <c r="DF17" s="592"/>
      <c r="DG17" s="592"/>
      <c r="DH17" s="592"/>
      <c r="DI17" s="592"/>
      <c r="DJ17" s="592"/>
      <c r="DK17" s="592"/>
      <c r="DL17" s="592"/>
      <c r="DM17" s="592"/>
      <c r="DN17" s="592"/>
      <c r="DO17" s="592"/>
      <c r="DP17" s="593"/>
      <c r="DQ17" s="600">
        <v>1157498</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500522</v>
      </c>
      <c r="S18" s="592"/>
      <c r="T18" s="592"/>
      <c r="U18" s="592"/>
      <c r="V18" s="592"/>
      <c r="W18" s="592"/>
      <c r="X18" s="592"/>
      <c r="Y18" s="593"/>
      <c r="Z18" s="594">
        <v>5.3</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7</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524</v>
      </c>
      <c r="BH19" s="592"/>
      <c r="BI19" s="592"/>
      <c r="BJ19" s="592"/>
      <c r="BK19" s="592"/>
      <c r="BL19" s="592"/>
      <c r="BM19" s="592"/>
      <c r="BN19" s="593"/>
      <c r="BO19" s="594">
        <v>0</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6208128</v>
      </c>
      <c r="S20" s="592"/>
      <c r="T20" s="592"/>
      <c r="U20" s="592"/>
      <c r="V20" s="592"/>
      <c r="W20" s="592"/>
      <c r="X20" s="592"/>
      <c r="Y20" s="593"/>
      <c r="Z20" s="594">
        <v>66.2</v>
      </c>
      <c r="AA20" s="594"/>
      <c r="AB20" s="594"/>
      <c r="AC20" s="594"/>
      <c r="AD20" s="595">
        <v>5707599</v>
      </c>
      <c r="AE20" s="595"/>
      <c r="AF20" s="595"/>
      <c r="AG20" s="595"/>
      <c r="AH20" s="595"/>
      <c r="AI20" s="595"/>
      <c r="AJ20" s="595"/>
      <c r="AK20" s="595"/>
      <c r="AL20" s="596">
        <v>99.4</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524</v>
      </c>
      <c r="BH20" s="592"/>
      <c r="BI20" s="592"/>
      <c r="BJ20" s="592"/>
      <c r="BK20" s="592"/>
      <c r="BL20" s="592"/>
      <c r="BM20" s="592"/>
      <c r="BN20" s="593"/>
      <c r="BO20" s="594">
        <v>0</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8983234</v>
      </c>
      <c r="CS20" s="592"/>
      <c r="CT20" s="592"/>
      <c r="CU20" s="592"/>
      <c r="CV20" s="592"/>
      <c r="CW20" s="592"/>
      <c r="CX20" s="592"/>
      <c r="CY20" s="593"/>
      <c r="CZ20" s="594">
        <v>100</v>
      </c>
      <c r="DA20" s="594"/>
      <c r="DB20" s="594"/>
      <c r="DC20" s="594"/>
      <c r="DD20" s="600">
        <v>1806811</v>
      </c>
      <c r="DE20" s="592"/>
      <c r="DF20" s="592"/>
      <c r="DG20" s="592"/>
      <c r="DH20" s="592"/>
      <c r="DI20" s="592"/>
      <c r="DJ20" s="592"/>
      <c r="DK20" s="592"/>
      <c r="DL20" s="592"/>
      <c r="DM20" s="592"/>
      <c r="DN20" s="592"/>
      <c r="DO20" s="592"/>
      <c r="DP20" s="593"/>
      <c r="DQ20" s="600">
        <v>6857823</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1329</v>
      </c>
      <c r="S21" s="592"/>
      <c r="T21" s="592"/>
      <c r="U21" s="592"/>
      <c r="V21" s="592"/>
      <c r="W21" s="592"/>
      <c r="X21" s="592"/>
      <c r="Y21" s="593"/>
      <c r="Z21" s="594">
        <v>0</v>
      </c>
      <c r="AA21" s="594"/>
      <c r="AB21" s="594"/>
      <c r="AC21" s="594"/>
      <c r="AD21" s="595">
        <v>1329</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524</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37122</v>
      </c>
      <c r="S22" s="592"/>
      <c r="T22" s="592"/>
      <c r="U22" s="592"/>
      <c r="V22" s="592"/>
      <c r="W22" s="592"/>
      <c r="X22" s="592"/>
      <c r="Y22" s="593"/>
      <c r="Z22" s="594">
        <v>0.4</v>
      </c>
      <c r="AA22" s="594"/>
      <c r="AB22" s="594"/>
      <c r="AC22" s="594"/>
      <c r="AD22" s="595">
        <v>18978</v>
      </c>
      <c r="AE22" s="595"/>
      <c r="AF22" s="595"/>
      <c r="AG22" s="595"/>
      <c r="AH22" s="595"/>
      <c r="AI22" s="595"/>
      <c r="AJ22" s="595"/>
      <c r="AK22" s="595"/>
      <c r="AL22" s="596">
        <v>0.3</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80700</v>
      </c>
      <c r="S23" s="592"/>
      <c r="T23" s="592"/>
      <c r="U23" s="592"/>
      <c r="V23" s="592"/>
      <c r="W23" s="592"/>
      <c r="X23" s="592"/>
      <c r="Y23" s="593"/>
      <c r="Z23" s="594">
        <v>0.9</v>
      </c>
      <c r="AA23" s="594"/>
      <c r="AB23" s="594"/>
      <c r="AC23" s="594"/>
      <c r="AD23" s="595">
        <v>5287</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11605</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3308503</v>
      </c>
      <c r="CS24" s="581"/>
      <c r="CT24" s="581"/>
      <c r="CU24" s="581"/>
      <c r="CV24" s="581"/>
      <c r="CW24" s="581"/>
      <c r="CX24" s="581"/>
      <c r="CY24" s="582"/>
      <c r="CZ24" s="618">
        <v>36.799999999999997</v>
      </c>
      <c r="DA24" s="619"/>
      <c r="DB24" s="619"/>
      <c r="DC24" s="620"/>
      <c r="DD24" s="617">
        <v>2864412</v>
      </c>
      <c r="DE24" s="581"/>
      <c r="DF24" s="581"/>
      <c r="DG24" s="581"/>
      <c r="DH24" s="581"/>
      <c r="DI24" s="581"/>
      <c r="DJ24" s="581"/>
      <c r="DK24" s="582"/>
      <c r="DL24" s="617">
        <v>2827975</v>
      </c>
      <c r="DM24" s="581"/>
      <c r="DN24" s="581"/>
      <c r="DO24" s="581"/>
      <c r="DP24" s="581"/>
      <c r="DQ24" s="581"/>
      <c r="DR24" s="581"/>
      <c r="DS24" s="581"/>
      <c r="DT24" s="581"/>
      <c r="DU24" s="581"/>
      <c r="DV24" s="582"/>
      <c r="DW24" s="585">
        <v>46.6</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756636</v>
      </c>
      <c r="S25" s="592"/>
      <c r="T25" s="592"/>
      <c r="U25" s="592"/>
      <c r="V25" s="592"/>
      <c r="W25" s="592"/>
      <c r="X25" s="592"/>
      <c r="Y25" s="593"/>
      <c r="Z25" s="594">
        <v>8.1</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1558277</v>
      </c>
      <c r="CS25" s="623"/>
      <c r="CT25" s="623"/>
      <c r="CU25" s="623"/>
      <c r="CV25" s="623"/>
      <c r="CW25" s="623"/>
      <c r="CX25" s="623"/>
      <c r="CY25" s="624"/>
      <c r="CZ25" s="625">
        <v>17.3</v>
      </c>
      <c r="DA25" s="626"/>
      <c r="DB25" s="626"/>
      <c r="DC25" s="627"/>
      <c r="DD25" s="600">
        <v>1495476</v>
      </c>
      <c r="DE25" s="623"/>
      <c r="DF25" s="623"/>
      <c r="DG25" s="623"/>
      <c r="DH25" s="623"/>
      <c r="DI25" s="623"/>
      <c r="DJ25" s="623"/>
      <c r="DK25" s="624"/>
      <c r="DL25" s="600">
        <v>1459039</v>
      </c>
      <c r="DM25" s="623"/>
      <c r="DN25" s="623"/>
      <c r="DO25" s="623"/>
      <c r="DP25" s="623"/>
      <c r="DQ25" s="623"/>
      <c r="DR25" s="623"/>
      <c r="DS25" s="623"/>
      <c r="DT25" s="623"/>
      <c r="DU25" s="623"/>
      <c r="DV25" s="624"/>
      <c r="DW25" s="596">
        <v>24</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1011115</v>
      </c>
      <c r="CS26" s="592"/>
      <c r="CT26" s="592"/>
      <c r="CU26" s="592"/>
      <c r="CV26" s="592"/>
      <c r="CW26" s="592"/>
      <c r="CX26" s="592"/>
      <c r="CY26" s="593"/>
      <c r="CZ26" s="625">
        <v>11.3</v>
      </c>
      <c r="DA26" s="626"/>
      <c r="DB26" s="626"/>
      <c r="DC26" s="627"/>
      <c r="DD26" s="600">
        <v>952772</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513597</v>
      </c>
      <c r="S27" s="592"/>
      <c r="T27" s="592"/>
      <c r="U27" s="592"/>
      <c r="V27" s="592"/>
      <c r="W27" s="592"/>
      <c r="X27" s="592"/>
      <c r="Y27" s="593"/>
      <c r="Z27" s="594">
        <v>5.5</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1057992</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585697</v>
      </c>
      <c r="CS27" s="623"/>
      <c r="CT27" s="623"/>
      <c r="CU27" s="623"/>
      <c r="CV27" s="623"/>
      <c r="CW27" s="623"/>
      <c r="CX27" s="623"/>
      <c r="CY27" s="624"/>
      <c r="CZ27" s="625">
        <v>6.5</v>
      </c>
      <c r="DA27" s="626"/>
      <c r="DB27" s="626"/>
      <c r="DC27" s="627"/>
      <c r="DD27" s="600">
        <v>211438</v>
      </c>
      <c r="DE27" s="623"/>
      <c r="DF27" s="623"/>
      <c r="DG27" s="623"/>
      <c r="DH27" s="623"/>
      <c r="DI27" s="623"/>
      <c r="DJ27" s="623"/>
      <c r="DK27" s="624"/>
      <c r="DL27" s="600">
        <v>211438</v>
      </c>
      <c r="DM27" s="623"/>
      <c r="DN27" s="623"/>
      <c r="DO27" s="623"/>
      <c r="DP27" s="623"/>
      <c r="DQ27" s="623"/>
      <c r="DR27" s="623"/>
      <c r="DS27" s="623"/>
      <c r="DT27" s="623"/>
      <c r="DU27" s="623"/>
      <c r="DV27" s="624"/>
      <c r="DW27" s="596">
        <v>3.5</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12650</v>
      </c>
      <c r="S28" s="592"/>
      <c r="T28" s="592"/>
      <c r="U28" s="592"/>
      <c r="V28" s="592"/>
      <c r="W28" s="592"/>
      <c r="X28" s="592"/>
      <c r="Y28" s="593"/>
      <c r="Z28" s="594">
        <v>0.1</v>
      </c>
      <c r="AA28" s="594"/>
      <c r="AB28" s="594"/>
      <c r="AC28" s="594"/>
      <c r="AD28" s="595">
        <v>6089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1164529</v>
      </c>
      <c r="CS28" s="592"/>
      <c r="CT28" s="592"/>
      <c r="CU28" s="592"/>
      <c r="CV28" s="592"/>
      <c r="CW28" s="592"/>
      <c r="CX28" s="592"/>
      <c r="CY28" s="593"/>
      <c r="CZ28" s="625">
        <v>13</v>
      </c>
      <c r="DA28" s="626"/>
      <c r="DB28" s="626"/>
      <c r="DC28" s="627"/>
      <c r="DD28" s="600">
        <v>1157498</v>
      </c>
      <c r="DE28" s="592"/>
      <c r="DF28" s="592"/>
      <c r="DG28" s="592"/>
      <c r="DH28" s="592"/>
      <c r="DI28" s="592"/>
      <c r="DJ28" s="592"/>
      <c r="DK28" s="593"/>
      <c r="DL28" s="600">
        <v>1157498</v>
      </c>
      <c r="DM28" s="592"/>
      <c r="DN28" s="592"/>
      <c r="DO28" s="592"/>
      <c r="DP28" s="592"/>
      <c r="DQ28" s="592"/>
      <c r="DR28" s="592"/>
      <c r="DS28" s="592"/>
      <c r="DT28" s="592"/>
      <c r="DU28" s="592"/>
      <c r="DV28" s="593"/>
      <c r="DW28" s="596">
        <v>19.100000000000001</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3582</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1164529</v>
      </c>
      <c r="CS29" s="623"/>
      <c r="CT29" s="623"/>
      <c r="CU29" s="623"/>
      <c r="CV29" s="623"/>
      <c r="CW29" s="623"/>
      <c r="CX29" s="623"/>
      <c r="CY29" s="624"/>
      <c r="CZ29" s="625">
        <v>13</v>
      </c>
      <c r="DA29" s="626"/>
      <c r="DB29" s="626"/>
      <c r="DC29" s="627"/>
      <c r="DD29" s="600">
        <v>1157498</v>
      </c>
      <c r="DE29" s="623"/>
      <c r="DF29" s="623"/>
      <c r="DG29" s="623"/>
      <c r="DH29" s="623"/>
      <c r="DI29" s="623"/>
      <c r="DJ29" s="623"/>
      <c r="DK29" s="624"/>
      <c r="DL29" s="600">
        <v>1157498</v>
      </c>
      <c r="DM29" s="623"/>
      <c r="DN29" s="623"/>
      <c r="DO29" s="623"/>
      <c r="DP29" s="623"/>
      <c r="DQ29" s="623"/>
      <c r="DR29" s="623"/>
      <c r="DS29" s="623"/>
      <c r="DT29" s="623"/>
      <c r="DU29" s="623"/>
      <c r="DV29" s="624"/>
      <c r="DW29" s="596">
        <v>19.100000000000001</v>
      </c>
      <c r="DX29" s="621"/>
      <c r="DY29" s="621"/>
      <c r="DZ29" s="621"/>
      <c r="EA29" s="621"/>
      <c r="EB29" s="621"/>
      <c r="EC29" s="622"/>
    </row>
    <row r="30" spans="2:133" ht="11.25" customHeight="1">
      <c r="B30" s="588" t="s">
        <v>290</v>
      </c>
      <c r="C30" s="589"/>
      <c r="D30" s="589"/>
      <c r="E30" s="589"/>
      <c r="F30" s="589"/>
      <c r="G30" s="589"/>
      <c r="H30" s="589"/>
      <c r="I30" s="589"/>
      <c r="J30" s="589"/>
      <c r="K30" s="589"/>
      <c r="L30" s="589"/>
      <c r="M30" s="589"/>
      <c r="N30" s="589"/>
      <c r="O30" s="589"/>
      <c r="P30" s="589"/>
      <c r="Q30" s="590"/>
      <c r="R30" s="591">
        <v>45685</v>
      </c>
      <c r="S30" s="592"/>
      <c r="T30" s="592"/>
      <c r="U30" s="592"/>
      <c r="V30" s="592"/>
      <c r="W30" s="592"/>
      <c r="X30" s="592"/>
      <c r="Y30" s="593"/>
      <c r="Z30" s="594">
        <v>0.5</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97.2</v>
      </c>
      <c r="BH30" s="650"/>
      <c r="BI30" s="650"/>
      <c r="BJ30" s="650"/>
      <c r="BK30" s="650"/>
      <c r="BL30" s="650"/>
      <c r="BM30" s="586">
        <v>90.5</v>
      </c>
      <c r="BN30" s="650"/>
      <c r="BO30" s="650"/>
      <c r="BP30" s="650"/>
      <c r="BQ30" s="651"/>
      <c r="BR30" s="649">
        <v>97.4</v>
      </c>
      <c r="BS30" s="650"/>
      <c r="BT30" s="650"/>
      <c r="BU30" s="650"/>
      <c r="BV30" s="650"/>
      <c r="BW30" s="650"/>
      <c r="BX30" s="586">
        <v>90.4</v>
      </c>
      <c r="BY30" s="650"/>
      <c r="BZ30" s="650"/>
      <c r="CA30" s="650"/>
      <c r="CB30" s="651"/>
      <c r="CD30" s="654"/>
      <c r="CE30" s="655"/>
      <c r="CF30" s="605" t="s">
        <v>293</v>
      </c>
      <c r="CG30" s="606"/>
      <c r="CH30" s="606"/>
      <c r="CI30" s="606"/>
      <c r="CJ30" s="606"/>
      <c r="CK30" s="606"/>
      <c r="CL30" s="606"/>
      <c r="CM30" s="606"/>
      <c r="CN30" s="606"/>
      <c r="CO30" s="606"/>
      <c r="CP30" s="606"/>
      <c r="CQ30" s="607"/>
      <c r="CR30" s="591">
        <v>1015152</v>
      </c>
      <c r="CS30" s="592"/>
      <c r="CT30" s="592"/>
      <c r="CU30" s="592"/>
      <c r="CV30" s="592"/>
      <c r="CW30" s="592"/>
      <c r="CX30" s="592"/>
      <c r="CY30" s="593"/>
      <c r="CZ30" s="625">
        <v>11.3</v>
      </c>
      <c r="DA30" s="626"/>
      <c r="DB30" s="626"/>
      <c r="DC30" s="627"/>
      <c r="DD30" s="600">
        <v>1008121</v>
      </c>
      <c r="DE30" s="592"/>
      <c r="DF30" s="592"/>
      <c r="DG30" s="592"/>
      <c r="DH30" s="592"/>
      <c r="DI30" s="592"/>
      <c r="DJ30" s="592"/>
      <c r="DK30" s="593"/>
      <c r="DL30" s="600">
        <v>1008121</v>
      </c>
      <c r="DM30" s="592"/>
      <c r="DN30" s="592"/>
      <c r="DO30" s="592"/>
      <c r="DP30" s="592"/>
      <c r="DQ30" s="592"/>
      <c r="DR30" s="592"/>
      <c r="DS30" s="592"/>
      <c r="DT30" s="592"/>
      <c r="DU30" s="592"/>
      <c r="DV30" s="593"/>
      <c r="DW30" s="596">
        <v>16.600000000000001</v>
      </c>
      <c r="DX30" s="621"/>
      <c r="DY30" s="621"/>
      <c r="DZ30" s="621"/>
      <c r="EA30" s="621"/>
      <c r="EB30" s="621"/>
      <c r="EC30" s="622"/>
    </row>
    <row r="31" spans="2:133" ht="11.25" customHeight="1">
      <c r="B31" s="588" t="s">
        <v>294</v>
      </c>
      <c r="C31" s="589"/>
      <c r="D31" s="589"/>
      <c r="E31" s="589"/>
      <c r="F31" s="589"/>
      <c r="G31" s="589"/>
      <c r="H31" s="589"/>
      <c r="I31" s="589"/>
      <c r="J31" s="589"/>
      <c r="K31" s="589"/>
      <c r="L31" s="589"/>
      <c r="M31" s="589"/>
      <c r="N31" s="589"/>
      <c r="O31" s="589"/>
      <c r="P31" s="589"/>
      <c r="Q31" s="590"/>
      <c r="R31" s="591">
        <v>357614</v>
      </c>
      <c r="S31" s="592"/>
      <c r="T31" s="592"/>
      <c r="U31" s="592"/>
      <c r="V31" s="592"/>
      <c r="W31" s="592"/>
      <c r="X31" s="592"/>
      <c r="Y31" s="593"/>
      <c r="Z31" s="594">
        <v>3.8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97.9</v>
      </c>
      <c r="BH31" s="623"/>
      <c r="BI31" s="623"/>
      <c r="BJ31" s="623"/>
      <c r="BK31" s="623"/>
      <c r="BL31" s="623"/>
      <c r="BM31" s="597">
        <v>93.1</v>
      </c>
      <c r="BN31" s="647"/>
      <c r="BO31" s="647"/>
      <c r="BP31" s="647"/>
      <c r="BQ31" s="648"/>
      <c r="BR31" s="646">
        <v>98.1</v>
      </c>
      <c r="BS31" s="623"/>
      <c r="BT31" s="623"/>
      <c r="BU31" s="623"/>
      <c r="BV31" s="623"/>
      <c r="BW31" s="623"/>
      <c r="BX31" s="597">
        <v>92.8</v>
      </c>
      <c r="BY31" s="647"/>
      <c r="BZ31" s="647"/>
      <c r="CA31" s="647"/>
      <c r="CB31" s="648"/>
      <c r="CD31" s="654"/>
      <c r="CE31" s="655"/>
      <c r="CF31" s="605" t="s">
        <v>297</v>
      </c>
      <c r="CG31" s="606"/>
      <c r="CH31" s="606"/>
      <c r="CI31" s="606"/>
      <c r="CJ31" s="606"/>
      <c r="CK31" s="606"/>
      <c r="CL31" s="606"/>
      <c r="CM31" s="606"/>
      <c r="CN31" s="606"/>
      <c r="CO31" s="606"/>
      <c r="CP31" s="606"/>
      <c r="CQ31" s="607"/>
      <c r="CR31" s="591">
        <v>149377</v>
      </c>
      <c r="CS31" s="623"/>
      <c r="CT31" s="623"/>
      <c r="CU31" s="623"/>
      <c r="CV31" s="623"/>
      <c r="CW31" s="623"/>
      <c r="CX31" s="623"/>
      <c r="CY31" s="624"/>
      <c r="CZ31" s="625">
        <v>1.7</v>
      </c>
      <c r="DA31" s="626"/>
      <c r="DB31" s="626"/>
      <c r="DC31" s="627"/>
      <c r="DD31" s="600">
        <v>149377</v>
      </c>
      <c r="DE31" s="623"/>
      <c r="DF31" s="623"/>
      <c r="DG31" s="623"/>
      <c r="DH31" s="623"/>
      <c r="DI31" s="623"/>
      <c r="DJ31" s="623"/>
      <c r="DK31" s="624"/>
      <c r="DL31" s="600">
        <v>149377</v>
      </c>
      <c r="DM31" s="623"/>
      <c r="DN31" s="623"/>
      <c r="DO31" s="623"/>
      <c r="DP31" s="623"/>
      <c r="DQ31" s="623"/>
      <c r="DR31" s="623"/>
      <c r="DS31" s="623"/>
      <c r="DT31" s="623"/>
      <c r="DU31" s="623"/>
      <c r="DV31" s="624"/>
      <c r="DW31" s="596">
        <v>2.5</v>
      </c>
      <c r="DX31" s="621"/>
      <c r="DY31" s="621"/>
      <c r="DZ31" s="621"/>
      <c r="EA31" s="621"/>
      <c r="EB31" s="621"/>
      <c r="EC31" s="622"/>
    </row>
    <row r="32" spans="2:133" ht="11.25" customHeight="1">
      <c r="B32" s="588" t="s">
        <v>298</v>
      </c>
      <c r="C32" s="589"/>
      <c r="D32" s="589"/>
      <c r="E32" s="589"/>
      <c r="F32" s="589"/>
      <c r="G32" s="589"/>
      <c r="H32" s="589"/>
      <c r="I32" s="589"/>
      <c r="J32" s="589"/>
      <c r="K32" s="589"/>
      <c r="L32" s="589"/>
      <c r="M32" s="589"/>
      <c r="N32" s="589"/>
      <c r="O32" s="589"/>
      <c r="P32" s="589"/>
      <c r="Q32" s="590"/>
      <c r="R32" s="591">
        <v>114049</v>
      </c>
      <c r="S32" s="592"/>
      <c r="T32" s="592"/>
      <c r="U32" s="592"/>
      <c r="V32" s="592"/>
      <c r="W32" s="592"/>
      <c r="X32" s="592"/>
      <c r="Y32" s="593"/>
      <c r="Z32" s="594">
        <v>1.2</v>
      </c>
      <c r="AA32" s="594"/>
      <c r="AB32" s="594"/>
      <c r="AC32" s="594"/>
      <c r="AD32" s="595">
        <v>894</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95.9</v>
      </c>
      <c r="BH32" s="659"/>
      <c r="BI32" s="659"/>
      <c r="BJ32" s="659"/>
      <c r="BK32" s="659"/>
      <c r="BL32" s="659"/>
      <c r="BM32" s="660">
        <v>86.4</v>
      </c>
      <c r="BN32" s="659"/>
      <c r="BO32" s="659"/>
      <c r="BP32" s="659"/>
      <c r="BQ32" s="661"/>
      <c r="BR32" s="658">
        <v>96.2</v>
      </c>
      <c r="BS32" s="659"/>
      <c r="BT32" s="659"/>
      <c r="BU32" s="659"/>
      <c r="BV32" s="659"/>
      <c r="BW32" s="659"/>
      <c r="BX32" s="660">
        <v>86.8</v>
      </c>
      <c r="BY32" s="659"/>
      <c r="BZ32" s="659"/>
      <c r="CA32" s="659"/>
      <c r="CB32" s="661"/>
      <c r="CD32" s="656"/>
      <c r="CE32" s="657"/>
      <c r="CF32" s="605" t="s">
        <v>300</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301</v>
      </c>
      <c r="C33" s="589"/>
      <c r="D33" s="589"/>
      <c r="E33" s="589"/>
      <c r="F33" s="589"/>
      <c r="G33" s="589"/>
      <c r="H33" s="589"/>
      <c r="I33" s="589"/>
      <c r="J33" s="589"/>
      <c r="K33" s="589"/>
      <c r="L33" s="589"/>
      <c r="M33" s="589"/>
      <c r="N33" s="589"/>
      <c r="O33" s="589"/>
      <c r="P33" s="589"/>
      <c r="Q33" s="590"/>
      <c r="R33" s="591">
        <v>1231754</v>
      </c>
      <c r="S33" s="592"/>
      <c r="T33" s="592"/>
      <c r="U33" s="592"/>
      <c r="V33" s="592"/>
      <c r="W33" s="592"/>
      <c r="X33" s="592"/>
      <c r="Y33" s="593"/>
      <c r="Z33" s="594">
        <v>13.1</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3867920</v>
      </c>
      <c r="CS33" s="623"/>
      <c r="CT33" s="623"/>
      <c r="CU33" s="623"/>
      <c r="CV33" s="623"/>
      <c r="CW33" s="623"/>
      <c r="CX33" s="623"/>
      <c r="CY33" s="624"/>
      <c r="CZ33" s="625">
        <v>43.1</v>
      </c>
      <c r="DA33" s="626"/>
      <c r="DB33" s="626"/>
      <c r="DC33" s="627"/>
      <c r="DD33" s="600">
        <v>3434418</v>
      </c>
      <c r="DE33" s="623"/>
      <c r="DF33" s="623"/>
      <c r="DG33" s="623"/>
      <c r="DH33" s="623"/>
      <c r="DI33" s="623"/>
      <c r="DJ33" s="623"/>
      <c r="DK33" s="624"/>
      <c r="DL33" s="600">
        <v>2674872</v>
      </c>
      <c r="DM33" s="623"/>
      <c r="DN33" s="623"/>
      <c r="DO33" s="623"/>
      <c r="DP33" s="623"/>
      <c r="DQ33" s="623"/>
      <c r="DR33" s="623"/>
      <c r="DS33" s="623"/>
      <c r="DT33" s="623"/>
      <c r="DU33" s="623"/>
      <c r="DV33" s="624"/>
      <c r="DW33" s="596">
        <v>44</v>
      </c>
      <c r="DX33" s="621"/>
      <c r="DY33" s="621"/>
      <c r="DZ33" s="621"/>
      <c r="EA33" s="621"/>
      <c r="EB33" s="621"/>
      <c r="EC33" s="622"/>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1155285</v>
      </c>
      <c r="CS34" s="592"/>
      <c r="CT34" s="592"/>
      <c r="CU34" s="592"/>
      <c r="CV34" s="592"/>
      <c r="CW34" s="592"/>
      <c r="CX34" s="592"/>
      <c r="CY34" s="593"/>
      <c r="CZ34" s="625">
        <v>12.9</v>
      </c>
      <c r="DA34" s="626"/>
      <c r="DB34" s="626"/>
      <c r="DC34" s="627"/>
      <c r="DD34" s="600">
        <v>961312</v>
      </c>
      <c r="DE34" s="592"/>
      <c r="DF34" s="592"/>
      <c r="DG34" s="592"/>
      <c r="DH34" s="592"/>
      <c r="DI34" s="592"/>
      <c r="DJ34" s="592"/>
      <c r="DK34" s="593"/>
      <c r="DL34" s="600">
        <v>837605</v>
      </c>
      <c r="DM34" s="592"/>
      <c r="DN34" s="592"/>
      <c r="DO34" s="592"/>
      <c r="DP34" s="592"/>
      <c r="DQ34" s="592"/>
      <c r="DR34" s="592"/>
      <c r="DS34" s="592"/>
      <c r="DT34" s="592"/>
      <c r="DU34" s="592"/>
      <c r="DV34" s="593"/>
      <c r="DW34" s="596">
        <v>13.8</v>
      </c>
      <c r="DX34" s="621"/>
      <c r="DY34" s="621"/>
      <c r="DZ34" s="621"/>
      <c r="EA34" s="621"/>
      <c r="EB34" s="621"/>
      <c r="EC34" s="622"/>
    </row>
    <row r="35" spans="2:133" ht="11.25" customHeight="1">
      <c r="B35" s="588" t="s">
        <v>307</v>
      </c>
      <c r="C35" s="589"/>
      <c r="D35" s="589"/>
      <c r="E35" s="589"/>
      <c r="F35" s="589"/>
      <c r="G35" s="589"/>
      <c r="H35" s="589"/>
      <c r="I35" s="589"/>
      <c r="J35" s="589"/>
      <c r="K35" s="589"/>
      <c r="L35" s="589"/>
      <c r="M35" s="589"/>
      <c r="N35" s="589"/>
      <c r="O35" s="589"/>
      <c r="P35" s="589"/>
      <c r="Q35" s="590"/>
      <c r="R35" s="591">
        <v>333654</v>
      </c>
      <c r="S35" s="592"/>
      <c r="T35" s="592"/>
      <c r="U35" s="592"/>
      <c r="V35" s="592"/>
      <c r="W35" s="592"/>
      <c r="X35" s="592"/>
      <c r="Y35" s="593"/>
      <c r="Z35" s="594">
        <v>3.6</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1433322</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125806</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31937</v>
      </c>
      <c r="CS35" s="623"/>
      <c r="CT35" s="623"/>
      <c r="CU35" s="623"/>
      <c r="CV35" s="623"/>
      <c r="CW35" s="623"/>
      <c r="CX35" s="623"/>
      <c r="CY35" s="624"/>
      <c r="CZ35" s="625">
        <v>0.4</v>
      </c>
      <c r="DA35" s="626"/>
      <c r="DB35" s="626"/>
      <c r="DC35" s="627"/>
      <c r="DD35" s="600">
        <v>23704</v>
      </c>
      <c r="DE35" s="623"/>
      <c r="DF35" s="623"/>
      <c r="DG35" s="623"/>
      <c r="DH35" s="623"/>
      <c r="DI35" s="623"/>
      <c r="DJ35" s="623"/>
      <c r="DK35" s="624"/>
      <c r="DL35" s="600">
        <v>23704</v>
      </c>
      <c r="DM35" s="623"/>
      <c r="DN35" s="623"/>
      <c r="DO35" s="623"/>
      <c r="DP35" s="623"/>
      <c r="DQ35" s="623"/>
      <c r="DR35" s="623"/>
      <c r="DS35" s="623"/>
      <c r="DT35" s="623"/>
      <c r="DU35" s="623"/>
      <c r="DV35" s="624"/>
      <c r="DW35" s="596">
        <v>0.4</v>
      </c>
      <c r="DX35" s="621"/>
      <c r="DY35" s="621"/>
      <c r="DZ35" s="621"/>
      <c r="EA35" s="621"/>
      <c r="EB35" s="621"/>
      <c r="EC35" s="622"/>
    </row>
    <row r="36" spans="2:133" ht="11.25" customHeight="1">
      <c r="B36" s="634" t="s">
        <v>311</v>
      </c>
      <c r="C36" s="635"/>
      <c r="D36" s="635"/>
      <c r="E36" s="635"/>
      <c r="F36" s="635"/>
      <c r="G36" s="635"/>
      <c r="H36" s="635"/>
      <c r="I36" s="635"/>
      <c r="J36" s="635"/>
      <c r="K36" s="635"/>
      <c r="L36" s="635"/>
      <c r="M36" s="635"/>
      <c r="N36" s="635"/>
      <c r="O36" s="635"/>
      <c r="P36" s="635"/>
      <c r="Q36" s="636"/>
      <c r="R36" s="663">
        <v>9374451</v>
      </c>
      <c r="S36" s="664"/>
      <c r="T36" s="664"/>
      <c r="U36" s="664"/>
      <c r="V36" s="664"/>
      <c r="W36" s="664"/>
      <c r="X36" s="664"/>
      <c r="Y36" s="665"/>
      <c r="Z36" s="666">
        <v>100</v>
      </c>
      <c r="AA36" s="666"/>
      <c r="AB36" s="666"/>
      <c r="AC36" s="666"/>
      <c r="AD36" s="667">
        <v>5740176</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365148</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89772</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1074014</v>
      </c>
      <c r="CS36" s="592"/>
      <c r="CT36" s="592"/>
      <c r="CU36" s="592"/>
      <c r="CV36" s="592"/>
      <c r="CW36" s="592"/>
      <c r="CX36" s="592"/>
      <c r="CY36" s="593"/>
      <c r="CZ36" s="625">
        <v>12</v>
      </c>
      <c r="DA36" s="626"/>
      <c r="DB36" s="626"/>
      <c r="DC36" s="627"/>
      <c r="DD36" s="600">
        <v>992711</v>
      </c>
      <c r="DE36" s="592"/>
      <c r="DF36" s="592"/>
      <c r="DG36" s="592"/>
      <c r="DH36" s="592"/>
      <c r="DI36" s="592"/>
      <c r="DJ36" s="592"/>
      <c r="DK36" s="593"/>
      <c r="DL36" s="600">
        <v>920059</v>
      </c>
      <c r="DM36" s="592"/>
      <c r="DN36" s="592"/>
      <c r="DO36" s="592"/>
      <c r="DP36" s="592"/>
      <c r="DQ36" s="592"/>
      <c r="DR36" s="592"/>
      <c r="DS36" s="592"/>
      <c r="DT36" s="592"/>
      <c r="DU36" s="592"/>
      <c r="DV36" s="593"/>
      <c r="DW36" s="596">
        <v>15.1</v>
      </c>
      <c r="DX36" s="621"/>
      <c r="DY36" s="621"/>
      <c r="DZ36" s="621"/>
      <c r="EA36" s="621"/>
      <c r="EB36" s="621"/>
      <c r="EC36" s="622"/>
    </row>
    <row r="37" spans="2:133" ht="11.25" customHeight="1">
      <c r="AQ37" s="670" t="s">
        <v>315</v>
      </c>
      <c r="AR37" s="671"/>
      <c r="AS37" s="671"/>
      <c r="AT37" s="671"/>
      <c r="AU37" s="671"/>
      <c r="AV37" s="671"/>
      <c r="AW37" s="671"/>
      <c r="AX37" s="671"/>
      <c r="AY37" s="672"/>
      <c r="AZ37" s="591">
        <v>233983</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2997</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507705</v>
      </c>
      <c r="CS37" s="623"/>
      <c r="CT37" s="623"/>
      <c r="CU37" s="623"/>
      <c r="CV37" s="623"/>
      <c r="CW37" s="623"/>
      <c r="CX37" s="623"/>
      <c r="CY37" s="624"/>
      <c r="CZ37" s="625">
        <v>5.7</v>
      </c>
      <c r="DA37" s="626"/>
      <c r="DB37" s="626"/>
      <c r="DC37" s="627"/>
      <c r="DD37" s="600">
        <v>495205</v>
      </c>
      <c r="DE37" s="623"/>
      <c r="DF37" s="623"/>
      <c r="DG37" s="623"/>
      <c r="DH37" s="623"/>
      <c r="DI37" s="623"/>
      <c r="DJ37" s="623"/>
      <c r="DK37" s="624"/>
      <c r="DL37" s="600">
        <v>474532</v>
      </c>
      <c r="DM37" s="623"/>
      <c r="DN37" s="623"/>
      <c r="DO37" s="623"/>
      <c r="DP37" s="623"/>
      <c r="DQ37" s="623"/>
      <c r="DR37" s="623"/>
      <c r="DS37" s="623"/>
      <c r="DT37" s="623"/>
      <c r="DU37" s="623"/>
      <c r="DV37" s="624"/>
      <c r="DW37" s="596">
        <v>7.8</v>
      </c>
      <c r="DX37" s="621"/>
      <c r="DY37" s="621"/>
      <c r="DZ37" s="621"/>
      <c r="EA37" s="621"/>
      <c r="EB37" s="621"/>
      <c r="EC37" s="622"/>
    </row>
    <row r="38" spans="2:133" ht="11.25" customHeight="1">
      <c r="AQ38" s="670" t="s">
        <v>318</v>
      </c>
      <c r="AR38" s="671"/>
      <c r="AS38" s="671"/>
      <c r="AT38" s="671"/>
      <c r="AU38" s="671"/>
      <c r="AV38" s="671"/>
      <c r="AW38" s="671"/>
      <c r="AX38" s="671"/>
      <c r="AY38" s="672"/>
      <c r="AZ38" s="591">
        <v>47753</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5047</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1189549</v>
      </c>
      <c r="CS38" s="592"/>
      <c r="CT38" s="592"/>
      <c r="CU38" s="592"/>
      <c r="CV38" s="592"/>
      <c r="CW38" s="592"/>
      <c r="CX38" s="592"/>
      <c r="CY38" s="593"/>
      <c r="CZ38" s="625">
        <v>13.2</v>
      </c>
      <c r="DA38" s="626"/>
      <c r="DB38" s="626"/>
      <c r="DC38" s="627"/>
      <c r="DD38" s="600">
        <v>1082708</v>
      </c>
      <c r="DE38" s="592"/>
      <c r="DF38" s="592"/>
      <c r="DG38" s="592"/>
      <c r="DH38" s="592"/>
      <c r="DI38" s="592"/>
      <c r="DJ38" s="592"/>
      <c r="DK38" s="593"/>
      <c r="DL38" s="600">
        <v>889688</v>
      </c>
      <c r="DM38" s="592"/>
      <c r="DN38" s="592"/>
      <c r="DO38" s="592"/>
      <c r="DP38" s="592"/>
      <c r="DQ38" s="592"/>
      <c r="DR38" s="592"/>
      <c r="DS38" s="592"/>
      <c r="DT38" s="592"/>
      <c r="DU38" s="592"/>
      <c r="DV38" s="593"/>
      <c r="DW38" s="596">
        <v>14.6</v>
      </c>
      <c r="DX38" s="621"/>
      <c r="DY38" s="621"/>
      <c r="DZ38" s="621"/>
      <c r="EA38" s="621"/>
      <c r="EB38" s="621"/>
      <c r="EC38" s="622"/>
    </row>
    <row r="39" spans="2:133" ht="11.25" customHeight="1">
      <c r="AQ39" s="670" t="s">
        <v>321</v>
      </c>
      <c r="AR39" s="671"/>
      <c r="AS39" s="671"/>
      <c r="AT39" s="671"/>
      <c r="AU39" s="671"/>
      <c r="AV39" s="671"/>
      <c r="AW39" s="671"/>
      <c r="AX39" s="671"/>
      <c r="AY39" s="672"/>
      <c r="AZ39" s="591">
        <v>5301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85</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406410</v>
      </c>
      <c r="CS39" s="623"/>
      <c r="CT39" s="623"/>
      <c r="CU39" s="623"/>
      <c r="CV39" s="623"/>
      <c r="CW39" s="623"/>
      <c r="CX39" s="623"/>
      <c r="CY39" s="624"/>
      <c r="CZ39" s="625">
        <v>4.5</v>
      </c>
      <c r="DA39" s="626"/>
      <c r="DB39" s="626"/>
      <c r="DC39" s="627"/>
      <c r="DD39" s="600">
        <v>369712</v>
      </c>
      <c r="DE39" s="623"/>
      <c r="DF39" s="623"/>
      <c r="DG39" s="623"/>
      <c r="DH39" s="623"/>
      <c r="DI39" s="623"/>
      <c r="DJ39" s="623"/>
      <c r="DK39" s="624"/>
      <c r="DL39" s="600" t="s">
        <v>325</v>
      </c>
      <c r="DM39" s="623"/>
      <c r="DN39" s="623"/>
      <c r="DO39" s="623"/>
      <c r="DP39" s="623"/>
      <c r="DQ39" s="623"/>
      <c r="DR39" s="623"/>
      <c r="DS39" s="623"/>
      <c r="DT39" s="623"/>
      <c r="DU39" s="623"/>
      <c r="DV39" s="624"/>
      <c r="DW39" s="596" t="s">
        <v>325</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153259</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112</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10725</v>
      </c>
      <c r="CS40" s="592"/>
      <c r="CT40" s="592"/>
      <c r="CU40" s="592"/>
      <c r="CV40" s="592"/>
      <c r="CW40" s="592"/>
      <c r="CX40" s="592"/>
      <c r="CY40" s="593"/>
      <c r="CZ40" s="625">
        <v>0.1</v>
      </c>
      <c r="DA40" s="626"/>
      <c r="DB40" s="626"/>
      <c r="DC40" s="627"/>
      <c r="DD40" s="600">
        <v>4271</v>
      </c>
      <c r="DE40" s="592"/>
      <c r="DF40" s="592"/>
      <c r="DG40" s="592"/>
      <c r="DH40" s="592"/>
      <c r="DI40" s="592"/>
      <c r="DJ40" s="592"/>
      <c r="DK40" s="593"/>
      <c r="DL40" s="600">
        <v>3816</v>
      </c>
      <c r="DM40" s="592"/>
      <c r="DN40" s="592"/>
      <c r="DO40" s="592"/>
      <c r="DP40" s="592"/>
      <c r="DQ40" s="592"/>
      <c r="DR40" s="592"/>
      <c r="DS40" s="592"/>
      <c r="DT40" s="592"/>
      <c r="DU40" s="592"/>
      <c r="DV40" s="593"/>
      <c r="DW40" s="596">
        <v>0.1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627878</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336</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1806811</v>
      </c>
      <c r="CS42" s="592"/>
      <c r="CT42" s="592"/>
      <c r="CU42" s="592"/>
      <c r="CV42" s="592"/>
      <c r="CW42" s="592"/>
      <c r="CX42" s="592"/>
      <c r="CY42" s="593"/>
      <c r="CZ42" s="625">
        <v>20.100000000000001</v>
      </c>
      <c r="DA42" s="674"/>
      <c r="DB42" s="674"/>
      <c r="DC42" s="675"/>
      <c r="DD42" s="600">
        <v>558993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34450</v>
      </c>
      <c r="CS43" s="623"/>
      <c r="CT43" s="623"/>
      <c r="CU43" s="623"/>
      <c r="CV43" s="623"/>
      <c r="CW43" s="623"/>
      <c r="CX43" s="623"/>
      <c r="CY43" s="624"/>
      <c r="CZ43" s="625">
        <v>0.4</v>
      </c>
      <c r="DA43" s="626"/>
      <c r="DB43" s="626"/>
      <c r="DC43" s="627"/>
      <c r="DD43" s="600">
        <v>34450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1806811</v>
      </c>
      <c r="CS44" s="592"/>
      <c r="CT44" s="592"/>
      <c r="CU44" s="592"/>
      <c r="CV44" s="592"/>
      <c r="CW44" s="592"/>
      <c r="CX44" s="592"/>
      <c r="CY44" s="593"/>
      <c r="CZ44" s="625">
        <v>20.100000000000001</v>
      </c>
      <c r="DA44" s="674"/>
      <c r="DB44" s="674"/>
      <c r="DC44" s="675"/>
      <c r="DD44" s="600">
        <v>558993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612772</v>
      </c>
      <c r="CS45" s="623"/>
      <c r="CT45" s="623"/>
      <c r="CU45" s="623"/>
      <c r="CV45" s="623"/>
      <c r="CW45" s="623"/>
      <c r="CX45" s="623"/>
      <c r="CY45" s="624"/>
      <c r="CZ45" s="625">
        <v>6.8</v>
      </c>
      <c r="DA45" s="626"/>
      <c r="DB45" s="626"/>
      <c r="DC45" s="627"/>
      <c r="DD45" s="600">
        <v>30057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1187089</v>
      </c>
      <c r="CS46" s="592"/>
      <c r="CT46" s="592"/>
      <c r="CU46" s="592"/>
      <c r="CV46" s="592"/>
      <c r="CW46" s="592"/>
      <c r="CX46" s="592"/>
      <c r="CY46" s="593"/>
      <c r="CZ46" s="625">
        <v>13.2</v>
      </c>
      <c r="DA46" s="674"/>
      <c r="DB46" s="674"/>
      <c r="DC46" s="675"/>
      <c r="DD46" s="600">
        <v>526829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t="s">
        <v>325</v>
      </c>
      <c r="CS47" s="623"/>
      <c r="CT47" s="623"/>
      <c r="CU47" s="623"/>
      <c r="CV47" s="623"/>
      <c r="CW47" s="623"/>
      <c r="CX47" s="623"/>
      <c r="CY47" s="624"/>
      <c r="CZ47" s="625" t="s">
        <v>325</v>
      </c>
      <c r="DA47" s="626"/>
      <c r="DB47" s="626"/>
      <c r="DC47" s="627"/>
      <c r="DD47" s="600" t="s">
        <v>325</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325</v>
      </c>
      <c r="CS48" s="592"/>
      <c r="CT48" s="592"/>
      <c r="CU48" s="592"/>
      <c r="CV48" s="592"/>
      <c r="CW48" s="592"/>
      <c r="CX48" s="592"/>
      <c r="CY48" s="593"/>
      <c r="CZ48" s="625" t="s">
        <v>325</v>
      </c>
      <c r="DA48" s="674"/>
      <c r="DB48" s="674"/>
      <c r="DC48" s="675"/>
      <c r="DD48" s="600" t="s">
        <v>325</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8983234</v>
      </c>
      <c r="CS49" s="659"/>
      <c r="CT49" s="659"/>
      <c r="CU49" s="659"/>
      <c r="CV49" s="659"/>
      <c r="CW49" s="659"/>
      <c r="CX49" s="659"/>
      <c r="CY49" s="686"/>
      <c r="CZ49" s="687">
        <v>100</v>
      </c>
      <c r="DA49" s="688"/>
      <c r="DB49" s="688"/>
      <c r="DC49" s="689"/>
      <c r="DD49" s="690">
        <v>6857823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0" zoomScale="70" zoomScaleNormal="25" zoomScaleSheetLayoutView="70" workbookViewId="0">
      <selection activeCell="AZ84" sqref="AZ84:BD8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9374</v>
      </c>
      <c r="R7" s="721"/>
      <c r="S7" s="721"/>
      <c r="T7" s="721"/>
      <c r="U7" s="721"/>
      <c r="V7" s="721">
        <v>8983</v>
      </c>
      <c r="W7" s="721"/>
      <c r="X7" s="721"/>
      <c r="Y7" s="721"/>
      <c r="Z7" s="721"/>
      <c r="AA7" s="721">
        <v>391</v>
      </c>
      <c r="AB7" s="721"/>
      <c r="AC7" s="721"/>
      <c r="AD7" s="721"/>
      <c r="AE7" s="722"/>
      <c r="AF7" s="723">
        <v>367</v>
      </c>
      <c r="AG7" s="724"/>
      <c r="AH7" s="724"/>
      <c r="AI7" s="724"/>
      <c r="AJ7" s="725"/>
      <c r="AK7" s="760">
        <v>46</v>
      </c>
      <c r="AL7" s="761"/>
      <c r="AM7" s="761"/>
      <c r="AN7" s="761"/>
      <c r="AO7" s="761"/>
      <c r="AP7" s="761">
        <v>11592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9374</v>
      </c>
      <c r="R23" s="780"/>
      <c r="S23" s="780"/>
      <c r="T23" s="780"/>
      <c r="U23" s="780"/>
      <c r="V23" s="780">
        <v>8983</v>
      </c>
      <c r="W23" s="780"/>
      <c r="X23" s="780"/>
      <c r="Y23" s="780"/>
      <c r="Z23" s="780"/>
      <c r="AA23" s="780">
        <v>391</v>
      </c>
      <c r="AB23" s="780"/>
      <c r="AC23" s="780"/>
      <c r="AD23" s="780"/>
      <c r="AE23" s="781"/>
      <c r="AF23" s="782">
        <v>367</v>
      </c>
      <c r="AG23" s="780"/>
      <c r="AH23" s="780"/>
      <c r="AI23" s="780"/>
      <c r="AJ23" s="783"/>
      <c r="AK23" s="784"/>
      <c r="AL23" s="785"/>
      <c r="AM23" s="785"/>
      <c r="AN23" s="785"/>
      <c r="AO23" s="785"/>
      <c r="AP23" s="780">
        <v>11592</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2648</v>
      </c>
      <c r="R28" s="809"/>
      <c r="S28" s="809"/>
      <c r="T28" s="809"/>
      <c r="U28" s="809"/>
      <c r="V28" s="809">
        <v>2523</v>
      </c>
      <c r="W28" s="809"/>
      <c r="X28" s="809"/>
      <c r="Y28" s="809"/>
      <c r="Z28" s="809"/>
      <c r="AA28" s="809">
        <v>126</v>
      </c>
      <c r="AB28" s="809"/>
      <c r="AC28" s="809"/>
      <c r="AD28" s="809"/>
      <c r="AE28" s="810"/>
      <c r="AF28" s="811">
        <v>126</v>
      </c>
      <c r="AG28" s="809"/>
      <c r="AH28" s="809"/>
      <c r="AI28" s="809"/>
      <c r="AJ28" s="812"/>
      <c r="AK28" s="813">
        <v>228</v>
      </c>
      <c r="AL28" s="804"/>
      <c r="AM28" s="804"/>
      <c r="AN28" s="804"/>
      <c r="AO28" s="804"/>
      <c r="AP28" s="804" t="s">
        <v>534</v>
      </c>
      <c r="AQ28" s="804"/>
      <c r="AR28" s="804"/>
      <c r="AS28" s="804"/>
      <c r="AT28" s="804"/>
      <c r="AU28" s="804" t="s">
        <v>535</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1990</v>
      </c>
      <c r="R29" s="745"/>
      <c r="S29" s="745"/>
      <c r="T29" s="745"/>
      <c r="U29" s="745"/>
      <c r="V29" s="745">
        <v>1912</v>
      </c>
      <c r="W29" s="745"/>
      <c r="X29" s="745"/>
      <c r="Y29" s="745"/>
      <c r="Z29" s="745"/>
      <c r="AA29" s="745">
        <v>78</v>
      </c>
      <c r="AB29" s="745"/>
      <c r="AC29" s="745"/>
      <c r="AD29" s="745"/>
      <c r="AE29" s="746"/>
      <c r="AF29" s="747">
        <v>78</v>
      </c>
      <c r="AG29" s="748"/>
      <c r="AH29" s="748"/>
      <c r="AI29" s="748"/>
      <c r="AJ29" s="749"/>
      <c r="AK29" s="816">
        <v>373</v>
      </c>
      <c r="AL29" s="817"/>
      <c r="AM29" s="817"/>
      <c r="AN29" s="817"/>
      <c r="AO29" s="817"/>
      <c r="AP29" s="817" t="s">
        <v>535</v>
      </c>
      <c r="AQ29" s="817"/>
      <c r="AR29" s="817"/>
      <c r="AS29" s="817"/>
      <c r="AT29" s="817"/>
      <c r="AU29" s="817" t="s">
        <v>535</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463</v>
      </c>
      <c r="R30" s="745"/>
      <c r="S30" s="745"/>
      <c r="T30" s="745"/>
      <c r="U30" s="745"/>
      <c r="V30" s="745">
        <v>450</v>
      </c>
      <c r="W30" s="745"/>
      <c r="X30" s="745"/>
      <c r="Y30" s="745"/>
      <c r="Z30" s="745"/>
      <c r="AA30" s="745">
        <v>13</v>
      </c>
      <c r="AB30" s="745"/>
      <c r="AC30" s="745"/>
      <c r="AD30" s="745"/>
      <c r="AE30" s="746"/>
      <c r="AF30" s="747">
        <v>13</v>
      </c>
      <c r="AG30" s="748"/>
      <c r="AH30" s="748"/>
      <c r="AI30" s="748"/>
      <c r="AJ30" s="749"/>
      <c r="AK30" s="816">
        <v>315</v>
      </c>
      <c r="AL30" s="817"/>
      <c r="AM30" s="817"/>
      <c r="AN30" s="817"/>
      <c r="AO30" s="817"/>
      <c r="AP30" s="817" t="s">
        <v>535</v>
      </c>
      <c r="AQ30" s="817"/>
      <c r="AR30" s="817"/>
      <c r="AS30" s="817"/>
      <c r="AT30" s="817"/>
      <c r="AU30" s="817" t="s">
        <v>535</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763</v>
      </c>
      <c r="R31" s="745"/>
      <c r="S31" s="745"/>
      <c r="T31" s="745"/>
      <c r="U31" s="745"/>
      <c r="V31" s="745">
        <v>786</v>
      </c>
      <c r="W31" s="745"/>
      <c r="X31" s="745"/>
      <c r="Y31" s="745"/>
      <c r="Z31" s="745"/>
      <c r="AA31" s="745">
        <v>-22</v>
      </c>
      <c r="AB31" s="745"/>
      <c r="AC31" s="745"/>
      <c r="AD31" s="745"/>
      <c r="AE31" s="746"/>
      <c r="AF31" s="747">
        <v>155</v>
      </c>
      <c r="AG31" s="748"/>
      <c r="AH31" s="748"/>
      <c r="AI31" s="748"/>
      <c r="AJ31" s="749"/>
      <c r="AK31" s="816">
        <v>234</v>
      </c>
      <c r="AL31" s="817"/>
      <c r="AM31" s="817"/>
      <c r="AN31" s="817"/>
      <c r="AO31" s="817"/>
      <c r="AP31" s="817">
        <v>293</v>
      </c>
      <c r="AQ31" s="817"/>
      <c r="AR31" s="817"/>
      <c r="AS31" s="817"/>
      <c r="AT31" s="817"/>
      <c r="AU31" s="817">
        <v>202</v>
      </c>
      <c r="AV31" s="817"/>
      <c r="AW31" s="817"/>
      <c r="AX31" s="817"/>
      <c r="AY31" s="817"/>
      <c r="AZ31" s="818" t="s">
        <v>537</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176</v>
      </c>
      <c r="R32" s="745"/>
      <c r="S32" s="745"/>
      <c r="T32" s="745"/>
      <c r="U32" s="745"/>
      <c r="V32" s="745">
        <v>171</v>
      </c>
      <c r="W32" s="745"/>
      <c r="X32" s="745"/>
      <c r="Y32" s="745"/>
      <c r="Z32" s="745"/>
      <c r="AA32" s="745">
        <v>5</v>
      </c>
      <c r="AB32" s="745"/>
      <c r="AC32" s="745"/>
      <c r="AD32" s="745"/>
      <c r="AE32" s="746"/>
      <c r="AF32" s="747">
        <v>196</v>
      </c>
      <c r="AG32" s="748"/>
      <c r="AH32" s="748"/>
      <c r="AI32" s="748"/>
      <c r="AJ32" s="749"/>
      <c r="AK32" s="816">
        <v>2</v>
      </c>
      <c r="AL32" s="817"/>
      <c r="AM32" s="817"/>
      <c r="AN32" s="817"/>
      <c r="AO32" s="817"/>
      <c r="AP32" s="817">
        <v>521</v>
      </c>
      <c r="AQ32" s="817"/>
      <c r="AR32" s="817"/>
      <c r="AS32" s="817"/>
      <c r="AT32" s="817"/>
      <c r="AU32" s="817" t="s">
        <v>535</v>
      </c>
      <c r="AV32" s="817"/>
      <c r="AW32" s="817"/>
      <c r="AX32" s="817"/>
      <c r="AY32" s="817"/>
      <c r="AZ32" s="818" t="s">
        <v>538</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202</v>
      </c>
      <c r="R33" s="745"/>
      <c r="S33" s="745"/>
      <c r="T33" s="745"/>
      <c r="U33" s="745"/>
      <c r="V33" s="745">
        <v>186</v>
      </c>
      <c r="W33" s="745"/>
      <c r="X33" s="745"/>
      <c r="Y33" s="745"/>
      <c r="Z33" s="745"/>
      <c r="AA33" s="745">
        <v>16</v>
      </c>
      <c r="AB33" s="745"/>
      <c r="AC33" s="745"/>
      <c r="AD33" s="745"/>
      <c r="AE33" s="746"/>
      <c r="AF33" s="747">
        <v>16</v>
      </c>
      <c r="AG33" s="748"/>
      <c r="AH33" s="748"/>
      <c r="AI33" s="748"/>
      <c r="AJ33" s="749"/>
      <c r="AK33" s="816">
        <v>48</v>
      </c>
      <c r="AL33" s="817"/>
      <c r="AM33" s="817"/>
      <c r="AN33" s="817"/>
      <c r="AO33" s="817"/>
      <c r="AP33" s="817">
        <v>951</v>
      </c>
      <c r="AQ33" s="817"/>
      <c r="AR33" s="817"/>
      <c r="AS33" s="817"/>
      <c r="AT33" s="817"/>
      <c r="AU33" s="817">
        <v>477</v>
      </c>
      <c r="AV33" s="817"/>
      <c r="AW33" s="817"/>
      <c r="AX33" s="817"/>
      <c r="AY33" s="817"/>
      <c r="AZ33" s="818" t="s">
        <v>538</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711</v>
      </c>
      <c r="R34" s="745"/>
      <c r="S34" s="745"/>
      <c r="T34" s="745"/>
      <c r="U34" s="745"/>
      <c r="V34" s="745">
        <v>708</v>
      </c>
      <c r="W34" s="745"/>
      <c r="X34" s="745"/>
      <c r="Y34" s="745"/>
      <c r="Z34" s="745"/>
      <c r="AA34" s="745">
        <v>3</v>
      </c>
      <c r="AB34" s="745"/>
      <c r="AC34" s="745"/>
      <c r="AD34" s="745"/>
      <c r="AE34" s="746"/>
      <c r="AF34" s="747" t="s">
        <v>112</v>
      </c>
      <c r="AG34" s="748"/>
      <c r="AH34" s="748"/>
      <c r="AI34" s="748"/>
      <c r="AJ34" s="749"/>
      <c r="AK34" s="816">
        <v>354</v>
      </c>
      <c r="AL34" s="817"/>
      <c r="AM34" s="817"/>
      <c r="AN34" s="817"/>
      <c r="AO34" s="817"/>
      <c r="AP34" s="817">
        <v>3704</v>
      </c>
      <c r="AQ34" s="817"/>
      <c r="AR34" s="817"/>
      <c r="AS34" s="817"/>
      <c r="AT34" s="817"/>
      <c r="AU34" s="817">
        <v>3655</v>
      </c>
      <c r="AV34" s="817"/>
      <c r="AW34" s="817"/>
      <c r="AX34" s="817"/>
      <c r="AY34" s="817"/>
      <c r="AZ34" s="818" t="s">
        <v>539</v>
      </c>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v>52</v>
      </c>
      <c r="R35" s="745"/>
      <c r="S35" s="745"/>
      <c r="T35" s="745"/>
      <c r="U35" s="745"/>
      <c r="V35" s="745">
        <v>52</v>
      </c>
      <c r="W35" s="745"/>
      <c r="X35" s="745"/>
      <c r="Y35" s="745"/>
      <c r="Z35" s="745"/>
      <c r="AA35" s="745" t="s">
        <v>536</v>
      </c>
      <c r="AB35" s="745"/>
      <c r="AC35" s="745"/>
      <c r="AD35" s="745"/>
      <c r="AE35" s="746"/>
      <c r="AF35" s="747" t="s">
        <v>112</v>
      </c>
      <c r="AG35" s="748"/>
      <c r="AH35" s="748"/>
      <c r="AI35" s="748"/>
      <c r="AJ35" s="749"/>
      <c r="AK35" s="816">
        <v>18</v>
      </c>
      <c r="AL35" s="817"/>
      <c r="AM35" s="817"/>
      <c r="AN35" s="817"/>
      <c r="AO35" s="817"/>
      <c r="AP35" s="817">
        <v>164</v>
      </c>
      <c r="AQ35" s="817"/>
      <c r="AR35" s="817"/>
      <c r="AS35" s="817"/>
      <c r="AT35" s="817"/>
      <c r="AU35" s="817">
        <v>154</v>
      </c>
      <c r="AV35" s="817"/>
      <c r="AW35" s="817"/>
      <c r="AX35" s="817"/>
      <c r="AY35" s="817"/>
      <c r="AZ35" s="818" t="s">
        <v>538</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583</v>
      </c>
      <c r="AG63" s="828"/>
      <c r="AH63" s="828"/>
      <c r="AI63" s="828"/>
      <c r="AJ63" s="829"/>
      <c r="AK63" s="830"/>
      <c r="AL63" s="825"/>
      <c r="AM63" s="825"/>
      <c r="AN63" s="825"/>
      <c r="AO63" s="825"/>
      <c r="AP63" s="828">
        <v>5633</v>
      </c>
      <c r="AQ63" s="828"/>
      <c r="AR63" s="828"/>
      <c r="AS63" s="828"/>
      <c r="AT63" s="828"/>
      <c r="AU63" s="828">
        <v>4489</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394</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540</v>
      </c>
      <c r="C68" s="856"/>
      <c r="D68" s="856"/>
      <c r="E68" s="856"/>
      <c r="F68" s="856"/>
      <c r="G68" s="856"/>
      <c r="H68" s="856"/>
      <c r="I68" s="856"/>
      <c r="J68" s="856"/>
      <c r="K68" s="856"/>
      <c r="L68" s="856"/>
      <c r="M68" s="856"/>
      <c r="N68" s="856"/>
      <c r="O68" s="856"/>
      <c r="P68" s="857"/>
      <c r="Q68" s="858">
        <v>8158</v>
      </c>
      <c r="R68" s="852"/>
      <c r="S68" s="852"/>
      <c r="T68" s="852"/>
      <c r="U68" s="852"/>
      <c r="V68" s="852">
        <v>8133</v>
      </c>
      <c r="W68" s="852"/>
      <c r="X68" s="852"/>
      <c r="Y68" s="852"/>
      <c r="Z68" s="852"/>
      <c r="AA68" s="852">
        <v>25</v>
      </c>
      <c r="AB68" s="852"/>
      <c r="AC68" s="852"/>
      <c r="AD68" s="852"/>
      <c r="AE68" s="852"/>
      <c r="AF68" s="852">
        <v>25</v>
      </c>
      <c r="AG68" s="852"/>
      <c r="AH68" s="852"/>
      <c r="AI68" s="852"/>
      <c r="AJ68" s="852"/>
      <c r="AK68" s="852">
        <v>97</v>
      </c>
      <c r="AL68" s="852"/>
      <c r="AM68" s="852"/>
      <c r="AN68" s="852"/>
      <c r="AO68" s="852"/>
      <c r="AP68" s="852">
        <v>3491</v>
      </c>
      <c r="AQ68" s="852"/>
      <c r="AR68" s="852"/>
      <c r="AS68" s="852"/>
      <c r="AT68" s="852"/>
      <c r="AU68" s="852">
        <v>335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541</v>
      </c>
      <c r="C69" s="860"/>
      <c r="D69" s="860"/>
      <c r="E69" s="860"/>
      <c r="F69" s="860"/>
      <c r="G69" s="860"/>
      <c r="H69" s="860"/>
      <c r="I69" s="860"/>
      <c r="J69" s="860"/>
      <c r="K69" s="860"/>
      <c r="L69" s="860"/>
      <c r="M69" s="860"/>
      <c r="N69" s="860"/>
      <c r="O69" s="860"/>
      <c r="P69" s="861"/>
      <c r="Q69" s="862">
        <v>291</v>
      </c>
      <c r="R69" s="817"/>
      <c r="S69" s="817"/>
      <c r="T69" s="817"/>
      <c r="U69" s="817"/>
      <c r="V69" s="817">
        <v>161</v>
      </c>
      <c r="W69" s="817"/>
      <c r="X69" s="817"/>
      <c r="Y69" s="817"/>
      <c r="Z69" s="817"/>
      <c r="AA69" s="817">
        <v>130</v>
      </c>
      <c r="AB69" s="817"/>
      <c r="AC69" s="817"/>
      <c r="AD69" s="817"/>
      <c r="AE69" s="817"/>
      <c r="AF69" s="817">
        <v>130</v>
      </c>
      <c r="AG69" s="817"/>
      <c r="AH69" s="817"/>
      <c r="AI69" s="817"/>
      <c r="AJ69" s="817"/>
      <c r="AK69" s="817" t="s">
        <v>543</v>
      </c>
      <c r="AL69" s="817"/>
      <c r="AM69" s="817"/>
      <c r="AN69" s="817"/>
      <c r="AO69" s="817"/>
      <c r="AP69" s="817" t="s">
        <v>538</v>
      </c>
      <c r="AQ69" s="817"/>
      <c r="AR69" s="817"/>
      <c r="AS69" s="817"/>
      <c r="AT69" s="817"/>
      <c r="AU69" s="817" t="s">
        <v>538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542</v>
      </c>
      <c r="C70" s="860"/>
      <c r="D70" s="860"/>
      <c r="E70" s="860"/>
      <c r="F70" s="860"/>
      <c r="G70" s="860"/>
      <c r="H70" s="860"/>
      <c r="I70" s="860"/>
      <c r="J70" s="860"/>
      <c r="K70" s="860"/>
      <c r="L70" s="860"/>
      <c r="M70" s="860"/>
      <c r="N70" s="860"/>
      <c r="O70" s="860"/>
      <c r="P70" s="861"/>
      <c r="Q70" s="862">
        <v>191107</v>
      </c>
      <c r="R70" s="817"/>
      <c r="S70" s="817"/>
      <c r="T70" s="817"/>
      <c r="U70" s="817"/>
      <c r="V70" s="817">
        <v>184529</v>
      </c>
      <c r="W70" s="817"/>
      <c r="X70" s="817"/>
      <c r="Y70" s="817"/>
      <c r="Z70" s="817"/>
      <c r="AA70" s="817">
        <v>6578</v>
      </c>
      <c r="AB70" s="817"/>
      <c r="AC70" s="817"/>
      <c r="AD70" s="817"/>
      <c r="AE70" s="817"/>
      <c r="AF70" s="817">
        <v>6578</v>
      </c>
      <c r="AG70" s="817"/>
      <c r="AH70" s="817"/>
      <c r="AI70" s="817"/>
      <c r="AJ70" s="817"/>
      <c r="AK70" s="817">
        <v>1463</v>
      </c>
      <c r="AL70" s="817"/>
      <c r="AM70" s="817"/>
      <c r="AN70" s="817"/>
      <c r="AO70" s="817"/>
      <c r="AP70" s="817" t="s">
        <v>538</v>
      </c>
      <c r="AQ70" s="817"/>
      <c r="AR70" s="817"/>
      <c r="AS70" s="817"/>
      <c r="AT70" s="817"/>
      <c r="AU70" s="817" t="s">
        <v>538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544</v>
      </c>
      <c r="C71" s="860"/>
      <c r="D71" s="860"/>
      <c r="E71" s="860"/>
      <c r="F71" s="860"/>
      <c r="G71" s="860"/>
      <c r="H71" s="860"/>
      <c r="I71" s="860"/>
      <c r="J71" s="860"/>
      <c r="K71" s="860"/>
      <c r="L71" s="860"/>
      <c r="M71" s="860"/>
      <c r="N71" s="860"/>
      <c r="O71" s="860"/>
      <c r="P71" s="861"/>
      <c r="Q71" s="862">
        <v>160</v>
      </c>
      <c r="R71" s="817"/>
      <c r="S71" s="817"/>
      <c r="T71" s="817"/>
      <c r="U71" s="817"/>
      <c r="V71" s="817">
        <v>159</v>
      </c>
      <c r="W71" s="817"/>
      <c r="X71" s="817"/>
      <c r="Y71" s="817"/>
      <c r="Z71" s="817"/>
      <c r="AA71" s="817">
        <v>1</v>
      </c>
      <c r="AB71" s="817"/>
      <c r="AC71" s="817"/>
      <c r="AD71" s="817"/>
      <c r="AE71" s="817"/>
      <c r="AF71" s="817">
        <v>1</v>
      </c>
      <c r="AG71" s="817"/>
      <c r="AH71" s="817"/>
      <c r="AI71" s="817"/>
      <c r="AJ71" s="817"/>
      <c r="AK71" s="817">
        <v>10</v>
      </c>
      <c r="AL71" s="817"/>
      <c r="AM71" s="817"/>
      <c r="AN71" s="817"/>
      <c r="AO71" s="817"/>
      <c r="AP71" s="817" t="s">
        <v>538</v>
      </c>
      <c r="AQ71" s="817"/>
      <c r="AR71" s="817"/>
      <c r="AS71" s="817"/>
      <c r="AT71" s="817"/>
      <c r="AU71" s="817" t="s">
        <v>538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545</v>
      </c>
      <c r="C72" s="860"/>
      <c r="D72" s="860"/>
      <c r="E72" s="860"/>
      <c r="F72" s="860"/>
      <c r="G72" s="860"/>
      <c r="H72" s="860"/>
      <c r="I72" s="860"/>
      <c r="J72" s="860"/>
      <c r="K72" s="860"/>
      <c r="L72" s="860"/>
      <c r="M72" s="860"/>
      <c r="N72" s="860"/>
      <c r="O72" s="860"/>
      <c r="P72" s="861"/>
      <c r="Q72" s="862">
        <v>190947</v>
      </c>
      <c r="R72" s="817"/>
      <c r="S72" s="817"/>
      <c r="T72" s="817"/>
      <c r="U72" s="817"/>
      <c r="V72" s="817">
        <v>184370</v>
      </c>
      <c r="W72" s="817"/>
      <c r="X72" s="817"/>
      <c r="Y72" s="817"/>
      <c r="Z72" s="817"/>
      <c r="AA72" s="817">
        <v>6577</v>
      </c>
      <c r="AB72" s="817"/>
      <c r="AC72" s="817"/>
      <c r="AD72" s="817"/>
      <c r="AE72" s="817"/>
      <c r="AF72" s="817">
        <v>6577</v>
      </c>
      <c r="AG72" s="817"/>
      <c r="AH72" s="817"/>
      <c r="AI72" s="817"/>
      <c r="AJ72" s="817"/>
      <c r="AK72" s="817">
        <v>1453</v>
      </c>
      <c r="AL72" s="817"/>
      <c r="AM72" s="817"/>
      <c r="AN72" s="817"/>
      <c r="AO72" s="817"/>
      <c r="AP72" s="817" t="s">
        <v>538</v>
      </c>
      <c r="AQ72" s="817"/>
      <c r="AR72" s="817"/>
      <c r="AS72" s="817"/>
      <c r="AT72" s="817"/>
      <c r="AU72" s="817" t="s">
        <v>538</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546</v>
      </c>
      <c r="C73" s="860"/>
      <c r="D73" s="860"/>
      <c r="E73" s="860"/>
      <c r="F73" s="860"/>
      <c r="G73" s="860"/>
      <c r="H73" s="860"/>
      <c r="I73" s="860"/>
      <c r="J73" s="860"/>
      <c r="K73" s="860"/>
      <c r="L73" s="860"/>
      <c r="M73" s="860"/>
      <c r="N73" s="860"/>
      <c r="O73" s="860"/>
      <c r="P73" s="861"/>
      <c r="Q73" s="862">
        <v>1258</v>
      </c>
      <c r="R73" s="817"/>
      <c r="S73" s="817"/>
      <c r="T73" s="817"/>
      <c r="U73" s="817"/>
      <c r="V73" s="817">
        <v>1239</v>
      </c>
      <c r="W73" s="817"/>
      <c r="X73" s="817"/>
      <c r="Y73" s="817"/>
      <c r="Z73" s="817"/>
      <c r="AA73" s="817">
        <v>19</v>
      </c>
      <c r="AB73" s="817"/>
      <c r="AC73" s="817"/>
      <c r="AD73" s="817"/>
      <c r="AE73" s="817"/>
      <c r="AF73" s="817">
        <v>19</v>
      </c>
      <c r="AG73" s="817"/>
      <c r="AH73" s="817"/>
      <c r="AI73" s="817"/>
      <c r="AJ73" s="817"/>
      <c r="AK73" s="817" t="s">
        <v>538</v>
      </c>
      <c r="AL73" s="817"/>
      <c r="AM73" s="817"/>
      <c r="AN73" s="817"/>
      <c r="AO73" s="817"/>
      <c r="AP73" s="817">
        <v>273</v>
      </c>
      <c r="AQ73" s="817"/>
      <c r="AR73" s="817"/>
      <c r="AS73" s="817"/>
      <c r="AT73" s="817"/>
      <c r="AU73" s="817">
        <v>39</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547</v>
      </c>
      <c r="C74" s="860"/>
      <c r="D74" s="860"/>
      <c r="E74" s="860"/>
      <c r="F74" s="860"/>
      <c r="G74" s="860"/>
      <c r="H74" s="860"/>
      <c r="I74" s="860"/>
      <c r="J74" s="860"/>
      <c r="K74" s="860"/>
      <c r="L74" s="860"/>
      <c r="M74" s="860"/>
      <c r="N74" s="860"/>
      <c r="O74" s="860"/>
      <c r="P74" s="861"/>
      <c r="Q74" s="862">
        <v>827</v>
      </c>
      <c r="R74" s="817"/>
      <c r="S74" s="817"/>
      <c r="T74" s="817"/>
      <c r="U74" s="817"/>
      <c r="V74" s="817">
        <v>818</v>
      </c>
      <c r="W74" s="817"/>
      <c r="X74" s="817"/>
      <c r="Y74" s="817"/>
      <c r="Z74" s="817"/>
      <c r="AA74" s="817">
        <v>9</v>
      </c>
      <c r="AB74" s="817"/>
      <c r="AC74" s="817"/>
      <c r="AD74" s="817"/>
      <c r="AE74" s="817"/>
      <c r="AF74" s="817">
        <v>9</v>
      </c>
      <c r="AG74" s="817"/>
      <c r="AH74" s="817"/>
      <c r="AI74" s="817"/>
      <c r="AJ74" s="817"/>
      <c r="AK74" s="817" t="s">
        <v>538</v>
      </c>
      <c r="AL74" s="817"/>
      <c r="AM74" s="817"/>
      <c r="AN74" s="817"/>
      <c r="AO74" s="817"/>
      <c r="AP74" s="817">
        <v>96</v>
      </c>
      <c r="AQ74" s="817"/>
      <c r="AR74" s="817"/>
      <c r="AS74" s="817"/>
      <c r="AT74" s="817"/>
      <c r="AU74" s="817">
        <v>22</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548</v>
      </c>
      <c r="C75" s="860"/>
      <c r="D75" s="860"/>
      <c r="E75" s="860"/>
      <c r="F75" s="860"/>
      <c r="G75" s="860"/>
      <c r="H75" s="860"/>
      <c r="I75" s="860"/>
      <c r="J75" s="860"/>
      <c r="K75" s="860"/>
      <c r="L75" s="860"/>
      <c r="M75" s="860"/>
      <c r="N75" s="860"/>
      <c r="O75" s="860"/>
      <c r="P75" s="861"/>
      <c r="Q75" s="865">
        <v>1069</v>
      </c>
      <c r="R75" s="866"/>
      <c r="S75" s="866"/>
      <c r="T75" s="866"/>
      <c r="U75" s="816"/>
      <c r="V75" s="867">
        <v>1044</v>
      </c>
      <c r="W75" s="866"/>
      <c r="X75" s="866"/>
      <c r="Y75" s="866"/>
      <c r="Z75" s="816"/>
      <c r="AA75" s="867">
        <v>25</v>
      </c>
      <c r="AB75" s="866"/>
      <c r="AC75" s="866"/>
      <c r="AD75" s="866"/>
      <c r="AE75" s="816"/>
      <c r="AF75" s="867">
        <v>25</v>
      </c>
      <c r="AG75" s="866"/>
      <c r="AH75" s="866"/>
      <c r="AI75" s="866"/>
      <c r="AJ75" s="816"/>
      <c r="AK75" s="867">
        <v>63</v>
      </c>
      <c r="AL75" s="866"/>
      <c r="AM75" s="866"/>
      <c r="AN75" s="866"/>
      <c r="AO75" s="816"/>
      <c r="AP75" s="867">
        <v>152</v>
      </c>
      <c r="AQ75" s="866"/>
      <c r="AR75" s="866"/>
      <c r="AS75" s="866"/>
      <c r="AT75" s="816"/>
      <c r="AU75" s="867">
        <v>2</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544</v>
      </c>
      <c r="C76" s="860"/>
      <c r="D76" s="860"/>
      <c r="E76" s="860"/>
      <c r="F76" s="860"/>
      <c r="G76" s="860"/>
      <c r="H76" s="860"/>
      <c r="I76" s="860"/>
      <c r="J76" s="860"/>
      <c r="K76" s="860"/>
      <c r="L76" s="860"/>
      <c r="M76" s="860"/>
      <c r="N76" s="860"/>
      <c r="O76" s="860"/>
      <c r="P76" s="861"/>
      <c r="Q76" s="865">
        <v>254</v>
      </c>
      <c r="R76" s="866"/>
      <c r="S76" s="866"/>
      <c r="T76" s="866"/>
      <c r="U76" s="816"/>
      <c r="V76" s="867">
        <v>247</v>
      </c>
      <c r="W76" s="866"/>
      <c r="X76" s="866"/>
      <c r="Y76" s="866"/>
      <c r="Z76" s="816"/>
      <c r="AA76" s="867">
        <v>7</v>
      </c>
      <c r="AB76" s="866"/>
      <c r="AC76" s="866"/>
      <c r="AD76" s="866"/>
      <c r="AE76" s="816"/>
      <c r="AF76" s="867">
        <v>7</v>
      </c>
      <c r="AG76" s="866"/>
      <c r="AH76" s="866"/>
      <c r="AI76" s="866"/>
      <c r="AJ76" s="816"/>
      <c r="AK76" s="867">
        <v>3</v>
      </c>
      <c r="AL76" s="866"/>
      <c r="AM76" s="866"/>
      <c r="AN76" s="866"/>
      <c r="AO76" s="816"/>
      <c r="AP76" s="867">
        <v>11</v>
      </c>
      <c r="AQ76" s="866"/>
      <c r="AR76" s="866"/>
      <c r="AS76" s="866"/>
      <c r="AT76" s="816"/>
      <c r="AU76" s="867">
        <v>2</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545</v>
      </c>
      <c r="C77" s="860"/>
      <c r="D77" s="860"/>
      <c r="E77" s="860"/>
      <c r="F77" s="860"/>
      <c r="G77" s="860"/>
      <c r="H77" s="860"/>
      <c r="I77" s="860"/>
      <c r="J77" s="860"/>
      <c r="K77" s="860"/>
      <c r="L77" s="860"/>
      <c r="M77" s="860"/>
      <c r="N77" s="860"/>
      <c r="O77" s="860"/>
      <c r="P77" s="861"/>
      <c r="Q77" s="865">
        <v>815</v>
      </c>
      <c r="R77" s="866"/>
      <c r="S77" s="866"/>
      <c r="T77" s="866"/>
      <c r="U77" s="816"/>
      <c r="V77" s="867">
        <v>797</v>
      </c>
      <c r="W77" s="866"/>
      <c r="X77" s="866"/>
      <c r="Y77" s="866"/>
      <c r="Z77" s="816"/>
      <c r="AA77" s="867">
        <v>18</v>
      </c>
      <c r="AB77" s="866"/>
      <c r="AC77" s="866"/>
      <c r="AD77" s="866"/>
      <c r="AE77" s="816"/>
      <c r="AF77" s="867">
        <v>18</v>
      </c>
      <c r="AG77" s="866"/>
      <c r="AH77" s="866"/>
      <c r="AI77" s="866"/>
      <c r="AJ77" s="816"/>
      <c r="AK77" s="867">
        <v>60</v>
      </c>
      <c r="AL77" s="866"/>
      <c r="AM77" s="866"/>
      <c r="AN77" s="866"/>
      <c r="AO77" s="816"/>
      <c r="AP77" s="867">
        <v>141</v>
      </c>
      <c r="AQ77" s="866"/>
      <c r="AR77" s="866"/>
      <c r="AS77" s="866"/>
      <c r="AT77" s="816"/>
      <c r="AU77" s="817" t="s">
        <v>538</v>
      </c>
      <c r="AV77" s="817"/>
      <c r="AW77" s="817"/>
      <c r="AX77" s="817"/>
      <c r="AY77" s="817"/>
      <c r="AZ77" s="863" t="s">
        <v>549</v>
      </c>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550</v>
      </c>
      <c r="C78" s="860"/>
      <c r="D78" s="860"/>
      <c r="E78" s="860"/>
      <c r="F78" s="860"/>
      <c r="G78" s="860"/>
      <c r="H78" s="860"/>
      <c r="I78" s="860"/>
      <c r="J78" s="860"/>
      <c r="K78" s="860"/>
      <c r="L78" s="860"/>
      <c r="M78" s="860"/>
      <c r="N78" s="860"/>
      <c r="O78" s="860"/>
      <c r="P78" s="861"/>
      <c r="Q78" s="862">
        <v>1293</v>
      </c>
      <c r="R78" s="817"/>
      <c r="S78" s="817"/>
      <c r="T78" s="817"/>
      <c r="U78" s="817"/>
      <c r="V78" s="817">
        <v>1257</v>
      </c>
      <c r="W78" s="817"/>
      <c r="X78" s="817"/>
      <c r="Y78" s="817"/>
      <c r="Z78" s="817"/>
      <c r="AA78" s="817">
        <v>35</v>
      </c>
      <c r="AB78" s="817"/>
      <c r="AC78" s="817"/>
      <c r="AD78" s="817"/>
      <c r="AE78" s="817"/>
      <c r="AF78" s="817">
        <v>35</v>
      </c>
      <c r="AG78" s="817"/>
      <c r="AH78" s="817"/>
      <c r="AI78" s="817"/>
      <c r="AJ78" s="817"/>
      <c r="AK78" s="817">
        <v>109</v>
      </c>
      <c r="AL78" s="817"/>
      <c r="AM78" s="817"/>
      <c r="AN78" s="817"/>
      <c r="AO78" s="817"/>
      <c r="AP78" s="817">
        <v>72</v>
      </c>
      <c r="AQ78" s="817"/>
      <c r="AR78" s="817"/>
      <c r="AS78" s="817"/>
      <c r="AT78" s="817"/>
      <c r="AU78" s="817" t="s">
        <v>538</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544</v>
      </c>
      <c r="C79" s="860"/>
      <c r="D79" s="860"/>
      <c r="E79" s="860"/>
      <c r="F79" s="860"/>
      <c r="G79" s="860"/>
      <c r="H79" s="860"/>
      <c r="I79" s="860"/>
      <c r="J79" s="860"/>
      <c r="K79" s="860"/>
      <c r="L79" s="860"/>
      <c r="M79" s="860"/>
      <c r="N79" s="860"/>
      <c r="O79" s="860"/>
      <c r="P79" s="861"/>
      <c r="Q79" s="862">
        <v>180</v>
      </c>
      <c r="R79" s="817"/>
      <c r="S79" s="817"/>
      <c r="T79" s="817"/>
      <c r="U79" s="817"/>
      <c r="V79" s="817">
        <v>176</v>
      </c>
      <c r="W79" s="817"/>
      <c r="X79" s="817"/>
      <c r="Y79" s="817"/>
      <c r="Z79" s="817"/>
      <c r="AA79" s="817">
        <v>4</v>
      </c>
      <c r="AB79" s="817"/>
      <c r="AC79" s="817"/>
      <c r="AD79" s="817"/>
      <c r="AE79" s="817"/>
      <c r="AF79" s="817">
        <v>4</v>
      </c>
      <c r="AG79" s="817"/>
      <c r="AH79" s="817"/>
      <c r="AI79" s="817"/>
      <c r="AJ79" s="817"/>
      <c r="AK79" s="817">
        <v>43</v>
      </c>
      <c r="AL79" s="817"/>
      <c r="AM79" s="817"/>
      <c r="AN79" s="817"/>
      <c r="AO79" s="817"/>
      <c r="AP79" s="817" t="s">
        <v>538</v>
      </c>
      <c r="AQ79" s="817"/>
      <c r="AR79" s="817"/>
      <c r="AS79" s="817"/>
      <c r="AT79" s="817"/>
      <c r="AU79" s="817" t="s">
        <v>538</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545</v>
      </c>
      <c r="C80" s="860"/>
      <c r="D80" s="860"/>
      <c r="E80" s="860"/>
      <c r="F80" s="860"/>
      <c r="G80" s="860"/>
      <c r="H80" s="860"/>
      <c r="I80" s="860"/>
      <c r="J80" s="860"/>
      <c r="K80" s="860"/>
      <c r="L80" s="860"/>
      <c r="M80" s="860"/>
      <c r="N80" s="860"/>
      <c r="O80" s="860"/>
      <c r="P80" s="861"/>
      <c r="Q80" s="862">
        <v>1113</v>
      </c>
      <c r="R80" s="817"/>
      <c r="S80" s="817"/>
      <c r="T80" s="817"/>
      <c r="U80" s="817"/>
      <c r="V80" s="817">
        <v>1081</v>
      </c>
      <c r="W80" s="817"/>
      <c r="X80" s="817"/>
      <c r="Y80" s="817"/>
      <c r="Z80" s="817"/>
      <c r="AA80" s="817">
        <v>32</v>
      </c>
      <c r="AB80" s="817"/>
      <c r="AC80" s="817"/>
      <c r="AD80" s="817"/>
      <c r="AE80" s="817"/>
      <c r="AF80" s="817">
        <v>32</v>
      </c>
      <c r="AG80" s="817"/>
      <c r="AH80" s="817"/>
      <c r="AI80" s="817"/>
      <c r="AJ80" s="817"/>
      <c r="AK80" s="817">
        <v>67</v>
      </c>
      <c r="AL80" s="817"/>
      <c r="AM80" s="817"/>
      <c r="AN80" s="817"/>
      <c r="AO80" s="817"/>
      <c r="AP80" s="817">
        <v>72</v>
      </c>
      <c r="AQ80" s="817"/>
      <c r="AR80" s="817"/>
      <c r="AS80" s="817"/>
      <c r="AT80" s="817"/>
      <c r="AU80" s="817" t="s">
        <v>538</v>
      </c>
      <c r="AV80" s="817"/>
      <c r="AW80" s="817"/>
      <c r="AX80" s="817"/>
      <c r="AY80" s="817"/>
      <c r="AZ80" s="863" t="s">
        <v>551</v>
      </c>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552</v>
      </c>
      <c r="C81" s="860"/>
      <c r="D81" s="860"/>
      <c r="E81" s="860"/>
      <c r="F81" s="860"/>
      <c r="G81" s="860"/>
      <c r="H81" s="860"/>
      <c r="I81" s="860"/>
      <c r="J81" s="860"/>
      <c r="K81" s="860"/>
      <c r="L81" s="860"/>
      <c r="M81" s="860"/>
      <c r="N81" s="860"/>
      <c r="O81" s="860"/>
      <c r="P81" s="861"/>
      <c r="Q81" s="862">
        <v>96</v>
      </c>
      <c r="R81" s="817"/>
      <c r="S81" s="817"/>
      <c r="T81" s="817"/>
      <c r="U81" s="817"/>
      <c r="V81" s="817">
        <v>82</v>
      </c>
      <c r="W81" s="817"/>
      <c r="X81" s="817"/>
      <c r="Y81" s="817"/>
      <c r="Z81" s="817"/>
      <c r="AA81" s="817">
        <v>14</v>
      </c>
      <c r="AB81" s="817"/>
      <c r="AC81" s="817"/>
      <c r="AD81" s="817"/>
      <c r="AE81" s="817"/>
      <c r="AF81" s="817">
        <v>14</v>
      </c>
      <c r="AG81" s="817"/>
      <c r="AH81" s="817"/>
      <c r="AI81" s="817"/>
      <c r="AJ81" s="817"/>
      <c r="AK81" s="817" t="s">
        <v>543</v>
      </c>
      <c r="AL81" s="817"/>
      <c r="AM81" s="817"/>
      <c r="AN81" s="817"/>
      <c r="AO81" s="817"/>
      <c r="AP81" s="817" t="s">
        <v>538</v>
      </c>
      <c r="AQ81" s="817"/>
      <c r="AR81" s="817"/>
      <c r="AS81" s="817"/>
      <c r="AT81" s="817"/>
      <c r="AU81" s="817" t="s">
        <v>538</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553</v>
      </c>
      <c r="C82" s="860"/>
      <c r="D82" s="860"/>
      <c r="E82" s="860"/>
      <c r="F82" s="860"/>
      <c r="G82" s="860"/>
      <c r="H82" s="860"/>
      <c r="I82" s="860"/>
      <c r="J82" s="860"/>
      <c r="K82" s="860"/>
      <c r="L82" s="860"/>
      <c r="M82" s="860"/>
      <c r="N82" s="860"/>
      <c r="O82" s="860"/>
      <c r="P82" s="861"/>
      <c r="Q82" s="862">
        <v>8977</v>
      </c>
      <c r="R82" s="817"/>
      <c r="S82" s="817"/>
      <c r="T82" s="817"/>
      <c r="U82" s="817"/>
      <c r="V82" s="817">
        <v>8283</v>
      </c>
      <c r="W82" s="817"/>
      <c r="X82" s="817"/>
      <c r="Y82" s="817"/>
      <c r="Z82" s="817"/>
      <c r="AA82" s="817">
        <v>694</v>
      </c>
      <c r="AB82" s="817"/>
      <c r="AC82" s="817"/>
      <c r="AD82" s="817"/>
      <c r="AE82" s="817"/>
      <c r="AF82" s="817">
        <v>694</v>
      </c>
      <c r="AG82" s="817"/>
      <c r="AH82" s="817"/>
      <c r="AI82" s="817"/>
      <c r="AJ82" s="817"/>
      <c r="AK82" s="817">
        <v>94</v>
      </c>
      <c r="AL82" s="817"/>
      <c r="AM82" s="817"/>
      <c r="AN82" s="817"/>
      <c r="AO82" s="817"/>
      <c r="AP82" s="817">
        <v>1000</v>
      </c>
      <c r="AQ82" s="817"/>
      <c r="AR82" s="817"/>
      <c r="AS82" s="817"/>
      <c r="AT82" s="817"/>
      <c r="AU82" s="817">
        <v>40</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544</v>
      </c>
      <c r="C83" s="860"/>
      <c r="D83" s="860"/>
      <c r="E83" s="860"/>
      <c r="F83" s="860"/>
      <c r="G83" s="860"/>
      <c r="H83" s="860"/>
      <c r="I83" s="860"/>
      <c r="J83" s="860"/>
      <c r="K83" s="860"/>
      <c r="L83" s="860"/>
      <c r="M83" s="860"/>
      <c r="N83" s="860"/>
      <c r="O83" s="860"/>
      <c r="P83" s="861"/>
      <c r="Q83" s="862">
        <v>278</v>
      </c>
      <c r="R83" s="817"/>
      <c r="S83" s="817"/>
      <c r="T83" s="817"/>
      <c r="U83" s="817"/>
      <c r="V83" s="817">
        <v>268</v>
      </c>
      <c r="W83" s="817"/>
      <c r="X83" s="817"/>
      <c r="Y83" s="817"/>
      <c r="Z83" s="817"/>
      <c r="AA83" s="817">
        <v>10</v>
      </c>
      <c r="AB83" s="817"/>
      <c r="AC83" s="817"/>
      <c r="AD83" s="817"/>
      <c r="AE83" s="817"/>
      <c r="AF83" s="817">
        <v>10</v>
      </c>
      <c r="AG83" s="817"/>
      <c r="AH83" s="817"/>
      <c r="AI83" s="817"/>
      <c r="AJ83" s="817"/>
      <c r="AK83" s="817">
        <v>79</v>
      </c>
      <c r="AL83" s="817"/>
      <c r="AM83" s="817"/>
      <c r="AN83" s="817"/>
      <c r="AO83" s="817"/>
      <c r="AP83" s="817" t="s">
        <v>538</v>
      </c>
      <c r="AQ83" s="817"/>
      <c r="AR83" s="817"/>
      <c r="AS83" s="817"/>
      <c r="AT83" s="817"/>
      <c r="AU83" s="817" t="s">
        <v>538</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545</v>
      </c>
      <c r="C84" s="860"/>
      <c r="D84" s="860"/>
      <c r="E84" s="860"/>
      <c r="F84" s="860"/>
      <c r="G84" s="860"/>
      <c r="H84" s="860"/>
      <c r="I84" s="860"/>
      <c r="J84" s="860"/>
      <c r="K84" s="860"/>
      <c r="L84" s="860"/>
      <c r="M84" s="860"/>
      <c r="N84" s="860"/>
      <c r="O84" s="860"/>
      <c r="P84" s="861"/>
      <c r="Q84" s="862">
        <v>8699</v>
      </c>
      <c r="R84" s="817"/>
      <c r="S84" s="817"/>
      <c r="T84" s="817"/>
      <c r="U84" s="817"/>
      <c r="V84" s="817">
        <v>8015</v>
      </c>
      <c r="W84" s="817"/>
      <c r="X84" s="817"/>
      <c r="Y84" s="817"/>
      <c r="Z84" s="817"/>
      <c r="AA84" s="817">
        <v>684</v>
      </c>
      <c r="AB84" s="817"/>
      <c r="AC84" s="817"/>
      <c r="AD84" s="817"/>
      <c r="AE84" s="817"/>
      <c r="AF84" s="817">
        <v>684</v>
      </c>
      <c r="AG84" s="817"/>
      <c r="AH84" s="817"/>
      <c r="AI84" s="817"/>
      <c r="AJ84" s="817"/>
      <c r="AK84" s="817">
        <v>16</v>
      </c>
      <c r="AL84" s="817"/>
      <c r="AM84" s="817"/>
      <c r="AN84" s="817"/>
      <c r="AO84" s="817"/>
      <c r="AP84" s="817">
        <v>1000</v>
      </c>
      <c r="AQ84" s="817"/>
      <c r="AR84" s="817"/>
      <c r="AS84" s="817"/>
      <c r="AT84" s="817"/>
      <c r="AU84" s="817">
        <v>40</v>
      </c>
      <c r="AV84" s="817"/>
      <c r="AW84" s="817"/>
      <c r="AX84" s="817"/>
      <c r="AY84" s="817"/>
      <c r="AZ84" s="863" t="s">
        <v>554</v>
      </c>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t="s">
        <v>555</v>
      </c>
      <c r="C85" s="860"/>
      <c r="D85" s="860"/>
      <c r="E85" s="860"/>
      <c r="F85" s="860"/>
      <c r="G85" s="860"/>
      <c r="H85" s="860"/>
      <c r="I85" s="860"/>
      <c r="J85" s="860"/>
      <c r="K85" s="860"/>
      <c r="L85" s="860"/>
      <c r="M85" s="860"/>
      <c r="N85" s="860"/>
      <c r="O85" s="860"/>
      <c r="P85" s="861"/>
      <c r="Q85" s="862">
        <v>225</v>
      </c>
      <c r="R85" s="817"/>
      <c r="S85" s="817"/>
      <c r="T85" s="817"/>
      <c r="U85" s="817"/>
      <c r="V85" s="817">
        <v>223</v>
      </c>
      <c r="W85" s="817"/>
      <c r="X85" s="817"/>
      <c r="Y85" s="817"/>
      <c r="Z85" s="817"/>
      <c r="AA85" s="817">
        <v>3</v>
      </c>
      <c r="AB85" s="817"/>
      <c r="AC85" s="817"/>
      <c r="AD85" s="817"/>
      <c r="AE85" s="817"/>
      <c r="AF85" s="817">
        <v>228</v>
      </c>
      <c r="AG85" s="817"/>
      <c r="AH85" s="817"/>
      <c r="AI85" s="817"/>
      <c r="AJ85" s="817"/>
      <c r="AK85" s="817" t="s">
        <v>543</v>
      </c>
      <c r="AL85" s="817"/>
      <c r="AM85" s="817"/>
      <c r="AN85" s="817"/>
      <c r="AO85" s="817"/>
      <c r="AP85" s="817" t="s">
        <v>538</v>
      </c>
      <c r="AQ85" s="817"/>
      <c r="AR85" s="817"/>
      <c r="AS85" s="817"/>
      <c r="AT85" s="817"/>
      <c r="AU85" s="817" t="s">
        <v>538</v>
      </c>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7758</v>
      </c>
      <c r="AG88" s="828"/>
      <c r="AH88" s="828"/>
      <c r="AI88" s="828"/>
      <c r="AJ88" s="828"/>
      <c r="AK88" s="825"/>
      <c r="AL88" s="825"/>
      <c r="AM88" s="825"/>
      <c r="AN88" s="825"/>
      <c r="AO88" s="825"/>
      <c r="AP88" s="828">
        <v>5083</v>
      </c>
      <c r="AQ88" s="828"/>
      <c r="AR88" s="828"/>
      <c r="AS88" s="828"/>
      <c r="AT88" s="828"/>
      <c r="AU88" s="828">
        <v>437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287</v>
      </c>
      <c r="AG109" s="881"/>
      <c r="AH109" s="881"/>
      <c r="AI109" s="881"/>
      <c r="AJ109" s="882"/>
      <c r="AK109" s="880" t="s">
        <v>286</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287</v>
      </c>
      <c r="BW109" s="881"/>
      <c r="BX109" s="881"/>
      <c r="BY109" s="881"/>
      <c r="BZ109" s="882"/>
      <c r="CA109" s="880" t="s">
        <v>286</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287</v>
      </c>
      <c r="DM109" s="881"/>
      <c r="DN109" s="881"/>
      <c r="DO109" s="881"/>
      <c r="DP109" s="882"/>
      <c r="DQ109" s="880" t="s">
        <v>286</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1197268</v>
      </c>
      <c r="AB110" s="888"/>
      <c r="AC110" s="888"/>
      <c r="AD110" s="888"/>
      <c r="AE110" s="889"/>
      <c r="AF110" s="890">
        <v>1145529</v>
      </c>
      <c r="AG110" s="888"/>
      <c r="AH110" s="888"/>
      <c r="AI110" s="888"/>
      <c r="AJ110" s="889"/>
      <c r="AK110" s="890">
        <v>1151645</v>
      </c>
      <c r="AL110" s="888"/>
      <c r="AM110" s="888"/>
      <c r="AN110" s="888"/>
      <c r="AO110" s="889"/>
      <c r="AP110" s="891">
        <v>23.3</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11578475</v>
      </c>
      <c r="BR110" s="925"/>
      <c r="BS110" s="925"/>
      <c r="BT110" s="925"/>
      <c r="BU110" s="925"/>
      <c r="BV110" s="925">
        <v>11375845</v>
      </c>
      <c r="BW110" s="925"/>
      <c r="BX110" s="925"/>
      <c r="BY110" s="925"/>
      <c r="BZ110" s="925"/>
      <c r="CA110" s="925">
        <v>11592447</v>
      </c>
      <c r="CB110" s="925"/>
      <c r="CC110" s="925"/>
      <c r="CD110" s="925"/>
      <c r="CE110" s="925"/>
      <c r="CF110" s="939">
        <v>234.5</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4612811</v>
      </c>
      <c r="BR112" s="918"/>
      <c r="BS112" s="918"/>
      <c r="BT112" s="918"/>
      <c r="BU112" s="918"/>
      <c r="BV112" s="918">
        <v>4641116</v>
      </c>
      <c r="BW112" s="918"/>
      <c r="BX112" s="918"/>
      <c r="BY112" s="918"/>
      <c r="BZ112" s="918"/>
      <c r="CA112" s="918">
        <v>4488612</v>
      </c>
      <c r="CB112" s="918"/>
      <c r="CC112" s="918"/>
      <c r="CD112" s="918"/>
      <c r="CE112" s="918"/>
      <c r="CF112" s="912">
        <v>90.8</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373820</v>
      </c>
      <c r="AB113" s="932"/>
      <c r="AC113" s="932"/>
      <c r="AD113" s="932"/>
      <c r="AE113" s="933"/>
      <c r="AF113" s="934">
        <v>348071</v>
      </c>
      <c r="AG113" s="932"/>
      <c r="AH113" s="932"/>
      <c r="AI113" s="932"/>
      <c r="AJ113" s="933"/>
      <c r="AK113" s="934">
        <v>350018</v>
      </c>
      <c r="AL113" s="932"/>
      <c r="AM113" s="932"/>
      <c r="AN113" s="932"/>
      <c r="AO113" s="933"/>
      <c r="AP113" s="935">
        <v>7.1</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500110</v>
      </c>
      <c r="BR113" s="918"/>
      <c r="BS113" s="918"/>
      <c r="BT113" s="918"/>
      <c r="BU113" s="918"/>
      <c r="BV113" s="918">
        <v>449173</v>
      </c>
      <c r="BW113" s="918"/>
      <c r="BX113" s="918"/>
      <c r="BY113" s="918"/>
      <c r="BZ113" s="918"/>
      <c r="CA113" s="918">
        <v>436949</v>
      </c>
      <c r="CB113" s="918"/>
      <c r="CC113" s="918"/>
      <c r="CD113" s="918"/>
      <c r="CE113" s="918"/>
      <c r="CF113" s="912">
        <v>8.8000000000000007</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66979</v>
      </c>
      <c r="AB114" s="957"/>
      <c r="AC114" s="957"/>
      <c r="AD114" s="957"/>
      <c r="AE114" s="958"/>
      <c r="AF114" s="959">
        <v>62573</v>
      </c>
      <c r="AG114" s="957"/>
      <c r="AH114" s="957"/>
      <c r="AI114" s="957"/>
      <c r="AJ114" s="958"/>
      <c r="AK114" s="959">
        <v>63372</v>
      </c>
      <c r="AL114" s="957"/>
      <c r="AM114" s="957"/>
      <c r="AN114" s="957"/>
      <c r="AO114" s="958"/>
      <c r="AP114" s="960">
        <v>1.3</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2369739</v>
      </c>
      <c r="BR114" s="918"/>
      <c r="BS114" s="918"/>
      <c r="BT114" s="918"/>
      <c r="BU114" s="918"/>
      <c r="BV114" s="918">
        <v>2394102</v>
      </c>
      <c r="BW114" s="918"/>
      <c r="BX114" s="918"/>
      <c r="BY114" s="918"/>
      <c r="BZ114" s="918"/>
      <c r="CA114" s="918">
        <v>2350941</v>
      </c>
      <c r="CB114" s="918"/>
      <c r="CC114" s="918"/>
      <c r="CD114" s="918"/>
      <c r="CE114" s="918"/>
      <c r="CF114" s="912">
        <v>47.6</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1638067</v>
      </c>
      <c r="AB117" s="964"/>
      <c r="AC117" s="964"/>
      <c r="AD117" s="964"/>
      <c r="AE117" s="965"/>
      <c r="AF117" s="963">
        <v>1556173</v>
      </c>
      <c r="AG117" s="964"/>
      <c r="AH117" s="964"/>
      <c r="AI117" s="964"/>
      <c r="AJ117" s="965"/>
      <c r="AK117" s="963">
        <v>1565035</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287</v>
      </c>
      <c r="AG118" s="881"/>
      <c r="AH118" s="881"/>
      <c r="AI118" s="881"/>
      <c r="AJ118" s="882"/>
      <c r="AK118" s="880" t="s">
        <v>286</v>
      </c>
      <c r="AL118" s="881"/>
      <c r="AM118" s="881"/>
      <c r="AN118" s="881"/>
      <c r="AO118" s="882"/>
      <c r="AP118" s="988" t="s">
        <v>405</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433</v>
      </c>
      <c r="BP118" s="992"/>
      <c r="BQ118" s="983">
        <v>19061135</v>
      </c>
      <c r="BR118" s="984"/>
      <c r="BS118" s="984"/>
      <c r="BT118" s="984"/>
      <c r="BU118" s="984"/>
      <c r="BV118" s="984">
        <v>18860236</v>
      </c>
      <c r="BW118" s="984"/>
      <c r="BX118" s="984"/>
      <c r="BY118" s="984"/>
      <c r="BZ118" s="984"/>
      <c r="CA118" s="984">
        <v>18868949</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3831828</v>
      </c>
      <c r="BR119" s="925"/>
      <c r="BS119" s="925"/>
      <c r="BT119" s="925"/>
      <c r="BU119" s="925"/>
      <c r="BV119" s="925">
        <v>4228525</v>
      </c>
      <c r="BW119" s="925"/>
      <c r="BX119" s="925"/>
      <c r="BY119" s="925"/>
      <c r="BZ119" s="925"/>
      <c r="CA119" s="925">
        <v>4416069</v>
      </c>
      <c r="CB119" s="925"/>
      <c r="CC119" s="925"/>
      <c r="CD119" s="925"/>
      <c r="CE119" s="925"/>
      <c r="CF119" s="939">
        <v>89.3</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241007</v>
      </c>
      <c r="BR120" s="918"/>
      <c r="BS120" s="918"/>
      <c r="BT120" s="918"/>
      <c r="BU120" s="918"/>
      <c r="BV120" s="918">
        <v>199583</v>
      </c>
      <c r="BW120" s="918"/>
      <c r="BX120" s="918"/>
      <c r="BY120" s="918"/>
      <c r="BZ120" s="918"/>
      <c r="CA120" s="918">
        <v>129421</v>
      </c>
      <c r="CB120" s="918"/>
      <c r="CC120" s="918"/>
      <c r="CD120" s="918"/>
      <c r="CE120" s="918"/>
      <c r="CF120" s="912">
        <v>2.6</v>
      </c>
      <c r="CG120" s="913"/>
      <c r="CH120" s="913"/>
      <c r="CI120" s="913"/>
      <c r="CJ120" s="913"/>
      <c r="CK120" s="1011" t="s">
        <v>439</v>
      </c>
      <c r="CL120" s="1012"/>
      <c r="CM120" s="1012"/>
      <c r="CN120" s="1012"/>
      <c r="CO120" s="1013"/>
      <c r="CP120" s="1019" t="s">
        <v>388</v>
      </c>
      <c r="CQ120" s="1020"/>
      <c r="CR120" s="1020"/>
      <c r="CS120" s="1020"/>
      <c r="CT120" s="1020"/>
      <c r="CU120" s="1020"/>
      <c r="CV120" s="1020"/>
      <c r="CW120" s="1020"/>
      <c r="CX120" s="1020"/>
      <c r="CY120" s="1020"/>
      <c r="CZ120" s="1020"/>
      <c r="DA120" s="1020"/>
      <c r="DB120" s="1020"/>
      <c r="DC120" s="1020"/>
      <c r="DD120" s="1020"/>
      <c r="DE120" s="1020"/>
      <c r="DF120" s="1021"/>
      <c r="DG120" s="924">
        <v>3788382</v>
      </c>
      <c r="DH120" s="925"/>
      <c r="DI120" s="925"/>
      <c r="DJ120" s="925"/>
      <c r="DK120" s="925"/>
      <c r="DL120" s="925">
        <v>3790687</v>
      </c>
      <c r="DM120" s="925"/>
      <c r="DN120" s="925"/>
      <c r="DO120" s="925"/>
      <c r="DP120" s="925"/>
      <c r="DQ120" s="925">
        <v>3655491</v>
      </c>
      <c r="DR120" s="925"/>
      <c r="DS120" s="925"/>
      <c r="DT120" s="925"/>
      <c r="DU120" s="925"/>
      <c r="DV120" s="926">
        <v>73.900000000000006</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11433146</v>
      </c>
      <c r="BR121" s="984"/>
      <c r="BS121" s="984"/>
      <c r="BT121" s="984"/>
      <c r="BU121" s="984"/>
      <c r="BV121" s="984">
        <v>11266846</v>
      </c>
      <c r="BW121" s="984"/>
      <c r="BX121" s="984"/>
      <c r="BY121" s="984"/>
      <c r="BZ121" s="984"/>
      <c r="CA121" s="984">
        <v>11477434</v>
      </c>
      <c r="CB121" s="984"/>
      <c r="CC121" s="984"/>
      <c r="CD121" s="984"/>
      <c r="CE121" s="984"/>
      <c r="CF121" s="1022">
        <v>232.2</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474693</v>
      </c>
      <c r="DH121" s="918"/>
      <c r="DI121" s="918"/>
      <c r="DJ121" s="918"/>
      <c r="DK121" s="918"/>
      <c r="DL121" s="918">
        <v>485807</v>
      </c>
      <c r="DM121" s="918"/>
      <c r="DN121" s="918"/>
      <c r="DO121" s="918"/>
      <c r="DP121" s="918"/>
      <c r="DQ121" s="918">
        <v>477377</v>
      </c>
      <c r="DR121" s="918"/>
      <c r="DS121" s="918"/>
      <c r="DT121" s="918"/>
      <c r="DU121" s="918"/>
      <c r="DV121" s="919">
        <v>9.6999999999999993</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442</v>
      </c>
      <c r="BP122" s="992"/>
      <c r="BQ122" s="1032">
        <v>15505981</v>
      </c>
      <c r="BR122" s="1033"/>
      <c r="BS122" s="1033"/>
      <c r="BT122" s="1033"/>
      <c r="BU122" s="1033"/>
      <c r="BV122" s="1033">
        <v>15694954</v>
      </c>
      <c r="BW122" s="1033"/>
      <c r="BX122" s="1033"/>
      <c r="BY122" s="1033"/>
      <c r="BZ122" s="1033"/>
      <c r="CA122" s="1033">
        <v>16022924</v>
      </c>
      <c r="CB122" s="1033"/>
      <c r="CC122" s="1033"/>
      <c r="CD122" s="1033"/>
      <c r="CE122" s="1033"/>
      <c r="CF122" s="985"/>
      <c r="CG122" s="986"/>
      <c r="CH122" s="986"/>
      <c r="CI122" s="986"/>
      <c r="CJ122" s="987"/>
      <c r="CK122" s="1014"/>
      <c r="CL122" s="1015"/>
      <c r="CM122" s="1015"/>
      <c r="CN122" s="1015"/>
      <c r="CO122" s="1016"/>
      <c r="CP122" s="1005" t="s">
        <v>383</v>
      </c>
      <c r="CQ122" s="1006"/>
      <c r="CR122" s="1006"/>
      <c r="CS122" s="1006"/>
      <c r="CT122" s="1006"/>
      <c r="CU122" s="1006"/>
      <c r="CV122" s="1006"/>
      <c r="CW122" s="1006"/>
      <c r="CX122" s="1006"/>
      <c r="CY122" s="1006"/>
      <c r="CZ122" s="1006"/>
      <c r="DA122" s="1006"/>
      <c r="DB122" s="1006"/>
      <c r="DC122" s="1006"/>
      <c r="DD122" s="1006"/>
      <c r="DE122" s="1006"/>
      <c r="DF122" s="1007"/>
      <c r="DG122" s="917">
        <v>198621</v>
      </c>
      <c r="DH122" s="918"/>
      <c r="DI122" s="918"/>
      <c r="DJ122" s="918"/>
      <c r="DK122" s="918"/>
      <c r="DL122" s="918">
        <v>208078</v>
      </c>
      <c r="DM122" s="918"/>
      <c r="DN122" s="918"/>
      <c r="DO122" s="918"/>
      <c r="DP122" s="918"/>
      <c r="DQ122" s="918">
        <v>201807</v>
      </c>
      <c r="DR122" s="918"/>
      <c r="DS122" s="918"/>
      <c r="DT122" s="918"/>
      <c r="DU122" s="918"/>
      <c r="DV122" s="919">
        <v>4.0999999999999996</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70.7</v>
      </c>
      <c r="BR123" s="1025"/>
      <c r="BS123" s="1025"/>
      <c r="BT123" s="1025"/>
      <c r="BU123" s="1025"/>
      <c r="BV123" s="1025">
        <v>63.9</v>
      </c>
      <c r="BW123" s="1025"/>
      <c r="BX123" s="1025"/>
      <c r="BY123" s="1025"/>
      <c r="BZ123" s="1025"/>
      <c r="CA123" s="1025">
        <v>57.5</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v>151115</v>
      </c>
      <c r="DH123" s="957"/>
      <c r="DI123" s="957"/>
      <c r="DJ123" s="957"/>
      <c r="DK123" s="958"/>
      <c r="DL123" s="959">
        <v>156544</v>
      </c>
      <c r="DM123" s="957"/>
      <c r="DN123" s="957"/>
      <c r="DO123" s="957"/>
      <c r="DP123" s="958"/>
      <c r="DQ123" s="959">
        <v>153937</v>
      </c>
      <c r="DR123" s="957"/>
      <c r="DS123" s="957"/>
      <c r="DT123" s="957"/>
      <c r="DU123" s="958"/>
      <c r="DV123" s="960">
        <v>3.1</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453</v>
      </c>
      <c r="AY127" s="885"/>
      <c r="AZ127" s="885"/>
      <c r="BA127" s="885"/>
      <c r="BB127" s="885"/>
      <c r="BC127" s="885"/>
      <c r="BD127" s="885"/>
      <c r="BE127" s="886"/>
      <c r="BF127" s="1039" t="s">
        <v>112</v>
      </c>
      <c r="BG127" s="1040"/>
      <c r="BH127" s="1040"/>
      <c r="BI127" s="1040"/>
      <c r="BJ127" s="1040"/>
      <c r="BK127" s="1040"/>
      <c r="BL127" s="1049"/>
      <c r="BM127" s="1039">
        <v>14.43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25013</v>
      </c>
      <c r="AB128" s="1088"/>
      <c r="AC128" s="1088"/>
      <c r="AD128" s="1088"/>
      <c r="AE128" s="1089"/>
      <c r="AF128" s="1090">
        <v>12043</v>
      </c>
      <c r="AG128" s="1088"/>
      <c r="AH128" s="1088"/>
      <c r="AI128" s="1088"/>
      <c r="AJ128" s="1089"/>
      <c r="AK128" s="1090">
        <v>7031</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112</v>
      </c>
      <c r="BG128" s="1065"/>
      <c r="BH128" s="1065"/>
      <c r="BI128" s="1065"/>
      <c r="BJ128" s="1065"/>
      <c r="BK128" s="1065"/>
      <c r="BL128" s="1066"/>
      <c r="BM128" s="1064">
        <v>19.43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6076536</v>
      </c>
      <c r="AB129" s="957"/>
      <c r="AC129" s="957"/>
      <c r="AD129" s="957"/>
      <c r="AE129" s="958"/>
      <c r="AF129" s="959">
        <v>6014009</v>
      </c>
      <c r="AG129" s="957"/>
      <c r="AH129" s="957"/>
      <c r="AI129" s="957"/>
      <c r="AJ129" s="958"/>
      <c r="AK129" s="959">
        <v>6022038</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10.199999999999999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1053244</v>
      </c>
      <c r="AB130" s="957"/>
      <c r="AC130" s="957"/>
      <c r="AD130" s="957"/>
      <c r="AE130" s="958"/>
      <c r="AF130" s="959">
        <v>1061062</v>
      </c>
      <c r="AG130" s="957"/>
      <c r="AH130" s="957"/>
      <c r="AI130" s="957"/>
      <c r="AJ130" s="958"/>
      <c r="AK130" s="959">
        <v>1078268</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57.5</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5023292</v>
      </c>
      <c r="AB131" s="996"/>
      <c r="AC131" s="996"/>
      <c r="AD131" s="996"/>
      <c r="AE131" s="997"/>
      <c r="AF131" s="998">
        <v>4952947</v>
      </c>
      <c r="AG131" s="996"/>
      <c r="AH131" s="996"/>
      <c r="AI131" s="996"/>
      <c r="AJ131" s="997"/>
      <c r="AK131" s="998">
        <v>4943770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11.144285460000001</v>
      </c>
      <c r="AB132" s="1102"/>
      <c r="AC132" s="1102"/>
      <c r="AD132" s="1102"/>
      <c r="AE132" s="1103"/>
      <c r="AF132" s="1104">
        <v>9.7531429270000007</v>
      </c>
      <c r="AG132" s="1102"/>
      <c r="AH132" s="1102"/>
      <c r="AI132" s="1102"/>
      <c r="AJ132" s="1103"/>
      <c r="AK132" s="1104">
        <v>9.7038494909999997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11.1</v>
      </c>
      <c r="AB133" s="1109"/>
      <c r="AC133" s="1109"/>
      <c r="AD133" s="1109"/>
      <c r="AE133" s="1110"/>
      <c r="AF133" s="1108">
        <v>10.4</v>
      </c>
      <c r="AG133" s="1109"/>
      <c r="AH133" s="1109"/>
      <c r="AI133" s="1109"/>
      <c r="AJ133" s="1110"/>
      <c r="AK133" s="1108">
        <v>10.199999999999999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A7" zoomScaleNormal="85" zoomScaleSheetLayoutView="55" workbookViewId="0">
      <selection activeCell="AH78" sqref="AH7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C4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1558277</v>
      </c>
      <c r="L9" s="264">
        <v>105753</v>
      </c>
      <c r="M9" s="265">
        <v>97117</v>
      </c>
      <c r="N9" s="266">
        <v>8.9</v>
      </c>
    </row>
    <row r="10" spans="1:16">
      <c r="A10" s="248"/>
      <c r="B10" s="244"/>
      <c r="C10" s="244"/>
      <c r="D10" s="244"/>
      <c r="E10" s="244"/>
      <c r="F10" s="244"/>
      <c r="G10" s="1117" t="s">
        <v>475</v>
      </c>
      <c r="H10" s="1118"/>
      <c r="I10" s="1118"/>
      <c r="J10" s="1119"/>
      <c r="K10" s="267">
        <v>136687</v>
      </c>
      <c r="L10" s="268">
        <v>9276</v>
      </c>
      <c r="M10" s="269">
        <v>9839</v>
      </c>
      <c r="N10" s="270">
        <v>-5.7</v>
      </c>
    </row>
    <row r="11" spans="1:16" ht="13.5" customHeight="1">
      <c r="A11" s="248"/>
      <c r="B11" s="244"/>
      <c r="C11" s="244"/>
      <c r="D11" s="244"/>
      <c r="E11" s="244"/>
      <c r="F11" s="244"/>
      <c r="G11" s="1117" t="s">
        <v>476</v>
      </c>
      <c r="H11" s="1118"/>
      <c r="I11" s="1118"/>
      <c r="J11" s="1119"/>
      <c r="K11" s="267">
        <v>284150</v>
      </c>
      <c r="L11" s="268">
        <v>19284</v>
      </c>
      <c r="M11" s="269">
        <v>18048</v>
      </c>
      <c r="N11" s="270">
        <v>6.8</v>
      </c>
    </row>
    <row r="12" spans="1:16" ht="13.5" customHeight="1">
      <c r="A12" s="248"/>
      <c r="B12" s="244"/>
      <c r="C12" s="244"/>
      <c r="D12" s="244"/>
      <c r="E12" s="244"/>
      <c r="F12" s="244"/>
      <c r="G12" s="1117" t="s">
        <v>477</v>
      </c>
      <c r="H12" s="1118"/>
      <c r="I12" s="1118"/>
      <c r="J12" s="1119"/>
      <c r="K12" s="267">
        <v>127773</v>
      </c>
      <c r="L12" s="268">
        <v>8671</v>
      </c>
      <c r="M12" s="269">
        <v>2186</v>
      </c>
      <c r="N12" s="270">
        <v>296.7</v>
      </c>
    </row>
    <row r="13" spans="1:16" ht="13.5" customHeight="1">
      <c r="A13" s="248"/>
      <c r="B13" s="244"/>
      <c r="C13" s="244"/>
      <c r="D13" s="244"/>
      <c r="E13" s="244"/>
      <c r="F13" s="244"/>
      <c r="G13" s="1117" t="s">
        <v>478</v>
      </c>
      <c r="H13" s="1118"/>
      <c r="I13" s="1118"/>
      <c r="J13" s="1119"/>
      <c r="K13" s="267" t="s">
        <v>479</v>
      </c>
      <c r="L13" s="268" t="s">
        <v>479</v>
      </c>
      <c r="M13" s="269" t="s">
        <v>479</v>
      </c>
      <c r="N13" s="270" t="s">
        <v>479</v>
      </c>
    </row>
    <row r="14" spans="1:16" ht="13.5" customHeight="1">
      <c r="A14" s="248"/>
      <c r="B14" s="244"/>
      <c r="C14" s="244"/>
      <c r="D14" s="244"/>
      <c r="E14" s="244"/>
      <c r="F14" s="244"/>
      <c r="G14" s="1117" t="s">
        <v>480</v>
      </c>
      <c r="H14" s="1118"/>
      <c r="I14" s="1118"/>
      <c r="J14" s="1119"/>
      <c r="K14" s="267">
        <v>93484</v>
      </c>
      <c r="L14" s="268">
        <v>6344</v>
      </c>
      <c r="M14" s="269">
        <v>5044</v>
      </c>
      <c r="N14" s="270">
        <v>25.8</v>
      </c>
    </row>
    <row r="15" spans="1:16" ht="13.5" customHeight="1">
      <c r="A15" s="248"/>
      <c r="B15" s="244"/>
      <c r="C15" s="244"/>
      <c r="D15" s="244"/>
      <c r="E15" s="244"/>
      <c r="F15" s="244"/>
      <c r="G15" s="1117" t="s">
        <v>481</v>
      </c>
      <c r="H15" s="1118"/>
      <c r="I15" s="1118"/>
      <c r="J15" s="1119"/>
      <c r="K15" s="267">
        <v>34450</v>
      </c>
      <c r="L15" s="268">
        <v>2338</v>
      </c>
      <c r="M15" s="269">
        <v>2764</v>
      </c>
      <c r="N15" s="270">
        <v>-15.4</v>
      </c>
    </row>
    <row r="16" spans="1:16">
      <c r="A16" s="248"/>
      <c r="B16" s="244"/>
      <c r="C16" s="244"/>
      <c r="D16" s="244"/>
      <c r="E16" s="244"/>
      <c r="F16" s="244"/>
      <c r="G16" s="1120" t="s">
        <v>482</v>
      </c>
      <c r="H16" s="1121"/>
      <c r="I16" s="1121"/>
      <c r="J16" s="1122"/>
      <c r="K16" s="268">
        <v>-163077</v>
      </c>
      <c r="L16" s="268">
        <v>-11067</v>
      </c>
      <c r="M16" s="269">
        <v>-12014</v>
      </c>
      <c r="N16" s="270">
        <v>-7.9</v>
      </c>
    </row>
    <row r="17" spans="1:16">
      <c r="A17" s="248"/>
      <c r="B17" s="244"/>
      <c r="C17" s="244"/>
      <c r="D17" s="244"/>
      <c r="E17" s="244"/>
      <c r="F17" s="244"/>
      <c r="G17" s="1120" t="s">
        <v>171</v>
      </c>
      <c r="H17" s="1121"/>
      <c r="I17" s="1121"/>
      <c r="J17" s="1122"/>
      <c r="K17" s="268">
        <v>2071744</v>
      </c>
      <c r="L17" s="268">
        <v>140600</v>
      </c>
      <c r="M17" s="269">
        <v>122985</v>
      </c>
      <c r="N17" s="270">
        <v>14.3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13.98</v>
      </c>
      <c r="L21" s="281">
        <v>11.27</v>
      </c>
      <c r="M21" s="282">
        <v>2.71</v>
      </c>
      <c r="N21" s="249"/>
      <c r="O21" s="283"/>
      <c r="P21" s="279"/>
    </row>
    <row r="22" spans="1:16" s="284" customFormat="1">
      <c r="A22" s="279"/>
      <c r="B22" s="249"/>
      <c r="C22" s="249"/>
      <c r="D22" s="249"/>
      <c r="E22" s="249"/>
      <c r="F22" s="249"/>
      <c r="G22" s="1112" t="s">
        <v>488</v>
      </c>
      <c r="H22" s="1113"/>
      <c r="I22" s="1113"/>
      <c r="J22" s="1114"/>
      <c r="K22" s="285">
        <v>93.3</v>
      </c>
      <c r="L22" s="286">
        <v>94.8</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1151645</v>
      </c>
      <c r="L32" s="294">
        <v>78157</v>
      </c>
      <c r="M32" s="295">
        <v>91831</v>
      </c>
      <c r="N32" s="296">
        <v>-14.9</v>
      </c>
    </row>
    <row r="33" spans="1:16" ht="13.5" customHeight="1">
      <c r="A33" s="248"/>
      <c r="B33" s="244"/>
      <c r="C33" s="244"/>
      <c r="D33" s="244"/>
      <c r="E33" s="244"/>
      <c r="F33" s="244"/>
      <c r="G33" s="1128" t="s">
        <v>493</v>
      </c>
      <c r="H33" s="1129"/>
      <c r="I33" s="1129"/>
      <c r="J33" s="1130"/>
      <c r="K33" s="294" t="s">
        <v>479</v>
      </c>
      <c r="L33" s="294" t="s">
        <v>479</v>
      </c>
      <c r="M33" s="295" t="s">
        <v>479</v>
      </c>
      <c r="N33" s="296" t="s">
        <v>479</v>
      </c>
    </row>
    <row r="34" spans="1:16" ht="27" customHeight="1">
      <c r="A34" s="248"/>
      <c r="B34" s="244"/>
      <c r="C34" s="244"/>
      <c r="D34" s="244"/>
      <c r="E34" s="244"/>
      <c r="F34" s="244"/>
      <c r="G34" s="1128" t="s">
        <v>494</v>
      </c>
      <c r="H34" s="1129"/>
      <c r="I34" s="1129"/>
      <c r="J34" s="1130"/>
      <c r="K34" s="294" t="s">
        <v>479</v>
      </c>
      <c r="L34" s="294" t="s">
        <v>479</v>
      </c>
      <c r="M34" s="295" t="s">
        <v>479</v>
      </c>
      <c r="N34" s="296" t="s">
        <v>479</v>
      </c>
    </row>
    <row r="35" spans="1:16" ht="27" customHeight="1">
      <c r="A35" s="248"/>
      <c r="B35" s="244"/>
      <c r="C35" s="244"/>
      <c r="D35" s="244"/>
      <c r="E35" s="244"/>
      <c r="F35" s="244"/>
      <c r="G35" s="1128" t="s">
        <v>495</v>
      </c>
      <c r="H35" s="1129"/>
      <c r="I35" s="1129"/>
      <c r="J35" s="1130"/>
      <c r="K35" s="294">
        <v>350018</v>
      </c>
      <c r="L35" s="294">
        <v>23754</v>
      </c>
      <c r="M35" s="295">
        <v>23665</v>
      </c>
      <c r="N35" s="296">
        <v>0.4</v>
      </c>
    </row>
    <row r="36" spans="1:16" ht="27" customHeight="1">
      <c r="A36" s="248"/>
      <c r="B36" s="244"/>
      <c r="C36" s="244"/>
      <c r="D36" s="244"/>
      <c r="E36" s="244"/>
      <c r="F36" s="244"/>
      <c r="G36" s="1128" t="s">
        <v>496</v>
      </c>
      <c r="H36" s="1129"/>
      <c r="I36" s="1129"/>
      <c r="J36" s="1130"/>
      <c r="K36" s="294">
        <v>63372</v>
      </c>
      <c r="L36" s="294">
        <v>4301</v>
      </c>
      <c r="M36" s="295">
        <v>4185</v>
      </c>
      <c r="N36" s="296">
        <v>2.8</v>
      </c>
    </row>
    <row r="37" spans="1:16" ht="13.5" customHeight="1">
      <c r="A37" s="248"/>
      <c r="B37" s="244"/>
      <c r="C37" s="244"/>
      <c r="D37" s="244"/>
      <c r="E37" s="244"/>
      <c r="F37" s="244"/>
      <c r="G37" s="1128" t="s">
        <v>497</v>
      </c>
      <c r="H37" s="1129"/>
      <c r="I37" s="1129"/>
      <c r="J37" s="1130"/>
      <c r="K37" s="294" t="s">
        <v>479</v>
      </c>
      <c r="L37" s="294" t="s">
        <v>479</v>
      </c>
      <c r="M37" s="295">
        <v>1887</v>
      </c>
      <c r="N37" s="296" t="s">
        <v>479</v>
      </c>
    </row>
    <row r="38" spans="1:16" ht="27" customHeight="1">
      <c r="A38" s="248"/>
      <c r="B38" s="244"/>
      <c r="C38" s="244"/>
      <c r="D38" s="244"/>
      <c r="E38" s="244"/>
      <c r="F38" s="244"/>
      <c r="G38" s="1131" t="s">
        <v>498</v>
      </c>
      <c r="H38" s="1132"/>
      <c r="I38" s="1132"/>
      <c r="J38" s="1133"/>
      <c r="K38" s="297" t="s">
        <v>479</v>
      </c>
      <c r="L38" s="297" t="s">
        <v>479</v>
      </c>
      <c r="M38" s="298">
        <v>24</v>
      </c>
      <c r="N38" s="299" t="s">
        <v>479</v>
      </c>
      <c r="O38" s="293"/>
    </row>
    <row r="39" spans="1:16">
      <c r="A39" s="248"/>
      <c r="B39" s="244"/>
      <c r="C39" s="244"/>
      <c r="D39" s="244"/>
      <c r="E39" s="244"/>
      <c r="F39" s="244"/>
      <c r="G39" s="1131" t="s">
        <v>499</v>
      </c>
      <c r="H39" s="1132"/>
      <c r="I39" s="1132"/>
      <c r="J39" s="1133"/>
      <c r="K39" s="300">
        <v>-7031</v>
      </c>
      <c r="L39" s="300">
        <v>-477</v>
      </c>
      <c r="M39" s="301">
        <v>-3963</v>
      </c>
      <c r="N39" s="302">
        <v>-88</v>
      </c>
      <c r="O39" s="293"/>
    </row>
    <row r="40" spans="1:16" ht="27" customHeight="1">
      <c r="A40" s="248"/>
      <c r="B40" s="244"/>
      <c r="C40" s="244"/>
      <c r="D40" s="244"/>
      <c r="E40" s="244"/>
      <c r="F40" s="244"/>
      <c r="G40" s="1128" t="s">
        <v>500</v>
      </c>
      <c r="H40" s="1129"/>
      <c r="I40" s="1129"/>
      <c r="J40" s="1130"/>
      <c r="K40" s="300">
        <v>-1078268</v>
      </c>
      <c r="L40" s="300">
        <v>-73177</v>
      </c>
      <c r="M40" s="301">
        <v>-77210</v>
      </c>
      <c r="N40" s="302">
        <v>-5.2</v>
      </c>
      <c r="O40" s="293"/>
    </row>
    <row r="41" spans="1:16">
      <c r="A41" s="248"/>
      <c r="B41" s="244"/>
      <c r="C41" s="244"/>
      <c r="D41" s="244"/>
      <c r="E41" s="244"/>
      <c r="F41" s="244"/>
      <c r="G41" s="1134" t="s">
        <v>281</v>
      </c>
      <c r="H41" s="1135"/>
      <c r="I41" s="1135"/>
      <c r="J41" s="1136"/>
      <c r="K41" s="294">
        <v>479736</v>
      </c>
      <c r="L41" s="300">
        <v>32558</v>
      </c>
      <c r="M41" s="301">
        <v>40420</v>
      </c>
      <c r="N41" s="302">
        <v>-19.5</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971563</v>
      </c>
      <c r="J51" s="320">
        <v>60118</v>
      </c>
      <c r="K51" s="321">
        <v>-4.8</v>
      </c>
      <c r="L51" s="322">
        <v>102412</v>
      </c>
      <c r="M51" s="323">
        <v>52.4</v>
      </c>
      <c r="N51" s="324">
        <v>-57.2</v>
      </c>
    </row>
    <row r="52" spans="1:14">
      <c r="A52" s="248"/>
      <c r="B52" s="244"/>
      <c r="C52" s="244"/>
      <c r="D52" s="244"/>
      <c r="E52" s="244"/>
      <c r="F52" s="244"/>
      <c r="G52" s="325"/>
      <c r="H52" s="326" t="s">
        <v>511</v>
      </c>
      <c r="I52" s="327">
        <v>675031</v>
      </c>
      <c r="J52" s="328">
        <v>41769</v>
      </c>
      <c r="K52" s="329">
        <v>-21.8</v>
      </c>
      <c r="L52" s="330">
        <v>58752</v>
      </c>
      <c r="M52" s="331">
        <v>71.3</v>
      </c>
      <c r="N52" s="332">
        <v>-93.1</v>
      </c>
    </row>
    <row r="53" spans="1:14">
      <c r="A53" s="248"/>
      <c r="B53" s="244"/>
      <c r="C53" s="244"/>
      <c r="D53" s="244"/>
      <c r="E53" s="244"/>
      <c r="F53" s="244"/>
      <c r="G53" s="310" t="s">
        <v>512</v>
      </c>
      <c r="H53" s="311"/>
      <c r="I53" s="319">
        <v>852577</v>
      </c>
      <c r="J53" s="320">
        <v>54036</v>
      </c>
      <c r="K53" s="321">
        <v>-10.1</v>
      </c>
      <c r="L53" s="322">
        <v>106194</v>
      </c>
      <c r="M53" s="323">
        <v>3.7</v>
      </c>
      <c r="N53" s="324">
        <v>-13.8</v>
      </c>
    </row>
    <row r="54" spans="1:14">
      <c r="A54" s="248"/>
      <c r="B54" s="244"/>
      <c r="C54" s="244"/>
      <c r="D54" s="244"/>
      <c r="E54" s="244"/>
      <c r="F54" s="244"/>
      <c r="G54" s="325"/>
      <c r="H54" s="326" t="s">
        <v>511</v>
      </c>
      <c r="I54" s="327">
        <v>601767</v>
      </c>
      <c r="J54" s="328">
        <v>38140</v>
      </c>
      <c r="K54" s="329">
        <v>-8.6999999999999993</v>
      </c>
      <c r="L54" s="330">
        <v>51075</v>
      </c>
      <c r="M54" s="331">
        <v>-13.1</v>
      </c>
      <c r="N54" s="332">
        <v>4.4000000000000004</v>
      </c>
    </row>
    <row r="55" spans="1:14">
      <c r="A55" s="248"/>
      <c r="B55" s="244"/>
      <c r="C55" s="244"/>
      <c r="D55" s="244"/>
      <c r="E55" s="244"/>
      <c r="F55" s="244"/>
      <c r="G55" s="310" t="s">
        <v>513</v>
      </c>
      <c r="H55" s="311"/>
      <c r="I55" s="319">
        <v>1664140</v>
      </c>
      <c r="J55" s="320">
        <v>108159</v>
      </c>
      <c r="K55" s="321">
        <v>100.2</v>
      </c>
      <c r="L55" s="322">
        <v>117242</v>
      </c>
      <c r="M55" s="323">
        <v>10.4</v>
      </c>
      <c r="N55" s="324">
        <v>89.8</v>
      </c>
    </row>
    <row r="56" spans="1:14">
      <c r="A56" s="248"/>
      <c r="B56" s="244"/>
      <c r="C56" s="244"/>
      <c r="D56" s="244"/>
      <c r="E56" s="244"/>
      <c r="F56" s="244"/>
      <c r="G56" s="325"/>
      <c r="H56" s="326" t="s">
        <v>511</v>
      </c>
      <c r="I56" s="327">
        <v>1379282</v>
      </c>
      <c r="J56" s="328">
        <v>89645</v>
      </c>
      <c r="K56" s="329">
        <v>135</v>
      </c>
      <c r="L56" s="330">
        <v>59388</v>
      </c>
      <c r="M56" s="331">
        <v>16.3</v>
      </c>
      <c r="N56" s="332">
        <v>118.7</v>
      </c>
    </row>
    <row r="57" spans="1:14">
      <c r="A57" s="248"/>
      <c r="B57" s="244"/>
      <c r="C57" s="244"/>
      <c r="D57" s="244"/>
      <c r="E57" s="244"/>
      <c r="F57" s="244"/>
      <c r="G57" s="310" t="s">
        <v>514</v>
      </c>
      <c r="H57" s="311"/>
      <c r="I57" s="319">
        <v>927965</v>
      </c>
      <c r="J57" s="320">
        <v>61774</v>
      </c>
      <c r="K57" s="321">
        <v>-42.9</v>
      </c>
      <c r="L57" s="322">
        <v>114097</v>
      </c>
      <c r="M57" s="323">
        <v>-2.7</v>
      </c>
      <c r="N57" s="324">
        <v>-40.200000000000003</v>
      </c>
    </row>
    <row r="58" spans="1:14">
      <c r="A58" s="248"/>
      <c r="B58" s="244"/>
      <c r="C58" s="244"/>
      <c r="D58" s="244"/>
      <c r="E58" s="244"/>
      <c r="F58" s="244"/>
      <c r="G58" s="325"/>
      <c r="H58" s="326" t="s">
        <v>511</v>
      </c>
      <c r="I58" s="327">
        <v>623886</v>
      </c>
      <c r="J58" s="328">
        <v>41531</v>
      </c>
      <c r="K58" s="329">
        <v>-53.7</v>
      </c>
      <c r="L58" s="330">
        <v>61630</v>
      </c>
      <c r="M58" s="331">
        <v>3.8</v>
      </c>
      <c r="N58" s="332">
        <v>-57.5</v>
      </c>
    </row>
    <row r="59" spans="1:14">
      <c r="A59" s="248"/>
      <c r="B59" s="244"/>
      <c r="C59" s="244"/>
      <c r="D59" s="244"/>
      <c r="E59" s="244"/>
      <c r="F59" s="244"/>
      <c r="G59" s="310" t="s">
        <v>515</v>
      </c>
      <c r="H59" s="311"/>
      <c r="I59" s="319">
        <v>1806811</v>
      </c>
      <c r="J59" s="320">
        <v>122620</v>
      </c>
      <c r="K59" s="321">
        <v>98.5</v>
      </c>
      <c r="L59" s="322">
        <v>136577</v>
      </c>
      <c r="M59" s="323">
        <v>19.7</v>
      </c>
      <c r="N59" s="324">
        <v>78.8</v>
      </c>
    </row>
    <row r="60" spans="1:14">
      <c r="A60" s="248"/>
      <c r="B60" s="244"/>
      <c r="C60" s="244"/>
      <c r="D60" s="244"/>
      <c r="E60" s="244"/>
      <c r="F60" s="244"/>
      <c r="G60" s="325"/>
      <c r="H60" s="326" t="s">
        <v>511</v>
      </c>
      <c r="I60" s="333">
        <v>1187089</v>
      </c>
      <c r="J60" s="328">
        <v>80563</v>
      </c>
      <c r="K60" s="329">
        <v>94</v>
      </c>
      <c r="L60" s="330">
        <v>59645</v>
      </c>
      <c r="M60" s="331">
        <v>-3.2</v>
      </c>
      <c r="N60" s="332">
        <v>97.2</v>
      </c>
    </row>
    <row r="61" spans="1:14">
      <c r="A61" s="248"/>
      <c r="B61" s="244"/>
      <c r="C61" s="244"/>
      <c r="D61" s="244"/>
      <c r="E61" s="244"/>
      <c r="F61" s="244"/>
      <c r="G61" s="310" t="s">
        <v>516</v>
      </c>
      <c r="H61" s="334"/>
      <c r="I61" s="335">
        <v>1244611</v>
      </c>
      <c r="J61" s="336">
        <v>81341</v>
      </c>
      <c r="K61" s="337">
        <v>28.2</v>
      </c>
      <c r="L61" s="338">
        <v>115304</v>
      </c>
      <c r="M61" s="339">
        <v>16.7</v>
      </c>
      <c r="N61" s="324">
        <v>11.5</v>
      </c>
    </row>
    <row r="62" spans="1:14">
      <c r="A62" s="248"/>
      <c r="B62" s="244"/>
      <c r="C62" s="244"/>
      <c r="D62" s="244"/>
      <c r="E62" s="244"/>
      <c r="F62" s="244"/>
      <c r="G62" s="325"/>
      <c r="H62" s="326" t="s">
        <v>511</v>
      </c>
      <c r="I62" s="327">
        <v>893411</v>
      </c>
      <c r="J62" s="328">
        <v>58330</v>
      </c>
      <c r="K62" s="329">
        <v>29</v>
      </c>
      <c r="L62" s="330">
        <v>58098</v>
      </c>
      <c r="M62" s="331">
        <v>15</v>
      </c>
      <c r="N62" s="332">
        <v>14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K34"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21.12</v>
      </c>
      <c r="G47" s="12">
        <v>26.72</v>
      </c>
      <c r="H47" s="12">
        <v>28.53</v>
      </c>
      <c r="I47" s="12">
        <v>29.47</v>
      </c>
      <c r="J47" s="13">
        <v>29.98</v>
      </c>
    </row>
    <row r="48" spans="2:10" ht="57.75" customHeight="1">
      <c r="B48" s="14"/>
      <c r="C48" s="1139" t="s">
        <v>4</v>
      </c>
      <c r="D48" s="1139"/>
      <c r="E48" s="1140"/>
      <c r="F48" s="15">
        <v>4.1500000000000004</v>
      </c>
      <c r="G48" s="16">
        <v>4.2</v>
      </c>
      <c r="H48" s="16">
        <v>7.24</v>
      </c>
      <c r="I48" s="16">
        <v>5.6</v>
      </c>
      <c r="J48" s="17">
        <v>6.09</v>
      </c>
    </row>
    <row r="49" spans="2:10" ht="57.75" customHeight="1" thickBot="1">
      <c r="B49" s="18"/>
      <c r="C49" s="1141" t="s">
        <v>5</v>
      </c>
      <c r="D49" s="1141"/>
      <c r="E49" s="1142"/>
      <c r="F49" s="19">
        <v>2.77</v>
      </c>
      <c r="G49" s="20">
        <v>6.73</v>
      </c>
      <c r="H49" s="20">
        <v>3.89</v>
      </c>
      <c r="I49" s="20" t="s">
        <v>523</v>
      </c>
      <c r="J49" s="21">
        <v>1.35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J28" zoomScaleSheetLayoutView="100" workbookViewId="0">
      <selection activeCell="L32" sqref="L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524</v>
      </c>
      <c r="D34" s="1149"/>
      <c r="E34" s="1150"/>
      <c r="F34" s="32">
        <v>4.1500000000000004</v>
      </c>
      <c r="G34" s="33">
        <v>4.1900000000000004</v>
      </c>
      <c r="H34" s="33">
        <v>7.24</v>
      </c>
      <c r="I34" s="33">
        <v>5.6</v>
      </c>
      <c r="J34" s="34">
        <v>6.09</v>
      </c>
      <c r="K34" s="22"/>
      <c r="L34" s="22"/>
      <c r="M34" s="22"/>
      <c r="N34" s="22"/>
      <c r="O34" s="22"/>
      <c r="P34" s="22"/>
    </row>
    <row r="35" spans="1:16" ht="39" customHeight="1">
      <c r="A35" s="22"/>
      <c r="B35" s="35"/>
      <c r="C35" s="1143" t="s">
        <v>525</v>
      </c>
      <c r="D35" s="1144"/>
      <c r="E35" s="1145"/>
      <c r="F35" s="36">
        <v>2.92</v>
      </c>
      <c r="G35" s="37">
        <v>2.67</v>
      </c>
      <c r="H35" s="37">
        <v>2.68</v>
      </c>
      <c r="I35" s="37">
        <v>2.79</v>
      </c>
      <c r="J35" s="38">
        <v>3.25</v>
      </c>
      <c r="K35" s="22"/>
      <c r="L35" s="22"/>
      <c r="M35" s="22"/>
      <c r="N35" s="22"/>
      <c r="O35" s="22"/>
      <c r="P35" s="22"/>
    </row>
    <row r="36" spans="1:16" ht="39" customHeight="1">
      <c r="A36" s="22"/>
      <c r="B36" s="35"/>
      <c r="C36" s="1143" t="s">
        <v>526</v>
      </c>
      <c r="D36" s="1144"/>
      <c r="E36" s="1145"/>
      <c r="F36" s="36">
        <v>1.27</v>
      </c>
      <c r="G36" s="37">
        <v>1.66</v>
      </c>
      <c r="H36" s="37">
        <v>1.78</v>
      </c>
      <c r="I36" s="37">
        <v>2.46</v>
      </c>
      <c r="J36" s="38">
        <v>2.57</v>
      </c>
      <c r="K36" s="22"/>
      <c r="L36" s="22"/>
      <c r="M36" s="22"/>
      <c r="N36" s="22"/>
      <c r="O36" s="22"/>
      <c r="P36" s="22"/>
    </row>
    <row r="37" spans="1:16" ht="39" customHeight="1">
      <c r="A37" s="22"/>
      <c r="B37" s="35"/>
      <c r="C37" s="1143" t="s">
        <v>527</v>
      </c>
      <c r="D37" s="1144"/>
      <c r="E37" s="1145"/>
      <c r="F37" s="36">
        <v>1.93</v>
      </c>
      <c r="G37" s="37">
        <v>2.06</v>
      </c>
      <c r="H37" s="37">
        <v>1.61</v>
      </c>
      <c r="I37" s="37">
        <v>2.67</v>
      </c>
      <c r="J37" s="38">
        <v>2.09</v>
      </c>
      <c r="K37" s="22"/>
      <c r="L37" s="22"/>
      <c r="M37" s="22"/>
      <c r="N37" s="22"/>
      <c r="O37" s="22"/>
      <c r="P37" s="22"/>
    </row>
    <row r="38" spans="1:16" ht="39" customHeight="1">
      <c r="A38" s="22"/>
      <c r="B38" s="35"/>
      <c r="C38" s="1143" t="s">
        <v>528</v>
      </c>
      <c r="D38" s="1144"/>
      <c r="E38" s="1145"/>
      <c r="F38" s="36">
        <v>1.61</v>
      </c>
      <c r="G38" s="37">
        <v>1.1599999999999999</v>
      </c>
      <c r="H38" s="37">
        <v>1.53</v>
      </c>
      <c r="I38" s="37">
        <v>1.31</v>
      </c>
      <c r="J38" s="38">
        <v>1.3</v>
      </c>
      <c r="K38" s="22"/>
      <c r="L38" s="22"/>
      <c r="M38" s="22"/>
      <c r="N38" s="22"/>
      <c r="O38" s="22"/>
      <c r="P38" s="22"/>
    </row>
    <row r="39" spans="1:16" ht="39" customHeight="1">
      <c r="A39" s="22"/>
      <c r="B39" s="35"/>
      <c r="C39" s="1143" t="s">
        <v>529</v>
      </c>
      <c r="D39" s="1144"/>
      <c r="E39" s="1145"/>
      <c r="F39" s="36">
        <v>0.17</v>
      </c>
      <c r="G39" s="37">
        <v>0.35</v>
      </c>
      <c r="H39" s="37">
        <v>0.11</v>
      </c>
      <c r="I39" s="37">
        <v>0.14000000000000001</v>
      </c>
      <c r="J39" s="38">
        <v>0.26</v>
      </c>
      <c r="K39" s="22"/>
      <c r="L39" s="22"/>
      <c r="M39" s="22"/>
      <c r="N39" s="22"/>
      <c r="O39" s="22"/>
      <c r="P39" s="22"/>
    </row>
    <row r="40" spans="1:16" ht="39" customHeight="1">
      <c r="A40" s="22"/>
      <c r="B40" s="35"/>
      <c r="C40" s="1143" t="s">
        <v>530</v>
      </c>
      <c r="D40" s="1144"/>
      <c r="E40" s="1145"/>
      <c r="F40" s="36">
        <v>0.05</v>
      </c>
      <c r="G40" s="37">
        <v>0.04</v>
      </c>
      <c r="H40" s="37">
        <v>0.04</v>
      </c>
      <c r="I40" s="37">
        <v>0.17</v>
      </c>
      <c r="J40" s="38">
        <v>0.22</v>
      </c>
      <c r="K40" s="22"/>
      <c r="L40" s="22"/>
      <c r="M40" s="22"/>
      <c r="N40" s="22"/>
      <c r="O40" s="22"/>
      <c r="P40" s="22"/>
    </row>
    <row r="41" spans="1:16" ht="39" customHeight="1">
      <c r="A41" s="22"/>
      <c r="B41" s="35"/>
      <c r="C41" s="1143" t="s">
        <v>531</v>
      </c>
      <c r="D41" s="1144"/>
      <c r="E41" s="1145"/>
      <c r="F41" s="36">
        <v>0</v>
      </c>
      <c r="G41" s="37">
        <v>0</v>
      </c>
      <c r="H41" s="37">
        <v>0</v>
      </c>
      <c r="I41" s="37">
        <v>0</v>
      </c>
      <c r="J41" s="38">
        <v>0</v>
      </c>
      <c r="K41" s="22"/>
      <c r="L41" s="22"/>
      <c r="M41" s="22"/>
      <c r="N41" s="22"/>
      <c r="O41" s="22"/>
      <c r="P41" s="22"/>
    </row>
    <row r="42" spans="1:16" ht="39" customHeight="1">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c r="A43" s="22"/>
      <c r="B43" s="40"/>
      <c r="C43" s="1146" t="s">
        <v>533</v>
      </c>
      <c r="D43" s="1147"/>
      <c r="E43" s="1148"/>
      <c r="F43" s="41">
        <v>0.01</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M37" zoomScaleSheetLayoutView="55" workbookViewId="0">
      <selection activeCell="P43" sqref="P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1171</v>
      </c>
      <c r="L45" s="60">
        <v>1165</v>
      </c>
      <c r="M45" s="60">
        <v>1197</v>
      </c>
      <c r="N45" s="60">
        <v>1146</v>
      </c>
      <c r="O45" s="61">
        <v>1152</v>
      </c>
      <c r="P45" s="48"/>
      <c r="Q45" s="48"/>
      <c r="R45" s="48"/>
      <c r="S45" s="48"/>
      <c r="T45" s="48"/>
      <c r="U45" s="48"/>
    </row>
    <row r="46" spans="1:21" ht="30.75" customHeight="1">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c r="A48" s="48"/>
      <c r="B48" s="1161"/>
      <c r="C48" s="1162"/>
      <c r="D48" s="62"/>
      <c r="E48" s="1153" t="s">
        <v>15</v>
      </c>
      <c r="F48" s="1153"/>
      <c r="G48" s="1153"/>
      <c r="H48" s="1153"/>
      <c r="I48" s="1153"/>
      <c r="J48" s="1154"/>
      <c r="K48" s="63">
        <v>365</v>
      </c>
      <c r="L48" s="64">
        <v>354</v>
      </c>
      <c r="M48" s="64">
        <v>374</v>
      </c>
      <c r="N48" s="64">
        <v>348</v>
      </c>
      <c r="O48" s="65">
        <v>350</v>
      </c>
      <c r="P48" s="48"/>
      <c r="Q48" s="48"/>
      <c r="R48" s="48"/>
      <c r="S48" s="48"/>
      <c r="T48" s="48"/>
      <c r="U48" s="48"/>
    </row>
    <row r="49" spans="1:21" ht="30.75" customHeight="1">
      <c r="A49" s="48"/>
      <c r="B49" s="1161"/>
      <c r="C49" s="1162"/>
      <c r="D49" s="62"/>
      <c r="E49" s="1153" t="s">
        <v>16</v>
      </c>
      <c r="F49" s="1153"/>
      <c r="G49" s="1153"/>
      <c r="H49" s="1153"/>
      <c r="I49" s="1153"/>
      <c r="J49" s="1154"/>
      <c r="K49" s="63">
        <v>50</v>
      </c>
      <c r="L49" s="64">
        <v>68</v>
      </c>
      <c r="M49" s="64">
        <v>67</v>
      </c>
      <c r="N49" s="64">
        <v>63</v>
      </c>
      <c r="O49" s="65">
        <v>63</v>
      </c>
      <c r="P49" s="48"/>
      <c r="Q49" s="48"/>
      <c r="R49" s="48"/>
      <c r="S49" s="48"/>
      <c r="T49" s="48"/>
      <c r="U49" s="48"/>
    </row>
    <row r="50" spans="1:21" ht="30.75" customHeight="1">
      <c r="A50" s="48"/>
      <c r="B50" s="1161"/>
      <c r="C50" s="1162"/>
      <c r="D50" s="62"/>
      <c r="E50" s="1153" t="s">
        <v>17</v>
      </c>
      <c r="F50" s="1153"/>
      <c r="G50" s="1153"/>
      <c r="H50" s="1153"/>
      <c r="I50" s="1153"/>
      <c r="J50" s="1154"/>
      <c r="K50" s="63" t="s">
        <v>479</v>
      </c>
      <c r="L50" s="64" t="s">
        <v>479</v>
      </c>
      <c r="M50" s="64" t="s">
        <v>479</v>
      </c>
      <c r="N50" s="64" t="s">
        <v>479</v>
      </c>
      <c r="O50" s="65" t="s">
        <v>479</v>
      </c>
      <c r="P50" s="48"/>
      <c r="Q50" s="48"/>
      <c r="R50" s="48"/>
      <c r="S50" s="48"/>
      <c r="T50" s="48"/>
      <c r="U50" s="48"/>
    </row>
    <row r="51" spans="1:21" ht="30.75" customHeight="1">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c r="A52" s="48"/>
      <c r="B52" s="1151" t="s">
        <v>19</v>
      </c>
      <c r="C52" s="1152"/>
      <c r="D52" s="66"/>
      <c r="E52" s="1153" t="s">
        <v>20</v>
      </c>
      <c r="F52" s="1153"/>
      <c r="G52" s="1153"/>
      <c r="H52" s="1153"/>
      <c r="I52" s="1153"/>
      <c r="J52" s="1154"/>
      <c r="K52" s="63">
        <v>989</v>
      </c>
      <c r="L52" s="64">
        <v>1031</v>
      </c>
      <c r="M52" s="64">
        <v>1078</v>
      </c>
      <c r="N52" s="64">
        <v>1072</v>
      </c>
      <c r="O52" s="65">
        <v>1083</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597</v>
      </c>
      <c r="L53" s="69">
        <v>556</v>
      </c>
      <c r="M53" s="69">
        <v>560</v>
      </c>
      <c r="N53" s="69">
        <v>485</v>
      </c>
      <c r="O53" s="70">
        <v>482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2015-04-14T07:59:07Z</cp:lastPrinted>
  <dcterms:created xsi:type="dcterms:W3CDTF">2015-02-17T07:06:20Z</dcterms:created>
  <dcterms:modified xsi:type="dcterms:W3CDTF">2015-04-16T07:14:59Z</dcterms:modified>
  <cp:category/>
</cp:coreProperties>
</file>