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E36" i="9"/>
  <c r="AM36" i="9"/>
  <c r="CO35" i="9"/>
  <c r="BW35" i="9"/>
  <c r="BW36" i="9" s="1"/>
  <c r="BE35" i="9"/>
  <c r="AM35" i="9"/>
  <c r="CO34" i="9"/>
  <c r="BW34" i="9"/>
  <c r="AM34" i="9"/>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alcChain>
</file>

<file path=xl/sharedStrings.xml><?xml version="1.0" encoding="utf-8"?>
<sst xmlns="http://schemas.openxmlformats.org/spreadsheetml/2006/main" count="1117" uniqueCount="556">
  <si>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</si>
  <si>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</si>
  <si>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</si>
  <si>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</si>
  <si>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</si>
  <si>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</si>
  <si>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</si>
  <si>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</si>
  <si>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</si>
  <si>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</si>
  <si>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</si>
  <si>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</si>
  <si>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</si>
  <si>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</si>
  <si>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</si>
  <si>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</si>
  <si>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</si>
  <si>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</si>
  <si>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</si>
  <si>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</si>
  <si>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</si>
  <si>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</si>
  <si>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</si>
  <si>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</si>
  <si>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</si>
  <si>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</si>
  <si>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</si>
  <si>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</si>
  <si>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</si>
  <si>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</si>
  <si>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</si>
  <si>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</si>
  <si>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</si>
  <si>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</si>
  <si>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</si>
  <si>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</si>
  <si>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</si>
  <si>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</si>
  <si>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</si>
  <si>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</si>
  <si>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</si>
  <si>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</si>
  <si>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</si>
  <si>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</si>
  <si>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</si>
  <si>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</si>
  <si>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</si>
  <si>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</si>
  <si>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</si>
  <si>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</si>
  <si>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</si>
  <si>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</si>
  <si>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</si>
  <si>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</si>
  <si>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</si>
  <si>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</si>
  <si>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</si>
  <si>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</si>
  <si>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</si>
  <si>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</si>
  <si>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</si>
  <si>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</si>
  <si>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</si>
  <si>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</si>
  <si>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</si>
  <si>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</si>
  <si>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</si>
  <si>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</si>
  <si>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</si>
  <si>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</si>
  <si>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</si>
  <si>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</si>
  <si>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</si>
  <si>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</si>
  <si>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</si>
  <si>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</si>
  <si>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</si>
  <si>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</si>
  <si>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</si>
  <si>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</si>
  <si>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</si>
  <si>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</si>
  <si>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度会町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</si>
  <si>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</si>
  <si>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</si>
  <si>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</si>
  <si>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</si>
  <si>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</si>
  <si>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</si>
  <si>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</si>
  <si>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</si>
  <si>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</si>
  <si>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</si>
  <si>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</si>
  <si>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</si>
  <si>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</si>
  <si>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</si>
  <si>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</si>
  <si>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</si>
  <si>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</si>
  <si>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</si>
  <si>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</si>
  <si>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</si>
  <si>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</si>
  <si>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</si>
  <si>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</si>
  <si>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</si>
  <si>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</si>
  <si>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</si>
  <si>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</si>
  <si>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</si>
  <si>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</si>
  <si>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</si>
  <si>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</si>
  <si>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</si>
  <si>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</si>
  <si>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</si>
  <si>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</si>
  <si>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</si>
  <si>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</si>
  <si>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</si>
  <si>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</si>
  <si>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</si>
  <si>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</si>
  <si>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</si>
  <si>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</si>
  <si>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</si>
  <si>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</si>
  <si>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</si>
  <si>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</si>
  <si>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</si>
  <si>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</si>
  <si>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</si>
  <si>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</si>
  <si>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</si>
  <si>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</si>
  <si>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</si>
  <si>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</si>
  <si>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</si>
  <si>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</si>
  <si>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</si>
  <si>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</si>
  <si>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</si>
  <si>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</si>
  <si>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</si>
  <si>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</si>
  <si>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</si>
  <si>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</si>
  <si>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</si>
  <si>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</si>
  <si>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</si>
  <si>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</si>
  <si>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</si>
  <si>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</si>
  <si>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</si>
  <si>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</si>
  <si>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</si>
  <si>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</si>
  <si>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</si>
  <si>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</si>
  <si>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</si>
  <si>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</si>
  <si>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</si>
  <si>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</si>
  <si>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</si>
  <si>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</si>
  <si>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</si>
  <si>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</si>
  <si>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</si>
  <si>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</si>
  <si>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</si>
  <si>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</si>
  <si>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</si>
  <si>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</si>
  <si>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</si>
  <si>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</si>
  <si>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</si>
  <si>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</si>
  <si>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</si>
  <si>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</si>
  <si>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</si>
  <si>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</si>
  <si>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</si>
  <si>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</si>
  <si>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</si>
  <si>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</si>
  <si>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</si>
  <si>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</si>
  <si>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</si>
  <si>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</si>
  <si>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</si>
  <si>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</si>
  <si>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</si>
  <si>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</si>
  <si>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</si>
  <si>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三重県度会町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</si>
  <si>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</si>
  <si>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</si>
  <si>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</si>
  <si>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</si>
  <si>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</si>
  <si>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</si>
  <si>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</si>
  <si>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</si>
  <si>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</si>
  <si>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</si>
  <si>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</si>
  <si>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</si>
  <si>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</si>
  <si>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</si>
  <si>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</si>
  <si>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</si>
  <si>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</si>
  <si>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</si>
  <si>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</si>
  <si>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</si>
  <si>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</si>
  <si>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</si>
  <si>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</si>
  <si>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</si>
  <si>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</si>
  <si>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</si>
  <si>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</si>
  <si>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</si>
  <si>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</si>
  <si>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</si>
  <si>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</si>
  <si>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</si>
  <si>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</si>
  <si>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</si>
  <si>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</si>
  <si>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</si>
  <si>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</si>
  <si>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</si>
  <si>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</si>
  <si>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</si>
  <si>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</si>
  <si>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</si>
  <si>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</si>
  <si>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</si>
  <si>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</si>
  <si>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</si>
  <si>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</si>
  <si>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</si>
  <si>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</si>
  <si>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</si>
  <si>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</si>
  <si>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</si>
  <si>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</si>
  <si>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</si>
  <si>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</si>
  <si>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</si>
  <si>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</si>
  <si>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</si>
  <si>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</si>
  <si>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</si>
  <si>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</si>
  <si>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</si>
  <si>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</si>
  <si>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</si>
  <si>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</si>
  <si>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</si>
  <si>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</si>
  <si>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</si>
  <si>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</si>
  <si>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</si>
  <si>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</si>
  <si>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</si>
  <si>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</si>
  <si>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</si>
  <si>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</si>
  <si>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</si>
  <si>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</si>
  <si>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</si>
  <si>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</si>
  <si>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</si>
  <si>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</si>
  <si>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</si>
  <si>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</si>
  <si>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</si>
  <si>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</si>
  <si>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</si>
  <si>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</si>
  <si>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</si>
  <si>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</si>
  <si>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</si>
  <si>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</si>
  <si>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</si>
  <si>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</si>
  <si>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</si>
  <si>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</si>
  <si>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</si>
  <si>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</si>
  <si>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</si>
  <si>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</si>
  <si>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</si>
  <si>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</si>
  <si>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</si>
  <si>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</si>
  <si>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</si>
  <si>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</si>
  <si>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</si>
  <si>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</si>
  <si>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</si>
  <si>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</si>
  <si>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</si>
  <si>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</si>
  <si>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</si>
  <si>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</si>
  <si>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</si>
  <si>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</si>
  <si>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</si>
  <si>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</si>
  <si>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</si>
  <si>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</si>
  <si>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</si>
  <si>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</si>
  <si>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</si>
  <si>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</si>
  <si>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</si>
  <si>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</si>
  <si>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</si>
  <si>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</si>
  <si>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</si>
  <si>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</si>
  <si>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</si>
  <si>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</si>
  <si>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</si>
  <si>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</si>
  <si>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</si>
  <si>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</si>
  <si>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</si>
  <si>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</si>
  <si>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</si>
  <si>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</si>
  <si>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</si>
  <si>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</si>
  <si>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</si>
  <si>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</si>
  <si>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</si>
  <si>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</si>
  <si>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</si>
  <si>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</si>
  <si>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</si>
  <si>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</si>
  <si>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</si>
  <si>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三重県度会町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</si>
  <si>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</si>
  <si>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</si>
  <si>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</si>
  <si>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</si>
  <si>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</si>
  <si>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</si>
  <si>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</si>
  <si>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</si>
  <si>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</si>
  <si>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</si>
  <si>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</si>
  <si>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</si>
  <si>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</si>
  <si>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</si>
  <si>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</si>
  <si>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</si>
  <si>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</si>
  <si>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</si>
  <si>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</si>
  <si>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</si>
  <si>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</si>
  <si>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郡指導主事共同設置事業特別会計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</si>
  <si>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</si>
  <si>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</si>
  <si>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</si>
  <si>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</si>
  <si>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</si>
  <si>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</si>
  <si>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</si>
  <si>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</si>
  <si>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</si>
  <si>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</si>
  <si>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</si>
  <si>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</si>
  <si>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</si>
  <si>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</si>
  <si>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</si>
  <si>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</si>
  <si>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</si>
  <si>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</si>
  <si>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</si>
  <si>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</si>
  <si>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</si>
  <si>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</si>
  <si>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</si>
  <si>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</si>
  <si>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</si>
  <si>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</si>
  <si>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</si>
  <si>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</si>
  <si>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</si>
  <si>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</si>
  <si>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</si>
  <si>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</si>
  <si>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</si>
  <si>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</si>
  <si>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</si>
  <si>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</si>
  <si>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</si>
  <si>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</si>
  <si>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</si>
  <si>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</si>
  <si>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</si>
  <si>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</si>
  <si>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</si>
  <si>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</si>
  <si>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</si>
  <si>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</si>
  <si>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</si>
  <si>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</si>
  <si>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</si>
  <si>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</si>
  <si>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</si>
  <si>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</si>
  <si>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</si>
  <si>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</si>
  <si>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</si>
  <si>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</si>
  <si>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</si>
  <si>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</si>
  <si>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</si>
  <si>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</si>
  <si>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</si>
  <si>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</si>
  <si>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</si>
  <si>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</si>
  <si>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</si>
  <si>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</si>
  <si>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</si>
  <si>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</si>
  <si>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</si>
  <si>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</si>
  <si>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</si>
  <si>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</si>
  <si>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</si>
  <si>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</si>
  <si>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</si>
  <si>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</si>
  <si>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</si>
  <si>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</si>
  <si>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</si>
  <si>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</si>
  <si>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</si>
  <si>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</si>
  <si>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</si>
  <si>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</si>
  <si>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</si>
  <si>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</si>
  <si>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</si>
  <si>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</si>
  <si>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</si>
  <si>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</si>
  <si>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</si>
  <si>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</si>
  <si>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</si>
  <si>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</si>
  <si>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</si>
  <si>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</si>
  <si>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</si>
  <si>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</si>
  <si>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</si>
  <si>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</si>
  <si>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</si>
  <si>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</si>
  <si>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</si>
  <si>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</si>
  <si>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</si>
  <si>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</si>
  <si>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</si>
  <si>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</si>
  <si>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</si>
  <si>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</si>
  <si>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</si>
  <si>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</si>
  <si>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</si>
  <si>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</si>
  <si>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</si>
  <si>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</si>
  <si>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</si>
  <si>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</si>
  <si>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</si>
  <si>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</si>
  <si>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</si>
  <si>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</si>
  <si>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</si>
  <si>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</si>
  <si>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</si>
  <si>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</si>
  <si>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</si>
  <si>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</si>
  <si>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</si>
  <si>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</si>
  <si>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</si>
  <si>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</si>
  <si>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</si>
  <si>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</si>
  <si>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</si>
  <si>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</si>
  <si>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</si>
  <si>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</si>
  <si>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</si>
  <si>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</si>
  <si>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</si>
  <si>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</si>
  <si>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</si>
  <si>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</si>
  <si>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</si>
  <si>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</si>
  <si>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</si>
  <si>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</si>
  <si>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</si>
  <si>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</si>
  <si>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</si>
  <si>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</si>
  <si>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0.31</t>
  </si>
  <si>
    <t>一般会計</t>
  </si>
  <si>
    <t>国民健康保険特別会計</t>
  </si>
  <si>
    <t>介護保険特別会計</t>
  </si>
  <si>
    <t>介護サービス事業特別会計</t>
  </si>
  <si>
    <t>簡易水道事業特別会計</t>
  </si>
  <si>
    <t>郡指導主事共同設置事業特別会計</t>
  </si>
  <si>
    <t>後期高齢者医療特別会計</t>
  </si>
  <si>
    <t>住宅新築資金等貸付事業特別会計</t>
  </si>
  <si>
    <t>その他会計（赤字）</t>
  </si>
  <si>
    <t>その他会計（黒字）</t>
  </si>
  <si>
    <t>-</t>
    <phoneticPr fontId="2"/>
  </si>
  <si>
    <t>-</t>
    <phoneticPr fontId="2"/>
  </si>
  <si>
    <t>わたらい老人福祉施設組合（一般会計）</t>
    <rPh sb="4" eb="6">
      <t>ロウジン</t>
    </rPh>
    <rPh sb="6" eb="8">
      <t>フクシ</t>
    </rPh>
    <rPh sb="8" eb="10">
      <t>シセツ</t>
    </rPh>
    <rPh sb="10" eb="12">
      <t>クミアイ</t>
    </rPh>
    <rPh sb="13" eb="15">
      <t>イッパン</t>
    </rPh>
    <rPh sb="15" eb="17">
      <t>カイケイ</t>
    </rPh>
    <phoneticPr fontId="2"/>
  </si>
  <si>
    <t>わたらい老人福祉施設組合（特別養護老人ホーム高砂寮特別会計）</t>
    <rPh sb="13" eb="15">
      <t>トクベツ</t>
    </rPh>
    <rPh sb="15" eb="17">
      <t>ヨウゴ</t>
    </rPh>
    <rPh sb="17" eb="19">
      <t>ロウジン</t>
    </rPh>
    <rPh sb="22" eb="24">
      <t>タカサゴ</t>
    </rPh>
    <rPh sb="24" eb="25">
      <t>リョウ</t>
    </rPh>
    <rPh sb="25" eb="27">
      <t>トクベツ</t>
    </rPh>
    <phoneticPr fontId="2"/>
  </si>
  <si>
    <t>わたらい老人福祉施設組合（指定通所介護事業所高砂寮特別会計）</t>
    <rPh sb="13" eb="15">
      <t>シテイ</t>
    </rPh>
    <rPh sb="15" eb="17">
      <t>ツウショ</t>
    </rPh>
    <rPh sb="17" eb="19">
      <t>カイゴ</t>
    </rPh>
    <rPh sb="19" eb="22">
      <t>ジギョウショ</t>
    </rPh>
    <phoneticPr fontId="2"/>
  </si>
  <si>
    <t>わたらい老人福祉施設組合（特別養護老人ホーム真砂寮特別会計）</t>
    <rPh sb="22" eb="23">
      <t>シン</t>
    </rPh>
    <phoneticPr fontId="2"/>
  </si>
  <si>
    <t>わたらい老人福祉施設組合（特別養護老人ホーわたらい緑清苑特別会計）</t>
    <rPh sb="25" eb="26">
      <t>リョク</t>
    </rPh>
    <rPh sb="26" eb="27">
      <t>セイ</t>
    </rPh>
    <rPh sb="27" eb="28">
      <t>エン</t>
    </rPh>
    <phoneticPr fontId="2"/>
  </si>
  <si>
    <t>-</t>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</si>
  <si>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</si>
  <si>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三重県市町総合事務組合（退職手当特別会計）</t>
    <rPh sb="12" eb="14">
      <t>タイショク</t>
    </rPh>
    <rPh sb="14" eb="16">
      <t>テアテ</t>
    </rPh>
    <rPh sb="16" eb="18">
      <t>トクベツ</t>
    </rPh>
    <rPh sb="18" eb="20">
      <t>カイケイ</t>
    </rPh>
    <phoneticPr fontId="2"/>
  </si>
  <si>
    <t>三重県市町総合事務組合（共有デジタル地図特別会計）</t>
    <rPh sb="12" eb="14">
      <t>キョウユウ</t>
    </rPh>
    <rPh sb="18" eb="20">
      <t>チズ</t>
    </rPh>
    <phoneticPr fontId="2"/>
  </si>
  <si>
    <t>三重県市町総合事務組合（共同研修特別会計）</t>
    <rPh sb="12" eb="14">
      <t>キョウドウ</t>
    </rPh>
    <rPh sb="14" eb="16">
      <t>ケンシュウ</t>
    </rPh>
    <phoneticPr fontId="2"/>
  </si>
  <si>
    <t>三重県市町総合事務組合（物品特別会計）</t>
    <rPh sb="12" eb="14">
      <t>ブッピン</t>
    </rPh>
    <phoneticPr fontId="2"/>
  </si>
  <si>
    <t>三重県市町総合事務組合（公平委員会特別会計）</t>
    <rPh sb="12" eb="14">
      <t>コウヘイ</t>
    </rPh>
    <rPh sb="14" eb="17">
      <t>イインカイ</t>
    </rPh>
    <phoneticPr fontId="2"/>
  </si>
  <si>
    <t>三重県市町総合事務組合（消防救急無線特別会計）</t>
    <rPh sb="12" eb="14">
      <t>ショウボウ</t>
    </rPh>
    <rPh sb="14" eb="16">
      <t>キュウキュウ</t>
    </rPh>
    <rPh sb="16" eb="18">
      <t>ムセン</t>
    </rPh>
    <phoneticPr fontId="2"/>
  </si>
  <si>
    <t>度会広域連合</t>
    <rPh sb="0" eb="2">
      <t>ワタライ</t>
    </rPh>
    <rPh sb="2" eb="4">
      <t>コウイキ</t>
    </rPh>
    <rPh sb="4" eb="6">
      <t>レンゴウ</t>
    </rPh>
    <phoneticPr fontId="2"/>
  </si>
  <si>
    <t>伊勢地域農業共済事務組合</t>
    <rPh sb="0" eb="2">
      <t>イセ</t>
    </rPh>
    <rPh sb="2" eb="4">
      <t>チイキ</t>
    </rPh>
    <rPh sb="4" eb="6">
      <t>ノウギョウ</t>
    </rPh>
    <rPh sb="6" eb="8">
      <t>キョウサイ</t>
    </rPh>
    <rPh sb="8" eb="10">
      <t>ジム</t>
    </rPh>
    <rPh sb="10" eb="12">
      <t>クミアイ</t>
    </rPh>
    <phoneticPr fontId="2"/>
  </si>
  <si>
    <t>伊勢広域環境組合</t>
    <rPh sb="0" eb="2">
      <t>イセ</t>
    </rPh>
    <rPh sb="2" eb="4">
      <t>コウイキ</t>
    </rPh>
    <rPh sb="4" eb="6">
      <t>カンキョウ</t>
    </rPh>
    <rPh sb="6" eb="8">
      <t>クミアイ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</si>
  <si>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</si>
  <si>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</si>
  <si>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15" eb="17">
      <t>コウキ</t>
    </rPh>
    <rPh sb="17" eb="19">
      <t>コウレイ</t>
    </rPh>
    <rPh sb="19" eb="20">
      <t>シャ</t>
    </rPh>
    <rPh sb="20" eb="22">
      <t>イリョウ</t>
    </rPh>
    <rPh sb="22" eb="24">
      <t>トクベツ</t>
    </rPh>
    <phoneticPr fontId="2"/>
  </si>
  <si>
    <t>○</t>
    <phoneticPr fontId="2"/>
  </si>
  <si>
    <t>度会土地開発公社</t>
    <rPh sb="0" eb="2">
      <t>ワタライ</t>
    </rPh>
    <rPh sb="2" eb="4">
      <t>トチ</t>
    </rPh>
    <rPh sb="4" eb="6">
      <t>カイハツ</t>
    </rPh>
    <rPh sb="6" eb="8">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</si>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</sst>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43422</c:v>
                </c:pt>
                <c:pt idx="1">
                  <c:v>84031</c:v>
                </c:pt>
                <c:pt idx="2">
                  <c:v>73639</c:v>
                </c:pt>
                <c:pt idx="3">
                  <c:v>50687</c:v>
                </c:pt>
                <c:pt idx="4">
                  <c:v>60630</c:v>
                </c:pt>
              </c:numCache>
            </c:numRef>
          </c:val>
          <c:smooth val="0"/>
        </c:ser>
        <c:dLbls>
          <c:showLegendKey val="0"/>
          <c:showVal val="0"/>
          <c:showCatName val="0"/>
          <c:showSerName val="0"/>
          <c:showPercent val="0"/>
          <c:showBubbleSize val="0"/>
        </c:dLbls>
        <c:marker val="1"/>
        <c:smooth val="0"/>
        <c:axId val="107886848"/>
        <c:axId val="107893120"/>
      </c:lineChart>
      <c:catAx>
        <c:axId val="1078868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893120"/>
        <c:crosses val="autoZero"/>
        <c:auto val="1"/>
        <c:lblAlgn val="ctr"/>
        <c:lblOffset val="100"/>
        <c:tickLblSkip val="1"/>
        <c:tickMarkSkip val="1"/>
        <c:noMultiLvlLbl val="0"/>
      </c:catAx>
      <c:valAx>
        <c:axId val="10789312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886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6.32</c:v>
                </c:pt>
                <c:pt idx="1">
                  <c:v>7.53</c:v>
                </c:pt>
                <c:pt idx="2">
                  <c:v>5.54</c:v>
                </c:pt>
                <c:pt idx="3">
                  <c:v>6.17</c:v>
                </c:pt>
                <c:pt idx="4">
                  <c:v>7.81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55.87</c:v>
                </c:pt>
                <c:pt idx="1">
                  <c:v>61.42</c:v>
                </c:pt>
                <c:pt idx="2">
                  <c:v>65.349999999999994</c:v>
                </c:pt>
                <c:pt idx="3">
                  <c:v>65.540000000000006</c:v>
                </c:pt>
                <c:pt idx="4">
                  <c:v>65.709999999999994</c:v>
                </c:pt>
              </c:numCache>
            </c:numRef>
          </c:val>
        </c:ser>
        <c:dLbls>
          <c:showLegendKey val="0"/>
          <c:showVal val="0"/>
          <c:showCatName val="0"/>
          <c:showSerName val="0"/>
          <c:showPercent val="0"/>
          <c:showBubbleSize val="0"/>
        </c:dLbls>
        <c:gapWidth val="250"/>
        <c:overlap val="100"/>
        <c:axId val="110295680"/>
        <c:axId val="1093312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4.0999999999999996</c:v>
                </c:pt>
                <c:pt idx="1">
                  <c:v>8.52</c:v>
                </c:pt>
                <c:pt idx="2">
                  <c:v>2.35</c:v>
                </c:pt>
                <c:pt idx="3">
                  <c:v>-0.31</c:v>
                </c:pt>
                <c:pt idx="4">
                  <c:v>1.1499999999999999</c:v>
                </c:pt>
              </c:numCache>
            </c:numRef>
          </c:val>
          <c:smooth val="0"/>
        </c:ser>
        <c:dLbls>
          <c:showLegendKey val="0"/>
          <c:showVal val="0"/>
          <c:showCatName val="0"/>
          <c:showSerName val="0"/>
          <c:showPercent val="0"/>
          <c:showBubbleSize val="0"/>
        </c:dLbls>
        <c:marker val="1"/>
        <c:smooth val="0"/>
        <c:axId val="110295680"/>
        <c:axId val="109331200"/>
      </c:lineChart>
      <c:catAx>
        <c:axId val="110295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331200"/>
        <c:crosses val="autoZero"/>
        <c:auto val="1"/>
        <c:lblAlgn val="ctr"/>
        <c:lblOffset val="100"/>
        <c:tickLblSkip val="1"/>
        <c:tickMarkSkip val="1"/>
        <c:noMultiLvlLbl val="0"/>
      </c:catAx>
      <c:valAx>
        <c:axId val="109331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95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0.05</c:v>
                </c:pt>
                <c:pt idx="4">
                  <c:v>#N/A</c:v>
                </c:pt>
                <c:pt idx="5">
                  <c:v>0.05</c:v>
                </c:pt>
                <c:pt idx="6">
                  <c:v>#N/A</c:v>
                </c:pt>
                <c:pt idx="7">
                  <c:v>0.06</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0.17</c:v>
                </c:pt>
                <c:pt idx="2">
                  <c:v>#N/A</c:v>
                </c:pt>
                <c:pt idx="3">
                  <c:v>0.03</c:v>
                </c:pt>
                <c:pt idx="4">
                  <c:v>#N/A</c:v>
                </c:pt>
                <c:pt idx="5">
                  <c:v>0.04</c:v>
                </c:pt>
                <c:pt idx="6">
                  <c:v>#N/A</c:v>
                </c:pt>
                <c:pt idx="7">
                  <c:v>0.04</c:v>
                </c:pt>
                <c:pt idx="8">
                  <c:v>#N/A</c:v>
                </c:pt>
                <c:pt idx="9">
                  <c:v>0.03</c:v>
                </c:pt>
              </c:numCache>
            </c:numRef>
          </c:val>
        </c:ser>
        <c:ser>
          <c:idx val="4"/>
          <c:order val="4"/>
          <c:tx>
            <c:strRef>
              <c:f>データシート!$A$31</c:f>
              <c:strCache>
                <c:ptCount val="1"/>
                <c:pt idx="0">
                  <c:v>郡指導主事共同設置事業特別会計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0.08</c:v>
                </c:pt>
                <c:pt idx="4">
                  <c:v>#N/A</c:v>
                </c:pt>
                <c:pt idx="5">
                  <c:v>0.17</c:v>
                </c:pt>
                <c:pt idx="6">
                  <c:v>#N/A</c:v>
                </c:pt>
                <c:pt idx="7">
                  <c:v>0.14000000000000001</c:v>
                </c:pt>
                <c:pt idx="8">
                  <c:v>#N/A</c:v>
                </c:pt>
                <c:pt idx="9">
                  <c:v>0.3</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1.92</c:v>
                </c:pt>
                <c:pt idx="2">
                  <c:v>#N/A</c:v>
                </c:pt>
                <c:pt idx="3">
                  <c:v>0.94</c:v>
                </c:pt>
                <c:pt idx="4">
                  <c:v>#N/A</c:v>
                </c:pt>
                <c:pt idx="5">
                  <c:v>0.45</c:v>
                </c:pt>
                <c:pt idx="6">
                  <c:v>#N/A</c:v>
                </c:pt>
                <c:pt idx="7">
                  <c:v>0.7</c:v>
                </c:pt>
                <c:pt idx="8">
                  <c:v>#N/A</c:v>
                </c:pt>
                <c:pt idx="9">
                  <c:v>0.56999999999999995</c:v>
                </c:pt>
              </c:numCache>
            </c:numRef>
          </c:val>
        </c:ser>
        <c:ser>
          <c:idx val="6"/>
          <c:order val="6"/>
          <c:tx>
            <c:strRef>
              <c:f>データシート!$A$33</c:f>
              <c:strCache>
                <c:ptCount val="1"/>
                <c:pt idx="0">
                  <c:v>介護サービス事業特別会計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0.13</c:v>
                </c:pt>
                <c:pt idx="2">
                  <c:v>#N/A</c:v>
                </c:pt>
                <c:pt idx="3">
                  <c:v>0.14000000000000001</c:v>
                </c:pt>
                <c:pt idx="4">
                  <c:v>#N/A</c:v>
                </c:pt>
                <c:pt idx="5">
                  <c:v>0.24</c:v>
                </c:pt>
                <c:pt idx="6">
                  <c:v>#N/A</c:v>
                </c:pt>
                <c:pt idx="7">
                  <c:v>1.04</c:v>
                </c:pt>
                <c:pt idx="8">
                  <c:v>#N/A</c:v>
                </c:pt>
                <c:pt idx="9">
                  <c:v>0.85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0.23</c:v>
                </c:pt>
                <c:pt idx="2">
                  <c:v>#N/A</c:v>
                </c:pt>
                <c:pt idx="3">
                  <c:v>0.14000000000000001</c:v>
                </c:pt>
                <c:pt idx="4">
                  <c:v>#N/A</c:v>
                </c:pt>
                <c:pt idx="5">
                  <c:v>0.3</c:v>
                </c:pt>
                <c:pt idx="6">
                  <c:v>#N/A</c:v>
                </c:pt>
                <c:pt idx="7">
                  <c:v>1.08</c:v>
                </c:pt>
                <c:pt idx="8">
                  <c:v>#N/A</c:v>
                </c:pt>
                <c:pt idx="9">
                  <c:v>0.85</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1.18</c:v>
                </c:pt>
                <c:pt idx="2">
                  <c:v>#N/A</c:v>
                </c:pt>
                <c:pt idx="3">
                  <c:v>0.96</c:v>
                </c:pt>
                <c:pt idx="4">
                  <c:v>#N/A</c:v>
                </c:pt>
                <c:pt idx="5">
                  <c:v>1.75</c:v>
                </c:pt>
                <c:pt idx="6">
                  <c:v>#N/A</c:v>
                </c:pt>
                <c:pt idx="7">
                  <c:v>2.36</c:v>
                </c:pt>
                <c:pt idx="8">
                  <c:v>#N/A</c:v>
                </c:pt>
                <c:pt idx="9">
                  <c:v>1.8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6.18</c:v>
                </c:pt>
                <c:pt idx="2">
                  <c:v>#N/A</c:v>
                </c:pt>
                <c:pt idx="3">
                  <c:v>7.4</c:v>
                </c:pt>
                <c:pt idx="4">
                  <c:v>#N/A</c:v>
                </c:pt>
                <c:pt idx="5">
                  <c:v>5.32</c:v>
                </c:pt>
                <c:pt idx="6">
                  <c:v>#N/A</c:v>
                </c:pt>
                <c:pt idx="7">
                  <c:v>5.98</c:v>
                </c:pt>
                <c:pt idx="8">
                  <c:v>#N/A</c:v>
                </c:pt>
                <c:pt idx="9">
                  <c:v>7.5</c:v>
                </c:pt>
              </c:numCache>
            </c:numRef>
          </c:val>
        </c:ser>
        <c:dLbls>
          <c:showLegendKey val="0"/>
          <c:showVal val="0"/>
          <c:showCatName val="0"/>
          <c:showSerName val="0"/>
          <c:showPercent val="0"/>
          <c:showBubbleSize val="0"/>
        </c:dLbls>
        <c:gapWidth val="150"/>
        <c:overlap val="100"/>
        <c:axId val="87184128"/>
        <c:axId val="87185664"/>
      </c:barChart>
      <c:catAx>
        <c:axId val="8718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7185664"/>
        <c:crosses val="autoZero"/>
        <c:auto val="1"/>
        <c:lblAlgn val="ctr"/>
        <c:lblOffset val="100"/>
        <c:tickLblSkip val="1"/>
        <c:tickMarkSkip val="1"/>
        <c:noMultiLvlLbl val="0"/>
      </c:catAx>
      <c:valAx>
        <c:axId val="87185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184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267</c:v>
                </c:pt>
                <c:pt idx="5">
                  <c:v>261</c:v>
                </c:pt>
                <c:pt idx="8">
                  <c:v>261</c:v>
                </c:pt>
                <c:pt idx="11">
                  <c:v>254</c:v>
                </c:pt>
                <c:pt idx="14">
                  <c:v>243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24</c:v>
                </c:pt>
                <c:pt idx="3">
                  <c:v>22</c:v>
                </c:pt>
                <c:pt idx="6">
                  <c:v>24</c:v>
                </c:pt>
                <c:pt idx="9">
                  <c:v>32</c:v>
                </c:pt>
                <c:pt idx="12">
                  <c:v>43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c:v>
                </c:pt>
                <c:pt idx="3">
                  <c:v>7</c:v>
                </c:pt>
                <c:pt idx="6">
                  <c:v>15</c:v>
                </c:pt>
                <c:pt idx="9">
                  <c:v>12</c:v>
                </c:pt>
                <c:pt idx="12">
                  <c:v>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373</c:v>
                </c:pt>
                <c:pt idx="3">
                  <c:v>359</c:v>
                </c:pt>
                <c:pt idx="6">
                  <c:v>314</c:v>
                </c:pt>
                <c:pt idx="9">
                  <c:v>287</c:v>
                </c:pt>
                <c:pt idx="12">
                  <c:v>268</c:v>
                </c:pt>
              </c:numCache>
            </c:numRef>
          </c:val>
        </c:ser>
        <c:dLbls>
          <c:showLegendKey val="0"/>
          <c:showVal val="0"/>
          <c:showCatName val="0"/>
          <c:showSerName val="0"/>
          <c:showPercent val="0"/>
          <c:showBubbleSize val="0"/>
        </c:dLbls>
        <c:gapWidth val="100"/>
        <c:overlap val="100"/>
        <c:axId val="110321664"/>
        <c:axId val="1103235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137</c:v>
                </c:pt>
                <c:pt idx="2">
                  <c:v>#N/A</c:v>
                </c:pt>
                <c:pt idx="3">
                  <c:v>#N/A</c:v>
                </c:pt>
                <c:pt idx="4">
                  <c:v>127</c:v>
                </c:pt>
                <c:pt idx="5">
                  <c:v>#N/A</c:v>
                </c:pt>
                <c:pt idx="6">
                  <c:v>#N/A</c:v>
                </c:pt>
                <c:pt idx="7">
                  <c:v>92</c:v>
                </c:pt>
                <c:pt idx="8">
                  <c:v>#N/A</c:v>
                </c:pt>
                <c:pt idx="9">
                  <c:v>#N/A</c:v>
                </c:pt>
                <c:pt idx="10">
                  <c:v>77</c:v>
                </c:pt>
                <c:pt idx="11">
                  <c:v>#N/A</c:v>
                </c:pt>
                <c:pt idx="12">
                  <c:v>#N/A</c:v>
                </c:pt>
                <c:pt idx="13">
                  <c:v>76</c:v>
                </c:pt>
                <c:pt idx="14">
                  <c:v>#N/A</c:v>
                </c:pt>
              </c:numCache>
            </c:numRef>
          </c:val>
          <c:smooth val="0"/>
        </c:ser>
        <c:dLbls>
          <c:showLegendKey val="0"/>
          <c:showVal val="0"/>
          <c:showCatName val="0"/>
          <c:showSerName val="0"/>
          <c:showPercent val="0"/>
          <c:showBubbleSize val="0"/>
        </c:dLbls>
        <c:marker val="1"/>
        <c:smooth val="0"/>
        <c:axId val="110321664"/>
        <c:axId val="110323584"/>
      </c:lineChart>
      <c:catAx>
        <c:axId val="110321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323584"/>
        <c:crosses val="autoZero"/>
        <c:auto val="1"/>
        <c:lblAlgn val="ctr"/>
        <c:lblOffset val="100"/>
        <c:tickLblSkip val="1"/>
        <c:tickMarkSkip val="1"/>
        <c:noMultiLvlLbl val="0"/>
      </c:catAx>
      <c:valAx>
        <c:axId val="1103235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321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2506</c:v>
                </c:pt>
                <c:pt idx="5">
                  <c:v>2629</c:v>
                </c:pt>
                <c:pt idx="8">
                  <c:v>2717</c:v>
                </c:pt>
                <c:pt idx="11">
                  <c:v>2865</c:v>
                </c:pt>
                <c:pt idx="14">
                  <c:v>2888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3328</c:v>
                </c:pt>
                <c:pt idx="5">
                  <c:v>3560</c:v>
                </c:pt>
                <c:pt idx="8">
                  <c:v>3479</c:v>
                </c:pt>
                <c:pt idx="11">
                  <c:v>3537</c:v>
                </c:pt>
                <c:pt idx="14">
                  <c:v>3511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774</c:v>
                </c:pt>
                <c:pt idx="3">
                  <c:v>772</c:v>
                </c:pt>
                <c:pt idx="6">
                  <c:v>787</c:v>
                </c:pt>
                <c:pt idx="9">
                  <c:v>801</c:v>
                </c:pt>
                <c:pt idx="12">
                  <c:v>869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206</c:v>
                </c:pt>
                <c:pt idx="3">
                  <c:v>333</c:v>
                </c:pt>
                <c:pt idx="6">
                  <c:v>392</c:v>
                </c:pt>
                <c:pt idx="9">
                  <c:v>258</c:v>
                </c:pt>
                <c:pt idx="12">
                  <c:v>295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14</c:v>
                </c:pt>
                <c:pt idx="3">
                  <c:v>3</c:v>
                </c:pt>
                <c:pt idx="6">
                  <c:v>10</c:v>
                </c:pt>
                <c:pt idx="9">
                  <c:v>23</c:v>
                </c:pt>
                <c:pt idx="12">
                  <c:v>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3047</c:v>
                </c:pt>
                <c:pt idx="3">
                  <c:v>3155</c:v>
                </c:pt>
                <c:pt idx="6">
                  <c:v>3236</c:v>
                </c:pt>
                <c:pt idx="9">
                  <c:v>3442</c:v>
                </c:pt>
                <c:pt idx="12">
                  <c:v>3471</c:v>
                </c:pt>
              </c:numCache>
            </c:numRef>
          </c:val>
        </c:ser>
        <c:dLbls>
          <c:showLegendKey val="0"/>
          <c:showVal val="0"/>
          <c:showCatName val="0"/>
          <c:showSerName val="0"/>
          <c:showPercent val="0"/>
          <c:showBubbleSize val="0"/>
        </c:dLbls>
        <c:gapWidth val="100"/>
        <c:overlap val="100"/>
        <c:axId val="110742912"/>
        <c:axId val="1107491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0742912"/>
        <c:axId val="110749184"/>
      </c:lineChart>
      <c:catAx>
        <c:axId val="110742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749184"/>
        <c:crosses val="autoZero"/>
        <c:auto val="1"/>
        <c:lblAlgn val="ctr"/>
        <c:lblOffset val="100"/>
        <c:tickLblSkip val="1"/>
        <c:tickMarkSkip val="1"/>
        <c:noMultiLvlLbl val="0"/>
      </c:catAx>
      <c:valAx>
        <c:axId val="110749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742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三重県度会町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8,708
8,670
134.97
3,800,224
3,583,501
195,295
2,500,943
3,470,593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当町は</a:t>
          </a:r>
          <a:r>
            <a:rPr lang="ja-JP" altLang="ja-JP" sz="1100">
              <a:solidFill>
                <a:schemeClr val="dk1"/>
              </a:solidFill>
              <a:effectLst/>
              <a:latin typeface="+mn-lt"/>
              <a:ea typeface="+mn-ea"/>
              <a:cs typeface="+mn-cs"/>
            </a:rPr>
            <a:t>中山間地域であり、税収を見込める大型の事業所や企業がほとんどないため、例年大きな変動は見られないが、税収においては依然厳しい状況にある。</a:t>
          </a:r>
          <a:r>
            <a:rPr lang="ja-JP" altLang="en-US" sz="1100">
              <a:solidFill>
                <a:schemeClr val="dk1"/>
              </a:solidFill>
              <a:effectLst/>
              <a:latin typeface="+mn-lt"/>
              <a:ea typeface="+mn-ea"/>
              <a:cs typeface="+mn-cs"/>
            </a:rPr>
            <a:t>また</a:t>
          </a:r>
          <a:r>
            <a:rPr lang="ja-JP" altLang="ja-JP" sz="1100">
              <a:solidFill>
                <a:schemeClr val="dk1"/>
              </a:solidFill>
              <a:effectLst/>
              <a:latin typeface="+mn-lt"/>
              <a:ea typeface="+mn-ea"/>
              <a:cs typeface="+mn-cs"/>
            </a:rPr>
            <a:t>、現年課税分の徴収率</a:t>
          </a:r>
          <a:r>
            <a:rPr lang="ja-JP" altLang="en-US" sz="1100">
              <a:solidFill>
                <a:schemeClr val="dk1"/>
              </a:solidFill>
              <a:effectLst/>
              <a:latin typeface="+mn-lt"/>
              <a:ea typeface="+mn-ea"/>
              <a:cs typeface="+mn-cs"/>
            </a:rPr>
            <a:t>ついても、</a:t>
          </a:r>
          <a:r>
            <a:rPr lang="ja-JP" altLang="ja-JP" sz="1100">
              <a:solidFill>
                <a:schemeClr val="dk1"/>
              </a:solidFill>
              <a:effectLst/>
              <a:latin typeface="+mn-lt"/>
              <a:ea typeface="+mn-ea"/>
              <a:cs typeface="+mn-cs"/>
            </a:rPr>
            <a:t>平成</a:t>
          </a:r>
          <a:r>
            <a:rPr lang="ja-JP" altLang="en-US" sz="1100">
              <a:solidFill>
                <a:schemeClr val="dk1"/>
              </a:solidFill>
              <a:effectLst/>
              <a:latin typeface="+mn-lt"/>
              <a:ea typeface="+mn-ea"/>
              <a:cs typeface="+mn-cs"/>
            </a:rPr>
            <a:t>２５</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９</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％と</a:t>
          </a:r>
          <a:r>
            <a:rPr lang="ja-JP" altLang="en-US" sz="1100">
              <a:solidFill>
                <a:schemeClr val="dk1"/>
              </a:solidFill>
              <a:effectLst/>
              <a:latin typeface="+mn-lt"/>
              <a:ea typeface="+mn-ea"/>
              <a:cs typeface="+mn-cs"/>
            </a:rPr>
            <a:t>依然</a:t>
          </a:r>
          <a:r>
            <a:rPr lang="ja-JP" altLang="ja-JP" sz="1100">
              <a:solidFill>
                <a:schemeClr val="dk1"/>
              </a:solidFill>
              <a:effectLst/>
              <a:latin typeface="+mn-lt"/>
              <a:ea typeface="+mn-ea"/>
              <a:cs typeface="+mn-cs"/>
            </a:rPr>
            <a:t>高い率</a:t>
          </a:r>
          <a:r>
            <a:rPr lang="ja-JP" altLang="en-US" sz="1100">
              <a:solidFill>
                <a:schemeClr val="dk1"/>
              </a:solidFill>
              <a:effectLst/>
              <a:latin typeface="+mn-lt"/>
              <a:ea typeface="+mn-ea"/>
              <a:cs typeface="+mn-cs"/>
            </a:rPr>
            <a:t>にあるものの、年々減少傾向にある</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町長直轄の政策調整室を設け厳しい中においても住民目線の企業誘致を目指しており、更なる税収増加を見込めるよう歳入の確保に努めている。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167640</xdr:rowOff>
    </xdr:from>
    <xdr:to>
      <xdr:col>7</xdr:col>
      <xdr:colOff>152400</xdr:colOff>
      <xdr:row>43</xdr:row>
      <xdr:rowOff>167640</xdr:rowOff>
    </xdr:to>
    <xdr:cxnSp macro="">
      <xdr:nvCxnSpPr>
        <xdr:cNvPr id="67" name="直線コネクタ 66"/>
        <xdr:cNvCxnSpPr/>
      </xdr:nvCxnSpPr>
      <xdr:spPr>
        <a:xfrm>
          <a:off x="4114800" y="75399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159596</xdr:rowOff>
    </xdr:from>
    <xdr:to>
      <xdr:col>6</xdr:col>
      <xdr:colOff>0</xdr:colOff>
      <xdr:row>43</xdr:row>
      <xdr:rowOff>167640</xdr:rowOff>
    </xdr:to>
    <xdr:cxnSp macro="">
      <xdr:nvCxnSpPr>
        <xdr:cNvPr id="70" name="直線コネクタ 69"/>
        <xdr:cNvCxnSpPr/>
      </xdr:nvCxnSpPr>
      <xdr:spPr>
        <a:xfrm>
          <a:off x="3225800" y="75319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151554</xdr:rowOff>
    </xdr:from>
    <xdr:to>
      <xdr:col>4</xdr:col>
      <xdr:colOff>482600</xdr:colOff>
      <xdr:row>43</xdr:row>
      <xdr:rowOff>159596</xdr:rowOff>
    </xdr:to>
    <xdr:cxnSp macro="">
      <xdr:nvCxnSpPr>
        <xdr:cNvPr id="73" name="直線コネクタ 72"/>
        <xdr:cNvCxnSpPr/>
      </xdr:nvCxnSpPr>
      <xdr:spPr>
        <a:xfrm>
          <a:off x="2336800" y="752390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135467</xdr:rowOff>
    </xdr:from>
    <xdr:to>
      <xdr:col>3</xdr:col>
      <xdr:colOff>279400</xdr:colOff>
      <xdr:row>43</xdr:row>
      <xdr:rowOff>151554</xdr:rowOff>
    </xdr:to>
    <xdr:cxnSp macro="">
      <xdr:nvCxnSpPr>
        <xdr:cNvPr id="76" name="直線コネクタ 75"/>
        <xdr:cNvCxnSpPr/>
      </xdr:nvCxnSpPr>
      <xdr:spPr>
        <a:xfrm>
          <a:off x="1447800" y="750781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84667</xdr:rowOff>
    </xdr:from>
    <xdr:to>
      <xdr:col>3</xdr:col>
      <xdr:colOff>330200</xdr:colOff>
      <xdr:row>44</xdr:row>
      <xdr:rowOff>14817</xdr:rowOff>
    </xdr:to>
    <xdr:sp macro="" textlink="">
      <xdr:nvSpPr>
        <xdr:cNvPr id="77" name="フローチャート : 判断 76"/>
        <xdr:cNvSpPr/>
      </xdr:nvSpPr>
      <xdr:spPr>
        <a:xfrm>
          <a:off x="2286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24994</xdr:rowOff>
    </xdr:from>
    <xdr:ext cx="762000" cy="259045"/>
    <xdr:sp macro="" textlink="">
      <xdr:nvSpPr>
        <xdr:cNvPr id="78" name="テキスト ボックス 77"/>
        <xdr:cNvSpPr txBox="1"/>
      </xdr:nvSpPr>
      <xdr:spPr>
        <a:xfrm>
          <a:off x="1955800" y="722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60537</xdr:rowOff>
    </xdr:from>
    <xdr:to>
      <xdr:col>2</xdr:col>
      <xdr:colOff>127000</xdr:colOff>
      <xdr:row>43</xdr:row>
      <xdr:rowOff>162137</xdr:rowOff>
    </xdr:to>
    <xdr:sp macro="" textlink="">
      <xdr:nvSpPr>
        <xdr:cNvPr id="79" name="フローチャート : 判断 78"/>
        <xdr:cNvSpPr/>
      </xdr:nvSpPr>
      <xdr:spPr>
        <a:xfrm>
          <a:off x="1397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864</xdr:rowOff>
    </xdr:from>
    <xdr:ext cx="762000" cy="259045"/>
    <xdr:sp macro="" textlink="">
      <xdr:nvSpPr>
        <xdr:cNvPr id="80" name="テキスト ボックス 79"/>
        <xdr:cNvSpPr txBox="1"/>
      </xdr:nvSpPr>
      <xdr:spPr>
        <a:xfrm>
          <a:off x="1066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116840</xdr:rowOff>
    </xdr:from>
    <xdr:to>
      <xdr:col>7</xdr:col>
      <xdr:colOff>203200</xdr:colOff>
      <xdr:row>44</xdr:row>
      <xdr:rowOff>46990</xdr:rowOff>
    </xdr:to>
    <xdr:sp macro="" textlink="">
      <xdr:nvSpPr>
        <xdr:cNvPr id="86" name="円/楕円 85"/>
        <xdr:cNvSpPr/>
      </xdr:nvSpPr>
      <xdr:spPr>
        <a:xfrm>
          <a:off x="4902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88917</xdr:rowOff>
    </xdr:from>
    <xdr:ext cx="762000" cy="259045"/>
    <xdr:sp macro="" textlink="">
      <xdr:nvSpPr>
        <xdr:cNvPr id="87" name="財政力該当値テキスト"/>
        <xdr:cNvSpPr txBox="1"/>
      </xdr:nvSpPr>
      <xdr:spPr>
        <a:xfrm>
          <a:off x="5041900" y="746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116840</xdr:rowOff>
    </xdr:from>
    <xdr:to>
      <xdr:col>6</xdr:col>
      <xdr:colOff>50800</xdr:colOff>
      <xdr:row>44</xdr:row>
      <xdr:rowOff>46990</xdr:rowOff>
    </xdr:to>
    <xdr:sp macro="" textlink="">
      <xdr:nvSpPr>
        <xdr:cNvPr id="88" name="円/楕円 87"/>
        <xdr:cNvSpPr/>
      </xdr:nvSpPr>
      <xdr:spPr>
        <a:xfrm>
          <a:off x="4064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31767</xdr:rowOff>
    </xdr:from>
    <xdr:ext cx="736600" cy="259045"/>
    <xdr:sp macro="" textlink="">
      <xdr:nvSpPr>
        <xdr:cNvPr id="89" name="テキスト ボックス 88"/>
        <xdr:cNvSpPr txBox="1"/>
      </xdr:nvSpPr>
      <xdr:spPr>
        <a:xfrm>
          <a:off x="3733800" y="757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108796</xdr:rowOff>
    </xdr:from>
    <xdr:to>
      <xdr:col>4</xdr:col>
      <xdr:colOff>533400</xdr:colOff>
      <xdr:row>44</xdr:row>
      <xdr:rowOff>38946</xdr:rowOff>
    </xdr:to>
    <xdr:sp macro="" textlink="">
      <xdr:nvSpPr>
        <xdr:cNvPr id="90" name="円/楕円 89"/>
        <xdr:cNvSpPr/>
      </xdr:nvSpPr>
      <xdr:spPr>
        <a:xfrm>
          <a:off x="3175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23723</xdr:rowOff>
    </xdr:from>
    <xdr:ext cx="762000" cy="259045"/>
    <xdr:sp macro="" textlink="">
      <xdr:nvSpPr>
        <xdr:cNvPr id="91" name="テキスト ボックス 90"/>
        <xdr:cNvSpPr txBox="1"/>
      </xdr:nvSpPr>
      <xdr:spPr>
        <a:xfrm>
          <a:off x="2844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100754</xdr:rowOff>
    </xdr:from>
    <xdr:to>
      <xdr:col>3</xdr:col>
      <xdr:colOff>330200</xdr:colOff>
      <xdr:row>44</xdr:row>
      <xdr:rowOff>30904</xdr:rowOff>
    </xdr:to>
    <xdr:sp macro="" textlink="">
      <xdr:nvSpPr>
        <xdr:cNvPr id="92" name="円/楕円 91"/>
        <xdr:cNvSpPr/>
      </xdr:nvSpPr>
      <xdr:spPr>
        <a:xfrm>
          <a:off x="2286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15681</xdr:rowOff>
    </xdr:from>
    <xdr:ext cx="762000" cy="259045"/>
    <xdr:sp macro="" textlink="">
      <xdr:nvSpPr>
        <xdr:cNvPr id="93" name="テキスト ボックス 92"/>
        <xdr:cNvSpPr txBox="1"/>
      </xdr:nvSpPr>
      <xdr:spPr>
        <a:xfrm>
          <a:off x="1955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94" name="円/楕円 93"/>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95" name="テキスト ボックス 94"/>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以前からの町の方針として交付税措置のある地方債を主に借入を行い、公債費の抑制で身の丈にあった財政運営を進めている。</a:t>
          </a:r>
          <a:endParaRPr lang="ja-JP" altLang="ja-JP" sz="1400">
            <a:effectLst/>
          </a:endParaRPr>
        </a:p>
        <a:p>
          <a:r>
            <a:rPr lang="ja-JP" altLang="ja-JP" sz="1100">
              <a:solidFill>
                <a:schemeClr val="dk1"/>
              </a:solidFill>
              <a:effectLst/>
              <a:latin typeface="+mn-lt"/>
              <a:ea typeface="+mn-ea"/>
              <a:cs typeface="+mn-cs"/>
            </a:rPr>
            <a:t>町内の６０歳以上人口も３７％を超え、福祉関係経費は年々拡大しているが、類似団体と比べると、</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％ほど低くなっており、人件費の削減や各種事業の見直しなどにより経常収支比率は</a:t>
          </a:r>
          <a:r>
            <a:rPr lang="ja-JP" altLang="en-US" sz="1100">
              <a:solidFill>
                <a:schemeClr val="dk1"/>
              </a:solidFill>
              <a:effectLst/>
              <a:latin typeface="+mn-lt"/>
              <a:ea typeface="+mn-ea"/>
              <a:cs typeface="+mn-cs"/>
            </a:rPr>
            <a:t>ほぼ横ばい</a:t>
          </a:r>
          <a:r>
            <a:rPr lang="ja-JP" altLang="ja-JP" sz="1100">
              <a:solidFill>
                <a:schemeClr val="dk1"/>
              </a:solidFill>
              <a:effectLst/>
              <a:latin typeface="+mn-lt"/>
              <a:ea typeface="+mn-ea"/>
              <a:cs typeface="+mn-cs"/>
            </a:rPr>
            <a:t>傾向にある。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36649</xdr:rowOff>
    </xdr:from>
    <xdr:to>
      <xdr:col>7</xdr:col>
      <xdr:colOff>152400</xdr:colOff>
      <xdr:row>61</xdr:row>
      <xdr:rowOff>119380</xdr:rowOff>
    </xdr:to>
    <xdr:cxnSp macro="">
      <xdr:nvCxnSpPr>
        <xdr:cNvPr id="132" name="直線コネクタ 131"/>
        <xdr:cNvCxnSpPr/>
      </xdr:nvCxnSpPr>
      <xdr:spPr>
        <a:xfrm flipV="1">
          <a:off x="4114800" y="10495099"/>
          <a:ext cx="8382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119380</xdr:rowOff>
    </xdr:from>
    <xdr:to>
      <xdr:col>6</xdr:col>
      <xdr:colOff>0</xdr:colOff>
      <xdr:row>61</xdr:row>
      <xdr:rowOff>146957</xdr:rowOff>
    </xdr:to>
    <xdr:cxnSp macro="">
      <xdr:nvCxnSpPr>
        <xdr:cNvPr id="135" name="直線コネクタ 134"/>
        <xdr:cNvCxnSpPr/>
      </xdr:nvCxnSpPr>
      <xdr:spPr>
        <a:xfrm flipV="1">
          <a:off x="3225800" y="1057783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9072</xdr:rowOff>
    </xdr:from>
    <xdr:to>
      <xdr:col>4</xdr:col>
      <xdr:colOff>482600</xdr:colOff>
      <xdr:row>61</xdr:row>
      <xdr:rowOff>146957</xdr:rowOff>
    </xdr:to>
    <xdr:cxnSp macro="">
      <xdr:nvCxnSpPr>
        <xdr:cNvPr id="138" name="直線コネクタ 137"/>
        <xdr:cNvCxnSpPr/>
      </xdr:nvCxnSpPr>
      <xdr:spPr>
        <a:xfrm>
          <a:off x="2336800" y="10467522"/>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9072</xdr:rowOff>
    </xdr:from>
    <xdr:to>
      <xdr:col>3</xdr:col>
      <xdr:colOff>279400</xdr:colOff>
      <xdr:row>61</xdr:row>
      <xdr:rowOff>46990</xdr:rowOff>
    </xdr:to>
    <xdr:cxnSp macro="">
      <xdr:nvCxnSpPr>
        <xdr:cNvPr id="141" name="直線コネクタ 140"/>
        <xdr:cNvCxnSpPr/>
      </xdr:nvCxnSpPr>
      <xdr:spPr>
        <a:xfrm flipV="1">
          <a:off x="1447800" y="10467522"/>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113393</xdr:rowOff>
    </xdr:from>
    <xdr:to>
      <xdr:col>3</xdr:col>
      <xdr:colOff>330200</xdr:colOff>
      <xdr:row>62</xdr:row>
      <xdr:rowOff>43543</xdr:rowOff>
    </xdr:to>
    <xdr:sp macro="" textlink="">
      <xdr:nvSpPr>
        <xdr:cNvPr id="142" name="フローチャート : 判断 141"/>
        <xdr:cNvSpPr/>
      </xdr:nvSpPr>
      <xdr:spPr>
        <a:xfrm>
          <a:off x="2286000" y="1057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28320</xdr:rowOff>
    </xdr:from>
    <xdr:ext cx="762000" cy="259045"/>
    <xdr:sp macro="" textlink="">
      <xdr:nvSpPr>
        <xdr:cNvPr id="143" name="テキスト ボックス 142"/>
        <xdr:cNvSpPr txBox="1"/>
      </xdr:nvSpPr>
      <xdr:spPr>
        <a:xfrm>
          <a:off x="19558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62593</xdr:rowOff>
    </xdr:from>
    <xdr:to>
      <xdr:col>2</xdr:col>
      <xdr:colOff>127000</xdr:colOff>
      <xdr:row>62</xdr:row>
      <xdr:rowOff>164193</xdr:rowOff>
    </xdr:to>
    <xdr:sp macro="" textlink="">
      <xdr:nvSpPr>
        <xdr:cNvPr id="144" name="フローチャート : 判断 143"/>
        <xdr:cNvSpPr/>
      </xdr:nvSpPr>
      <xdr:spPr>
        <a:xfrm>
          <a:off x="1397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148970</xdr:rowOff>
    </xdr:from>
    <xdr:ext cx="762000" cy="259045"/>
    <xdr:sp macro="" textlink="">
      <xdr:nvSpPr>
        <xdr:cNvPr id="145" name="テキスト ボックス 144"/>
        <xdr:cNvSpPr txBox="1"/>
      </xdr:nvSpPr>
      <xdr:spPr>
        <a:xfrm>
          <a:off x="1066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157299</xdr:rowOff>
    </xdr:from>
    <xdr:to>
      <xdr:col>7</xdr:col>
      <xdr:colOff>203200</xdr:colOff>
      <xdr:row>61</xdr:row>
      <xdr:rowOff>87449</xdr:rowOff>
    </xdr:to>
    <xdr:sp macro="" textlink="">
      <xdr:nvSpPr>
        <xdr:cNvPr id="151" name="円/楕円 150"/>
        <xdr:cNvSpPr/>
      </xdr:nvSpPr>
      <xdr:spPr>
        <a:xfrm>
          <a:off x="4902200" y="1044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2376</xdr:rowOff>
    </xdr:from>
    <xdr:ext cx="762000" cy="259045"/>
    <xdr:sp macro="" textlink="">
      <xdr:nvSpPr>
        <xdr:cNvPr id="152" name="財政構造の弾力性該当値テキスト"/>
        <xdr:cNvSpPr txBox="1"/>
      </xdr:nvSpPr>
      <xdr:spPr>
        <a:xfrm>
          <a:off x="5041900" y="1028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68580</xdr:rowOff>
    </xdr:from>
    <xdr:to>
      <xdr:col>6</xdr:col>
      <xdr:colOff>50800</xdr:colOff>
      <xdr:row>61</xdr:row>
      <xdr:rowOff>170180</xdr:rowOff>
    </xdr:to>
    <xdr:sp macro="" textlink="">
      <xdr:nvSpPr>
        <xdr:cNvPr id="153" name="円/楕円 152"/>
        <xdr:cNvSpPr/>
      </xdr:nvSpPr>
      <xdr:spPr>
        <a:xfrm>
          <a:off x="4064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54" name="テキスト ボックス 153"/>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96157</xdr:rowOff>
    </xdr:from>
    <xdr:to>
      <xdr:col>4</xdr:col>
      <xdr:colOff>533400</xdr:colOff>
      <xdr:row>62</xdr:row>
      <xdr:rowOff>26307</xdr:rowOff>
    </xdr:to>
    <xdr:sp macro="" textlink="">
      <xdr:nvSpPr>
        <xdr:cNvPr id="155" name="円/楕円 154"/>
        <xdr:cNvSpPr/>
      </xdr:nvSpPr>
      <xdr:spPr>
        <a:xfrm>
          <a:off x="31750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36484</xdr:rowOff>
    </xdr:from>
    <xdr:ext cx="762000" cy="259045"/>
    <xdr:sp macro="" textlink="">
      <xdr:nvSpPr>
        <xdr:cNvPr id="156" name="テキスト ボックス 155"/>
        <xdr:cNvSpPr txBox="1"/>
      </xdr:nvSpPr>
      <xdr:spPr>
        <a:xfrm>
          <a:off x="2844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129722</xdr:rowOff>
    </xdr:from>
    <xdr:to>
      <xdr:col>3</xdr:col>
      <xdr:colOff>330200</xdr:colOff>
      <xdr:row>61</xdr:row>
      <xdr:rowOff>59872</xdr:rowOff>
    </xdr:to>
    <xdr:sp macro="" textlink="">
      <xdr:nvSpPr>
        <xdr:cNvPr id="157" name="円/楕円 156"/>
        <xdr:cNvSpPr/>
      </xdr:nvSpPr>
      <xdr:spPr>
        <a:xfrm>
          <a:off x="2286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70049</xdr:rowOff>
    </xdr:from>
    <xdr:ext cx="762000" cy="259045"/>
    <xdr:sp macro="" textlink="">
      <xdr:nvSpPr>
        <xdr:cNvPr id="158" name="テキスト ボックス 157"/>
        <xdr:cNvSpPr txBox="1"/>
      </xdr:nvSpPr>
      <xdr:spPr>
        <a:xfrm>
          <a:off x="1955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167640</xdr:rowOff>
    </xdr:from>
    <xdr:to>
      <xdr:col>2</xdr:col>
      <xdr:colOff>127000</xdr:colOff>
      <xdr:row>61</xdr:row>
      <xdr:rowOff>97790</xdr:rowOff>
    </xdr:to>
    <xdr:sp macro="" textlink="">
      <xdr:nvSpPr>
        <xdr:cNvPr id="159" name="円/楕円 158"/>
        <xdr:cNvSpPr/>
      </xdr:nvSpPr>
      <xdr:spPr>
        <a:xfrm>
          <a:off x="1397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107967</xdr:rowOff>
    </xdr:from>
    <xdr:ext cx="762000" cy="259045"/>
    <xdr:sp macro="" textlink="">
      <xdr:nvSpPr>
        <xdr:cNvPr id="160" name="テキスト ボックス 159"/>
        <xdr:cNvSpPr txBox="1"/>
      </xdr:nvSpPr>
      <xdr:spPr>
        <a:xfrm>
          <a:off x="1066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[155,645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類似団体と比較して、人件費・物件費の適性度が低くなっている要因としては、ゴミ処理や消防業務を一部組合で行っていることに加え、公園やグラウンドの管理を最低限の臨時職員により実施していることなどによるものである。しかしながら物件費の決算額が年々増加していることについては、これらの経費を精査し抑制に努めたい。</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123943</xdr:rowOff>
    </xdr:from>
    <xdr:to>
      <xdr:col>7</xdr:col>
      <xdr:colOff>152400</xdr:colOff>
      <xdr:row>81</xdr:row>
      <xdr:rowOff>124030</xdr:rowOff>
    </xdr:to>
    <xdr:cxnSp macro="">
      <xdr:nvCxnSpPr>
        <xdr:cNvPr id="196" name="直線コネクタ 195"/>
        <xdr:cNvCxnSpPr/>
      </xdr:nvCxnSpPr>
      <xdr:spPr>
        <a:xfrm>
          <a:off x="4114800" y="14011393"/>
          <a:ext cx="838200" cy="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123943</xdr:rowOff>
    </xdr:from>
    <xdr:to>
      <xdr:col>6</xdr:col>
      <xdr:colOff>0</xdr:colOff>
      <xdr:row>81</xdr:row>
      <xdr:rowOff>143180</xdr:rowOff>
    </xdr:to>
    <xdr:cxnSp macro="">
      <xdr:nvCxnSpPr>
        <xdr:cNvPr id="199" name="直線コネクタ 198"/>
        <xdr:cNvCxnSpPr/>
      </xdr:nvCxnSpPr>
      <xdr:spPr>
        <a:xfrm flipV="1">
          <a:off x="3225800" y="14011393"/>
          <a:ext cx="889000" cy="19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130919</xdr:rowOff>
    </xdr:from>
    <xdr:to>
      <xdr:col>4</xdr:col>
      <xdr:colOff>482600</xdr:colOff>
      <xdr:row>81</xdr:row>
      <xdr:rowOff>143180</xdr:rowOff>
    </xdr:to>
    <xdr:cxnSp macro="">
      <xdr:nvCxnSpPr>
        <xdr:cNvPr id="202" name="直線コネクタ 201"/>
        <xdr:cNvCxnSpPr/>
      </xdr:nvCxnSpPr>
      <xdr:spPr>
        <a:xfrm>
          <a:off x="2336800" y="14018369"/>
          <a:ext cx="889000" cy="12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100512</xdr:rowOff>
    </xdr:from>
    <xdr:to>
      <xdr:col>3</xdr:col>
      <xdr:colOff>279400</xdr:colOff>
      <xdr:row>81</xdr:row>
      <xdr:rowOff>130919</xdr:rowOff>
    </xdr:to>
    <xdr:cxnSp macro="">
      <xdr:nvCxnSpPr>
        <xdr:cNvPr id="205" name="直線コネクタ 204"/>
        <xdr:cNvCxnSpPr/>
      </xdr:nvCxnSpPr>
      <xdr:spPr>
        <a:xfrm>
          <a:off x="1447800" y="13987962"/>
          <a:ext cx="889000" cy="30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117563</xdr:rowOff>
    </xdr:from>
    <xdr:to>
      <xdr:col>3</xdr:col>
      <xdr:colOff>330200</xdr:colOff>
      <xdr:row>82</xdr:row>
      <xdr:rowOff>47713</xdr:rowOff>
    </xdr:to>
    <xdr:sp macro="" textlink="">
      <xdr:nvSpPr>
        <xdr:cNvPr id="206" name="フローチャート : 判断 205"/>
        <xdr:cNvSpPr/>
      </xdr:nvSpPr>
      <xdr:spPr>
        <a:xfrm>
          <a:off x="2286000" y="1400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32490</xdr:rowOff>
    </xdr:from>
    <xdr:ext cx="762000" cy="259045"/>
    <xdr:sp macro="" textlink="">
      <xdr:nvSpPr>
        <xdr:cNvPr id="207" name="テキスト ボックス 206"/>
        <xdr:cNvSpPr txBox="1"/>
      </xdr:nvSpPr>
      <xdr:spPr>
        <a:xfrm>
          <a:off x="1955800" y="1409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99425</xdr:rowOff>
    </xdr:from>
    <xdr:to>
      <xdr:col>2</xdr:col>
      <xdr:colOff>127000</xdr:colOff>
      <xdr:row>82</xdr:row>
      <xdr:rowOff>29575</xdr:rowOff>
    </xdr:to>
    <xdr:sp macro="" textlink="">
      <xdr:nvSpPr>
        <xdr:cNvPr id="208" name="フローチャート : 判断 207"/>
        <xdr:cNvSpPr/>
      </xdr:nvSpPr>
      <xdr:spPr>
        <a:xfrm>
          <a:off x="1397000" y="1398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14352</xdr:rowOff>
    </xdr:from>
    <xdr:ext cx="762000" cy="259045"/>
    <xdr:sp macro="" textlink="">
      <xdr:nvSpPr>
        <xdr:cNvPr id="209" name="テキスト ボックス 208"/>
        <xdr:cNvSpPr txBox="1"/>
      </xdr:nvSpPr>
      <xdr:spPr>
        <a:xfrm>
          <a:off x="1066800" y="1407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73230</xdr:rowOff>
    </xdr:from>
    <xdr:to>
      <xdr:col>7</xdr:col>
      <xdr:colOff>203200</xdr:colOff>
      <xdr:row>82</xdr:row>
      <xdr:rowOff>3380</xdr:rowOff>
    </xdr:to>
    <xdr:sp macro="" textlink="">
      <xdr:nvSpPr>
        <xdr:cNvPr id="215" name="円/楕円 214"/>
        <xdr:cNvSpPr/>
      </xdr:nvSpPr>
      <xdr:spPr>
        <a:xfrm>
          <a:off x="4902200" y="139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165957</xdr:rowOff>
    </xdr:from>
    <xdr:ext cx="762000" cy="259045"/>
    <xdr:sp macro="" textlink="">
      <xdr:nvSpPr>
        <xdr:cNvPr id="216" name="人件費・物件費等の状況該当値テキスト"/>
        <xdr:cNvSpPr txBox="1"/>
      </xdr:nvSpPr>
      <xdr:spPr>
        <a:xfrm>
          <a:off x="5041900" y="138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155,645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73143</xdr:rowOff>
    </xdr:from>
    <xdr:to>
      <xdr:col>6</xdr:col>
      <xdr:colOff>50800</xdr:colOff>
      <xdr:row>82</xdr:row>
      <xdr:rowOff>3293</xdr:rowOff>
    </xdr:to>
    <xdr:sp macro="" textlink="">
      <xdr:nvSpPr>
        <xdr:cNvPr id="217" name="円/楕円 216"/>
        <xdr:cNvSpPr/>
      </xdr:nvSpPr>
      <xdr:spPr>
        <a:xfrm>
          <a:off x="4064000" y="1396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13470</xdr:rowOff>
    </xdr:from>
    <xdr:ext cx="736600" cy="259045"/>
    <xdr:sp macro="" textlink="">
      <xdr:nvSpPr>
        <xdr:cNvPr id="218" name="テキスト ボックス 217"/>
        <xdr:cNvSpPr txBox="1"/>
      </xdr:nvSpPr>
      <xdr:spPr>
        <a:xfrm>
          <a:off x="3733800" y="13729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155,595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92380</xdr:rowOff>
    </xdr:from>
    <xdr:to>
      <xdr:col>4</xdr:col>
      <xdr:colOff>533400</xdr:colOff>
      <xdr:row>82</xdr:row>
      <xdr:rowOff>22530</xdr:rowOff>
    </xdr:to>
    <xdr:sp macro="" textlink="">
      <xdr:nvSpPr>
        <xdr:cNvPr id="219" name="円/楕円 218"/>
        <xdr:cNvSpPr/>
      </xdr:nvSpPr>
      <xdr:spPr>
        <a:xfrm>
          <a:off x="3175000" y="1397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32707</xdr:rowOff>
    </xdr:from>
    <xdr:ext cx="762000" cy="259045"/>
    <xdr:sp macro="" textlink="">
      <xdr:nvSpPr>
        <xdr:cNvPr id="220" name="テキスト ボックス 219"/>
        <xdr:cNvSpPr txBox="1"/>
      </xdr:nvSpPr>
      <xdr:spPr>
        <a:xfrm>
          <a:off x="2844800" y="137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166,756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80119</xdr:rowOff>
    </xdr:from>
    <xdr:to>
      <xdr:col>3</xdr:col>
      <xdr:colOff>330200</xdr:colOff>
      <xdr:row>82</xdr:row>
      <xdr:rowOff>10269</xdr:rowOff>
    </xdr:to>
    <xdr:sp macro="" textlink="">
      <xdr:nvSpPr>
        <xdr:cNvPr id="221" name="円/楕円 220"/>
        <xdr:cNvSpPr/>
      </xdr:nvSpPr>
      <xdr:spPr>
        <a:xfrm>
          <a:off x="2286000" y="1396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20446</xdr:rowOff>
    </xdr:from>
    <xdr:ext cx="762000" cy="259045"/>
    <xdr:sp macro="" textlink="">
      <xdr:nvSpPr>
        <xdr:cNvPr id="222" name="テキスト ボックス 221"/>
        <xdr:cNvSpPr txBox="1"/>
      </xdr:nvSpPr>
      <xdr:spPr>
        <a:xfrm>
          <a:off x="1955800" y="13736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159,642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49712</xdr:rowOff>
    </xdr:from>
    <xdr:to>
      <xdr:col>2</xdr:col>
      <xdr:colOff>127000</xdr:colOff>
      <xdr:row>81</xdr:row>
      <xdr:rowOff>151312</xdr:rowOff>
    </xdr:to>
    <xdr:sp macro="" textlink="">
      <xdr:nvSpPr>
        <xdr:cNvPr id="223" name="円/楕円 222"/>
        <xdr:cNvSpPr/>
      </xdr:nvSpPr>
      <xdr:spPr>
        <a:xfrm>
          <a:off x="1397000" y="1393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161489</xdr:rowOff>
    </xdr:from>
    <xdr:ext cx="762000" cy="259045"/>
    <xdr:sp macro="" textlink="">
      <xdr:nvSpPr>
        <xdr:cNvPr id="224" name="テキスト ボックス 223"/>
        <xdr:cNvSpPr txBox="1"/>
      </xdr:nvSpPr>
      <xdr:spPr>
        <a:xfrm>
          <a:off x="1066800" y="13706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142,000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ラスパイレス指数は類似団体の平均と近しい値にあるが、平成２</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５</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年度の</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９４．１％</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は県内２９市町中</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位であり、</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なお合わせて</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諸手当の抑制を図っていることから平均給与月額において</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最下位に位置している。この要因としては、平成１７年に策定した、第３次度会町行政改革実施計画（集中改革プラン）に準じ、各種手当ての見直しを行った事によるものであるが、今後もより一層の給与の適正化を進めるべく縮減努力を行う。</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87</xdr:row>
      <xdr:rowOff>147320</xdr:rowOff>
    </xdr:to>
    <xdr:cxnSp macro="">
      <xdr:nvCxnSpPr>
        <xdr:cNvPr id="258" name="直線コネクタ 257"/>
        <xdr:cNvCxnSpPr/>
      </xdr:nvCxnSpPr>
      <xdr:spPr>
        <a:xfrm flipV="1">
          <a:off x="16179800" y="14532611"/>
          <a:ext cx="8382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88</xdr:row>
      <xdr:rowOff>8043</xdr:rowOff>
    </xdr:to>
    <xdr:cxnSp macro="">
      <xdr:nvCxnSpPr>
        <xdr:cNvPr id="261" name="直線コネクタ 260"/>
        <xdr:cNvCxnSpPr/>
      </xdr:nvCxnSpPr>
      <xdr:spPr>
        <a:xfrm flipV="1">
          <a:off x="15290800" y="150634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63" name="テキスト ボックス 262"/>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106680</xdr:rowOff>
    </xdr:from>
    <xdr:to>
      <xdr:col>22</xdr:col>
      <xdr:colOff>203200</xdr:colOff>
      <xdr:row>88</xdr:row>
      <xdr:rowOff>8043</xdr:rowOff>
    </xdr:to>
    <xdr:cxnSp macro="">
      <xdr:nvCxnSpPr>
        <xdr:cNvPr id="264" name="直線コネクタ 263"/>
        <xdr:cNvCxnSpPr/>
      </xdr:nvCxnSpPr>
      <xdr:spPr>
        <a:xfrm>
          <a:off x="14401800" y="14508480"/>
          <a:ext cx="889000" cy="58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6" name="テキスト ボックス 265"/>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98637</xdr:rowOff>
    </xdr:from>
    <xdr:to>
      <xdr:col>21</xdr:col>
      <xdr:colOff>0</xdr:colOff>
      <xdr:row>84</xdr:row>
      <xdr:rowOff>106680</xdr:rowOff>
    </xdr:to>
    <xdr:cxnSp macro="">
      <xdr:nvCxnSpPr>
        <xdr:cNvPr id="267" name="直線コネクタ 266"/>
        <xdr:cNvCxnSpPr/>
      </xdr:nvCxnSpPr>
      <xdr:spPr>
        <a:xfrm>
          <a:off x="13512800" y="1450043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120227</xdr:rowOff>
    </xdr:from>
    <xdr:to>
      <xdr:col>21</xdr:col>
      <xdr:colOff>50800</xdr:colOff>
      <xdr:row>85</xdr:row>
      <xdr:rowOff>50377</xdr:rowOff>
    </xdr:to>
    <xdr:sp macro="" textlink="">
      <xdr:nvSpPr>
        <xdr:cNvPr id="268" name="フローチャート : 判断 267"/>
        <xdr:cNvSpPr/>
      </xdr:nvSpPr>
      <xdr:spPr>
        <a:xfrm>
          <a:off x="14351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35154</xdr:rowOff>
    </xdr:from>
    <xdr:ext cx="762000" cy="259045"/>
    <xdr:sp macro="" textlink="">
      <xdr:nvSpPr>
        <xdr:cNvPr id="269" name="テキスト ボックス 268"/>
        <xdr:cNvSpPr txBox="1"/>
      </xdr:nvSpPr>
      <xdr:spPr>
        <a:xfrm>
          <a:off x="14020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70" name="フローチャート : 判断 269"/>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71" name="テキスト ボックス 270"/>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7" name="円/楕円 276"/>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8"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79" name="円/楕円 278"/>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36847</xdr:rowOff>
    </xdr:from>
    <xdr:ext cx="736600" cy="259045"/>
    <xdr:sp macro="" textlink="">
      <xdr:nvSpPr>
        <xdr:cNvPr id="280" name="テキスト ボックス 279"/>
        <xdr:cNvSpPr txBox="1"/>
      </xdr:nvSpPr>
      <xdr:spPr>
        <a:xfrm>
          <a:off x="15798800" y="1478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128693</xdr:rowOff>
    </xdr:from>
    <xdr:to>
      <xdr:col>22</xdr:col>
      <xdr:colOff>254000</xdr:colOff>
      <xdr:row>88</xdr:row>
      <xdr:rowOff>58843</xdr:rowOff>
    </xdr:to>
    <xdr:sp macro="" textlink="">
      <xdr:nvSpPr>
        <xdr:cNvPr id="281" name="円/楕円 280"/>
        <xdr:cNvSpPr/>
      </xdr:nvSpPr>
      <xdr:spPr>
        <a:xfrm>
          <a:off x="15240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69020</xdr:rowOff>
    </xdr:from>
    <xdr:ext cx="762000" cy="259045"/>
    <xdr:sp macro="" textlink="">
      <xdr:nvSpPr>
        <xdr:cNvPr id="282" name="テキスト ボックス 281"/>
        <xdr:cNvSpPr txBox="1"/>
      </xdr:nvSpPr>
      <xdr:spPr>
        <a:xfrm>
          <a:off x="14909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55880</xdr:rowOff>
    </xdr:from>
    <xdr:to>
      <xdr:col>21</xdr:col>
      <xdr:colOff>50800</xdr:colOff>
      <xdr:row>84</xdr:row>
      <xdr:rowOff>157480</xdr:rowOff>
    </xdr:to>
    <xdr:sp macro="" textlink="">
      <xdr:nvSpPr>
        <xdr:cNvPr id="283" name="円/楕円 282"/>
        <xdr:cNvSpPr/>
      </xdr:nvSpPr>
      <xdr:spPr>
        <a:xfrm>
          <a:off x="14351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167657</xdr:rowOff>
    </xdr:from>
    <xdr:ext cx="762000" cy="259045"/>
    <xdr:sp macro="" textlink="">
      <xdr:nvSpPr>
        <xdr:cNvPr id="284" name="テキスト ボックス 283"/>
        <xdr:cNvSpPr txBox="1"/>
      </xdr:nvSpPr>
      <xdr:spPr>
        <a:xfrm>
          <a:off x="14020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5" name="円/楕円 284"/>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6" name="テキスト ボックス 285"/>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平成２４年に新たに策定した、第４次度会町行政改革実施計画（集中改革プラン）及び職員定員管理適正化計画の目標値に準じ、職員定数の削減に努めている。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51828</xdr:rowOff>
    </xdr:from>
    <xdr:to>
      <xdr:col>24</xdr:col>
      <xdr:colOff>558800</xdr:colOff>
      <xdr:row>60</xdr:row>
      <xdr:rowOff>80554</xdr:rowOff>
    </xdr:to>
    <xdr:cxnSp macro="">
      <xdr:nvCxnSpPr>
        <xdr:cNvPr id="323" name="直線コネクタ 322"/>
        <xdr:cNvCxnSpPr/>
      </xdr:nvCxnSpPr>
      <xdr:spPr>
        <a:xfrm flipV="1">
          <a:off x="16179800" y="10338828"/>
          <a:ext cx="8382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80554</xdr:rowOff>
    </xdr:from>
    <xdr:to>
      <xdr:col>23</xdr:col>
      <xdr:colOff>406400</xdr:colOff>
      <xdr:row>60</xdr:row>
      <xdr:rowOff>110430</xdr:rowOff>
    </xdr:to>
    <xdr:cxnSp macro="">
      <xdr:nvCxnSpPr>
        <xdr:cNvPr id="326" name="直線コネクタ 325"/>
        <xdr:cNvCxnSpPr/>
      </xdr:nvCxnSpPr>
      <xdr:spPr>
        <a:xfrm flipV="1">
          <a:off x="15290800" y="10367554"/>
          <a:ext cx="889000" cy="2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110430</xdr:rowOff>
    </xdr:from>
    <xdr:to>
      <xdr:col>22</xdr:col>
      <xdr:colOff>203200</xdr:colOff>
      <xdr:row>60</xdr:row>
      <xdr:rowOff>125367</xdr:rowOff>
    </xdr:to>
    <xdr:cxnSp macro="">
      <xdr:nvCxnSpPr>
        <xdr:cNvPr id="329" name="直線コネクタ 328"/>
        <xdr:cNvCxnSpPr/>
      </xdr:nvCxnSpPr>
      <xdr:spPr>
        <a:xfrm flipV="1">
          <a:off x="14401800" y="10397430"/>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125367</xdr:rowOff>
    </xdr:from>
    <xdr:to>
      <xdr:col>21</xdr:col>
      <xdr:colOff>0</xdr:colOff>
      <xdr:row>60</xdr:row>
      <xdr:rowOff>140305</xdr:rowOff>
    </xdr:to>
    <xdr:cxnSp macro="">
      <xdr:nvCxnSpPr>
        <xdr:cNvPr id="332" name="直線コネクタ 331"/>
        <xdr:cNvCxnSpPr/>
      </xdr:nvCxnSpPr>
      <xdr:spPr>
        <a:xfrm flipV="1">
          <a:off x="13512800" y="10412367"/>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3" name="フローチャート : 判断 332"/>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4" name="テキスト ボックス 333"/>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5" name="フローチャート : 判断 334"/>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6" name="テキスト ボックス 335"/>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1028</xdr:rowOff>
    </xdr:from>
    <xdr:to>
      <xdr:col>24</xdr:col>
      <xdr:colOff>609600</xdr:colOff>
      <xdr:row>60</xdr:row>
      <xdr:rowOff>102628</xdr:rowOff>
    </xdr:to>
    <xdr:sp macro="" textlink="">
      <xdr:nvSpPr>
        <xdr:cNvPr id="342" name="円/楕円 341"/>
        <xdr:cNvSpPr/>
      </xdr:nvSpPr>
      <xdr:spPr>
        <a:xfrm>
          <a:off x="16967200" y="1028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17555</xdr:rowOff>
    </xdr:from>
    <xdr:ext cx="762000" cy="259045"/>
    <xdr:sp macro="" textlink="">
      <xdr:nvSpPr>
        <xdr:cNvPr id="343" name="定員管理の状況該当値テキスト"/>
        <xdr:cNvSpPr txBox="1"/>
      </xdr:nvSpPr>
      <xdr:spPr>
        <a:xfrm>
          <a:off x="17106900" y="1013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29754</xdr:rowOff>
    </xdr:from>
    <xdr:to>
      <xdr:col>23</xdr:col>
      <xdr:colOff>457200</xdr:colOff>
      <xdr:row>60</xdr:row>
      <xdr:rowOff>131354</xdr:rowOff>
    </xdr:to>
    <xdr:sp macro="" textlink="">
      <xdr:nvSpPr>
        <xdr:cNvPr id="344" name="円/楕円 343"/>
        <xdr:cNvSpPr/>
      </xdr:nvSpPr>
      <xdr:spPr>
        <a:xfrm>
          <a:off x="16129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141531</xdr:rowOff>
    </xdr:from>
    <xdr:ext cx="736600" cy="259045"/>
    <xdr:sp macro="" textlink="">
      <xdr:nvSpPr>
        <xdr:cNvPr id="345" name="テキスト ボックス 344"/>
        <xdr:cNvSpPr txBox="1"/>
      </xdr:nvSpPr>
      <xdr:spPr>
        <a:xfrm>
          <a:off x="15798800" y="10085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59630</xdr:rowOff>
    </xdr:from>
    <xdr:to>
      <xdr:col>22</xdr:col>
      <xdr:colOff>254000</xdr:colOff>
      <xdr:row>60</xdr:row>
      <xdr:rowOff>161230</xdr:rowOff>
    </xdr:to>
    <xdr:sp macro="" textlink="">
      <xdr:nvSpPr>
        <xdr:cNvPr id="346" name="円/楕円 345"/>
        <xdr:cNvSpPr/>
      </xdr:nvSpPr>
      <xdr:spPr>
        <a:xfrm>
          <a:off x="15240000" y="1034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171407</xdr:rowOff>
    </xdr:from>
    <xdr:ext cx="762000" cy="259045"/>
    <xdr:sp macro="" textlink="">
      <xdr:nvSpPr>
        <xdr:cNvPr id="347" name="テキスト ボックス 346"/>
        <xdr:cNvSpPr txBox="1"/>
      </xdr:nvSpPr>
      <xdr:spPr>
        <a:xfrm>
          <a:off x="14909800" y="1011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74567</xdr:rowOff>
    </xdr:from>
    <xdr:to>
      <xdr:col>21</xdr:col>
      <xdr:colOff>50800</xdr:colOff>
      <xdr:row>61</xdr:row>
      <xdr:rowOff>4717</xdr:rowOff>
    </xdr:to>
    <xdr:sp macro="" textlink="">
      <xdr:nvSpPr>
        <xdr:cNvPr id="348" name="円/楕円 347"/>
        <xdr:cNvSpPr/>
      </xdr:nvSpPr>
      <xdr:spPr>
        <a:xfrm>
          <a:off x="143510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14894</xdr:rowOff>
    </xdr:from>
    <xdr:ext cx="762000" cy="259045"/>
    <xdr:sp macro="" textlink="">
      <xdr:nvSpPr>
        <xdr:cNvPr id="349" name="テキスト ボックス 348"/>
        <xdr:cNvSpPr txBox="1"/>
      </xdr:nvSpPr>
      <xdr:spPr>
        <a:xfrm>
          <a:off x="14020800" y="1013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89505</xdr:rowOff>
    </xdr:from>
    <xdr:to>
      <xdr:col>19</xdr:col>
      <xdr:colOff>533400</xdr:colOff>
      <xdr:row>61</xdr:row>
      <xdr:rowOff>19655</xdr:rowOff>
    </xdr:to>
    <xdr:sp macro="" textlink="">
      <xdr:nvSpPr>
        <xdr:cNvPr id="350" name="円/楕円 349"/>
        <xdr:cNvSpPr/>
      </xdr:nvSpPr>
      <xdr:spPr>
        <a:xfrm>
          <a:off x="13462000" y="1037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29832</xdr:rowOff>
    </xdr:from>
    <xdr:ext cx="762000" cy="259045"/>
    <xdr:sp macro="" textlink="">
      <xdr:nvSpPr>
        <xdr:cNvPr id="351" name="テキスト ボックス 350"/>
        <xdr:cNvSpPr txBox="1"/>
      </xdr:nvSpPr>
      <xdr:spPr>
        <a:xfrm>
          <a:off x="13131800" y="1014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以前からの町の</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方針として</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交付税措置のある地方債を主に借入れ、公債費の抑制を行い身の丈にあった財政運営を進めていることから、実質公債費</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比</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率は常に一桁台で推移している。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近年は、実質公債費比率は年々低下する傾向にあるが、</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平成２７年度に完了を目指す</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簡易水道の上水道化及び道の駅構想の進展に伴い大規模な起債発行が見込まれることから、今後も適正な借入計画をもって事業を推進していく。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126577</xdr:rowOff>
    </xdr:from>
    <xdr:to>
      <xdr:col>24</xdr:col>
      <xdr:colOff>558800</xdr:colOff>
      <xdr:row>38</xdr:row>
      <xdr:rowOff>3387</xdr:rowOff>
    </xdr:to>
    <xdr:cxnSp macro="">
      <xdr:nvCxnSpPr>
        <xdr:cNvPr id="385" name="直線コネクタ 384"/>
        <xdr:cNvCxnSpPr/>
      </xdr:nvCxnSpPr>
      <xdr:spPr>
        <a:xfrm flipV="1">
          <a:off x="16179800" y="647022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3387</xdr:rowOff>
    </xdr:from>
    <xdr:to>
      <xdr:col>23</xdr:col>
      <xdr:colOff>406400</xdr:colOff>
      <xdr:row>38</xdr:row>
      <xdr:rowOff>75777</xdr:rowOff>
    </xdr:to>
    <xdr:cxnSp macro="">
      <xdr:nvCxnSpPr>
        <xdr:cNvPr id="388" name="直線コネクタ 387"/>
        <xdr:cNvCxnSpPr/>
      </xdr:nvCxnSpPr>
      <xdr:spPr>
        <a:xfrm flipV="1">
          <a:off x="15290800" y="65184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75777</xdr:rowOff>
    </xdr:from>
    <xdr:to>
      <xdr:col>22</xdr:col>
      <xdr:colOff>203200</xdr:colOff>
      <xdr:row>38</xdr:row>
      <xdr:rowOff>148167</xdr:rowOff>
    </xdr:to>
    <xdr:cxnSp macro="">
      <xdr:nvCxnSpPr>
        <xdr:cNvPr id="391" name="直線コネクタ 390"/>
        <xdr:cNvCxnSpPr/>
      </xdr:nvCxnSpPr>
      <xdr:spPr>
        <a:xfrm flipV="1">
          <a:off x="14401800" y="659087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148167</xdr:rowOff>
    </xdr:from>
    <xdr:to>
      <xdr:col>21</xdr:col>
      <xdr:colOff>0</xdr:colOff>
      <xdr:row>39</xdr:row>
      <xdr:rowOff>57150</xdr:rowOff>
    </xdr:to>
    <xdr:cxnSp macro="">
      <xdr:nvCxnSpPr>
        <xdr:cNvPr id="394" name="直線コネクタ 393"/>
        <xdr:cNvCxnSpPr/>
      </xdr:nvCxnSpPr>
      <xdr:spPr>
        <a:xfrm flipV="1">
          <a:off x="13512800" y="666326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5" name="フローチャート : 判断 394"/>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85107</xdr:rowOff>
    </xdr:from>
    <xdr:ext cx="762000" cy="259045"/>
    <xdr:sp macro="" textlink="">
      <xdr:nvSpPr>
        <xdr:cNvPr id="396" name="テキスト ボックス 395"/>
        <xdr:cNvSpPr txBox="1"/>
      </xdr:nvSpPr>
      <xdr:spPr>
        <a:xfrm>
          <a:off x="14020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127423</xdr:rowOff>
    </xdr:from>
    <xdr:to>
      <xdr:col>19</xdr:col>
      <xdr:colOff>533400</xdr:colOff>
      <xdr:row>43</xdr:row>
      <xdr:rowOff>57573</xdr:rowOff>
    </xdr:to>
    <xdr:sp macro="" textlink="">
      <xdr:nvSpPr>
        <xdr:cNvPr id="397" name="フローチャート : 判断 396"/>
        <xdr:cNvSpPr/>
      </xdr:nvSpPr>
      <xdr:spPr>
        <a:xfrm>
          <a:off x="13462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42350</xdr:rowOff>
    </xdr:from>
    <xdr:ext cx="762000" cy="259045"/>
    <xdr:sp macro="" textlink="">
      <xdr:nvSpPr>
        <xdr:cNvPr id="398" name="テキスト ボックス 397"/>
        <xdr:cNvSpPr txBox="1"/>
      </xdr:nvSpPr>
      <xdr:spPr>
        <a:xfrm>
          <a:off x="13131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75777</xdr:rowOff>
    </xdr:from>
    <xdr:to>
      <xdr:col>24</xdr:col>
      <xdr:colOff>609600</xdr:colOff>
      <xdr:row>38</xdr:row>
      <xdr:rowOff>5927</xdr:rowOff>
    </xdr:to>
    <xdr:sp macro="" textlink="">
      <xdr:nvSpPr>
        <xdr:cNvPr id="404" name="円/楕円 403"/>
        <xdr:cNvSpPr/>
      </xdr:nvSpPr>
      <xdr:spPr>
        <a:xfrm>
          <a:off x="16967200" y="64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168504</xdr:rowOff>
    </xdr:from>
    <xdr:ext cx="762000" cy="259045"/>
    <xdr:sp macro="" textlink="">
      <xdr:nvSpPr>
        <xdr:cNvPr id="405" name="公債費負担の状況該当値テキスト"/>
        <xdr:cNvSpPr txBox="1"/>
      </xdr:nvSpPr>
      <xdr:spPr>
        <a:xfrm>
          <a:off x="17106900" y="6340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124037</xdr:rowOff>
    </xdr:from>
    <xdr:to>
      <xdr:col>23</xdr:col>
      <xdr:colOff>457200</xdr:colOff>
      <xdr:row>38</xdr:row>
      <xdr:rowOff>54187</xdr:rowOff>
    </xdr:to>
    <xdr:sp macro="" textlink="">
      <xdr:nvSpPr>
        <xdr:cNvPr id="406" name="円/楕円 405"/>
        <xdr:cNvSpPr/>
      </xdr:nvSpPr>
      <xdr:spPr>
        <a:xfrm>
          <a:off x="16129000" y="646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64364</xdr:rowOff>
    </xdr:from>
    <xdr:ext cx="736600" cy="259045"/>
    <xdr:sp macro="" textlink="">
      <xdr:nvSpPr>
        <xdr:cNvPr id="407" name="テキスト ボックス 406"/>
        <xdr:cNvSpPr txBox="1"/>
      </xdr:nvSpPr>
      <xdr:spPr>
        <a:xfrm>
          <a:off x="15798800" y="623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24977</xdr:rowOff>
    </xdr:from>
    <xdr:to>
      <xdr:col>22</xdr:col>
      <xdr:colOff>254000</xdr:colOff>
      <xdr:row>38</xdr:row>
      <xdr:rowOff>126577</xdr:rowOff>
    </xdr:to>
    <xdr:sp macro="" textlink="">
      <xdr:nvSpPr>
        <xdr:cNvPr id="408" name="円/楕円 407"/>
        <xdr:cNvSpPr/>
      </xdr:nvSpPr>
      <xdr:spPr>
        <a:xfrm>
          <a:off x="152400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136754</xdr:rowOff>
    </xdr:from>
    <xdr:ext cx="762000" cy="259045"/>
    <xdr:sp macro="" textlink="">
      <xdr:nvSpPr>
        <xdr:cNvPr id="409" name="テキスト ボックス 408"/>
        <xdr:cNvSpPr txBox="1"/>
      </xdr:nvSpPr>
      <xdr:spPr>
        <a:xfrm>
          <a:off x="14909800" y="630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97367</xdr:rowOff>
    </xdr:from>
    <xdr:to>
      <xdr:col>21</xdr:col>
      <xdr:colOff>50800</xdr:colOff>
      <xdr:row>39</xdr:row>
      <xdr:rowOff>27517</xdr:rowOff>
    </xdr:to>
    <xdr:sp macro="" textlink="">
      <xdr:nvSpPr>
        <xdr:cNvPr id="410" name="円/楕円 409"/>
        <xdr:cNvSpPr/>
      </xdr:nvSpPr>
      <xdr:spPr>
        <a:xfrm>
          <a:off x="14351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37694</xdr:rowOff>
    </xdr:from>
    <xdr:ext cx="762000" cy="259045"/>
    <xdr:sp macro="" textlink="">
      <xdr:nvSpPr>
        <xdr:cNvPr id="411" name="テキスト ボックス 410"/>
        <xdr:cNvSpPr txBox="1"/>
      </xdr:nvSpPr>
      <xdr:spPr>
        <a:xfrm>
          <a:off x="14020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6350</xdr:rowOff>
    </xdr:from>
    <xdr:to>
      <xdr:col>19</xdr:col>
      <xdr:colOff>533400</xdr:colOff>
      <xdr:row>39</xdr:row>
      <xdr:rowOff>107950</xdr:rowOff>
    </xdr:to>
    <xdr:sp macro="" textlink="">
      <xdr:nvSpPr>
        <xdr:cNvPr id="412" name="円/楕円 411"/>
        <xdr:cNvSpPr/>
      </xdr:nvSpPr>
      <xdr:spPr>
        <a:xfrm>
          <a:off x="13462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118127</xdr:rowOff>
    </xdr:from>
    <xdr:ext cx="762000" cy="259045"/>
    <xdr:sp macro="" textlink="">
      <xdr:nvSpPr>
        <xdr:cNvPr id="413" name="テキスト ボックス 412"/>
        <xdr:cNvSpPr txBox="1"/>
      </xdr:nvSpPr>
      <xdr:spPr>
        <a:xfrm>
          <a:off x="13131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当</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町において充当可能財源が将来負担額を 上回っていることにより分子がマイナスとなるため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 と表示されている。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今後も健全財政を堅持していく。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47"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8" name="フローチャート : 判断 447"/>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49" name="フローチャート : 判断 448"/>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0" name="テキスト ボックス 449"/>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58589</xdr:rowOff>
    </xdr:from>
    <xdr:to>
      <xdr:col>22</xdr:col>
      <xdr:colOff>254000</xdr:colOff>
      <xdr:row>15</xdr:row>
      <xdr:rowOff>160189</xdr:rowOff>
    </xdr:to>
    <xdr:sp macro="" textlink="">
      <xdr:nvSpPr>
        <xdr:cNvPr id="451" name="フローチャート : 判断 450"/>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2" name="テキスト ボックス 451"/>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77893</xdr:rowOff>
    </xdr:from>
    <xdr:to>
      <xdr:col>21</xdr:col>
      <xdr:colOff>50800</xdr:colOff>
      <xdr:row>16</xdr:row>
      <xdr:rowOff>8043</xdr:rowOff>
    </xdr:to>
    <xdr:sp macro="" textlink="">
      <xdr:nvSpPr>
        <xdr:cNvPr id="453" name="フローチャート : 判断 452"/>
        <xdr:cNvSpPr/>
      </xdr:nvSpPr>
      <xdr:spPr>
        <a:xfrm>
          <a:off x="14351000" y="26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18220</xdr:rowOff>
    </xdr:from>
    <xdr:ext cx="762000" cy="259045"/>
    <xdr:sp macro="" textlink="">
      <xdr:nvSpPr>
        <xdr:cNvPr id="454" name="テキスト ボックス 453"/>
        <xdr:cNvSpPr txBox="1"/>
      </xdr:nvSpPr>
      <xdr:spPr>
        <a:xfrm>
          <a:off x="14020800" y="241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106722</xdr:rowOff>
    </xdr:from>
    <xdr:to>
      <xdr:col>19</xdr:col>
      <xdr:colOff>533400</xdr:colOff>
      <xdr:row>17</xdr:row>
      <xdr:rowOff>36872</xdr:rowOff>
    </xdr:to>
    <xdr:sp macro="" textlink="">
      <xdr:nvSpPr>
        <xdr:cNvPr id="455" name="フローチャート : 判断 454"/>
        <xdr:cNvSpPr/>
      </xdr:nvSpPr>
      <xdr:spPr>
        <a:xfrm>
          <a:off x="13462000" y="2849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47049</xdr:rowOff>
    </xdr:from>
    <xdr:ext cx="762000" cy="259045"/>
    <xdr:sp macro="" textlink="">
      <xdr:nvSpPr>
        <xdr:cNvPr id="456" name="テキスト ボックス 455"/>
        <xdr:cNvSpPr txBox="1"/>
      </xdr:nvSpPr>
      <xdr:spPr>
        <a:xfrm>
          <a:off x="13131800" y="2618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三重県度会町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8,708
8,670
134.97
3,800,224
3,583,501
195,295
2,500,943
3,470,593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経常収支比率の人件費分が類似団体</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を上回っている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のは、保育所や公民館などの各施設を直接管理していることが大きな要因である。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臨時職員や業務委託の採用などで近年</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の変動は横ばいであるが、</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今後も人件費抑制に努めていく。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73116</xdr:rowOff>
    </xdr:from>
    <xdr:to>
      <xdr:col>7</xdr:col>
      <xdr:colOff>15875</xdr:colOff>
      <xdr:row>37</xdr:row>
      <xdr:rowOff>76381</xdr:rowOff>
    </xdr:to>
    <xdr:cxnSp macro="">
      <xdr:nvCxnSpPr>
        <xdr:cNvPr id="66" name="直線コネクタ 65"/>
        <xdr:cNvCxnSpPr/>
      </xdr:nvCxnSpPr>
      <xdr:spPr>
        <a:xfrm>
          <a:off x="3987800" y="6416766"/>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73116</xdr:rowOff>
    </xdr:from>
    <xdr:to>
      <xdr:col>5</xdr:col>
      <xdr:colOff>549275</xdr:colOff>
      <xdr:row>37</xdr:row>
      <xdr:rowOff>102507</xdr:rowOff>
    </xdr:to>
    <xdr:cxnSp macro="">
      <xdr:nvCxnSpPr>
        <xdr:cNvPr id="69" name="直線コネクタ 68"/>
        <xdr:cNvCxnSpPr/>
      </xdr:nvCxnSpPr>
      <xdr:spPr>
        <a:xfrm flipV="1">
          <a:off x="3098800" y="641676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66584</xdr:rowOff>
    </xdr:from>
    <xdr:to>
      <xdr:col>4</xdr:col>
      <xdr:colOff>346075</xdr:colOff>
      <xdr:row>37</xdr:row>
      <xdr:rowOff>102507</xdr:rowOff>
    </xdr:to>
    <xdr:cxnSp macro="">
      <xdr:nvCxnSpPr>
        <xdr:cNvPr id="72" name="直線コネクタ 71"/>
        <xdr:cNvCxnSpPr/>
      </xdr:nvCxnSpPr>
      <xdr:spPr>
        <a:xfrm>
          <a:off x="2209800" y="641023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66584</xdr:rowOff>
    </xdr:from>
    <xdr:to>
      <xdr:col>3</xdr:col>
      <xdr:colOff>142875</xdr:colOff>
      <xdr:row>37</xdr:row>
      <xdr:rowOff>73116</xdr:rowOff>
    </xdr:to>
    <xdr:cxnSp macro="">
      <xdr:nvCxnSpPr>
        <xdr:cNvPr id="75" name="直線コネクタ 74"/>
        <xdr:cNvCxnSpPr/>
      </xdr:nvCxnSpPr>
      <xdr:spPr>
        <a:xfrm flipV="1">
          <a:off x="1320800" y="6410234"/>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128451</xdr:rowOff>
    </xdr:from>
    <xdr:to>
      <xdr:col>3</xdr:col>
      <xdr:colOff>193675</xdr:colOff>
      <xdr:row>37</xdr:row>
      <xdr:rowOff>58601</xdr:rowOff>
    </xdr:to>
    <xdr:sp macro="" textlink="">
      <xdr:nvSpPr>
        <xdr:cNvPr id="76" name="フローチャート : 判断 75"/>
        <xdr:cNvSpPr/>
      </xdr:nvSpPr>
      <xdr:spPr>
        <a:xfrm>
          <a:off x="2159000" y="630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68778</xdr:rowOff>
    </xdr:from>
    <xdr:ext cx="762000" cy="259045"/>
    <xdr:sp macro="" textlink="">
      <xdr:nvSpPr>
        <xdr:cNvPr id="77" name="テキスト ボックス 76"/>
        <xdr:cNvSpPr txBox="1"/>
      </xdr:nvSpPr>
      <xdr:spPr>
        <a:xfrm>
          <a:off x="1828800" y="6069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5987</xdr:rowOff>
    </xdr:from>
    <xdr:to>
      <xdr:col>1</xdr:col>
      <xdr:colOff>676275</xdr:colOff>
      <xdr:row>37</xdr:row>
      <xdr:rowOff>107587</xdr:rowOff>
    </xdr:to>
    <xdr:sp macro="" textlink="">
      <xdr:nvSpPr>
        <xdr:cNvPr id="78" name="フローチャート : 判断 77"/>
        <xdr:cNvSpPr/>
      </xdr:nvSpPr>
      <xdr:spPr>
        <a:xfrm>
          <a:off x="1270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117764</xdr:rowOff>
    </xdr:from>
    <xdr:ext cx="762000" cy="259045"/>
    <xdr:sp macro="" textlink="">
      <xdr:nvSpPr>
        <xdr:cNvPr id="79" name="テキスト ボックス 78"/>
        <xdr:cNvSpPr txBox="1"/>
      </xdr:nvSpPr>
      <xdr:spPr>
        <a:xfrm>
          <a:off x="939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25581</xdr:rowOff>
    </xdr:from>
    <xdr:to>
      <xdr:col>7</xdr:col>
      <xdr:colOff>66675</xdr:colOff>
      <xdr:row>37</xdr:row>
      <xdr:rowOff>127181</xdr:rowOff>
    </xdr:to>
    <xdr:sp macro="" textlink="">
      <xdr:nvSpPr>
        <xdr:cNvPr id="85" name="円/楕円 84"/>
        <xdr:cNvSpPr/>
      </xdr:nvSpPr>
      <xdr:spPr>
        <a:xfrm>
          <a:off x="4775200" y="6369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169108</xdr:rowOff>
    </xdr:from>
    <xdr:ext cx="762000" cy="259045"/>
    <xdr:sp macro="" textlink="">
      <xdr:nvSpPr>
        <xdr:cNvPr id="86" name="人件費該当値テキスト"/>
        <xdr:cNvSpPr txBox="1"/>
      </xdr:nvSpPr>
      <xdr:spPr>
        <a:xfrm>
          <a:off x="4914900" y="6341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22316</xdr:rowOff>
    </xdr:from>
    <xdr:to>
      <xdr:col>5</xdr:col>
      <xdr:colOff>600075</xdr:colOff>
      <xdr:row>37</xdr:row>
      <xdr:rowOff>123916</xdr:rowOff>
    </xdr:to>
    <xdr:sp macro="" textlink="">
      <xdr:nvSpPr>
        <xdr:cNvPr id="87" name="円/楕円 86"/>
        <xdr:cNvSpPr/>
      </xdr:nvSpPr>
      <xdr:spPr>
        <a:xfrm>
          <a:off x="3937000" y="636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108693</xdr:rowOff>
    </xdr:from>
    <xdr:ext cx="736600" cy="259045"/>
    <xdr:sp macro="" textlink="">
      <xdr:nvSpPr>
        <xdr:cNvPr id="88" name="テキスト ボックス 87"/>
        <xdr:cNvSpPr txBox="1"/>
      </xdr:nvSpPr>
      <xdr:spPr>
        <a:xfrm>
          <a:off x="3606800" y="6452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51707</xdr:rowOff>
    </xdr:from>
    <xdr:to>
      <xdr:col>4</xdr:col>
      <xdr:colOff>396875</xdr:colOff>
      <xdr:row>37</xdr:row>
      <xdr:rowOff>153307</xdr:rowOff>
    </xdr:to>
    <xdr:sp macro="" textlink="">
      <xdr:nvSpPr>
        <xdr:cNvPr id="89" name="円/楕円 88"/>
        <xdr:cNvSpPr/>
      </xdr:nvSpPr>
      <xdr:spPr>
        <a:xfrm>
          <a:off x="3048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138084</xdr:rowOff>
    </xdr:from>
    <xdr:ext cx="762000" cy="259045"/>
    <xdr:sp macro="" textlink="">
      <xdr:nvSpPr>
        <xdr:cNvPr id="90" name="テキスト ボックス 89"/>
        <xdr:cNvSpPr txBox="1"/>
      </xdr:nvSpPr>
      <xdr:spPr>
        <a:xfrm>
          <a:off x="2717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15784</xdr:rowOff>
    </xdr:from>
    <xdr:to>
      <xdr:col>3</xdr:col>
      <xdr:colOff>193675</xdr:colOff>
      <xdr:row>37</xdr:row>
      <xdr:rowOff>117384</xdr:rowOff>
    </xdr:to>
    <xdr:sp macro="" textlink="">
      <xdr:nvSpPr>
        <xdr:cNvPr id="91" name="円/楕円 90"/>
        <xdr:cNvSpPr/>
      </xdr:nvSpPr>
      <xdr:spPr>
        <a:xfrm>
          <a:off x="2159000" y="6359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102161</xdr:rowOff>
    </xdr:from>
    <xdr:ext cx="762000" cy="259045"/>
    <xdr:sp macro="" textlink="">
      <xdr:nvSpPr>
        <xdr:cNvPr id="92" name="テキスト ボックス 91"/>
        <xdr:cNvSpPr txBox="1"/>
      </xdr:nvSpPr>
      <xdr:spPr>
        <a:xfrm>
          <a:off x="1828800" y="6445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22316</xdr:rowOff>
    </xdr:from>
    <xdr:to>
      <xdr:col>1</xdr:col>
      <xdr:colOff>676275</xdr:colOff>
      <xdr:row>37</xdr:row>
      <xdr:rowOff>123916</xdr:rowOff>
    </xdr:to>
    <xdr:sp macro="" textlink="">
      <xdr:nvSpPr>
        <xdr:cNvPr id="93" name="円/楕円 92"/>
        <xdr:cNvSpPr/>
      </xdr:nvSpPr>
      <xdr:spPr>
        <a:xfrm>
          <a:off x="1270000" y="636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108693</xdr:rowOff>
    </xdr:from>
    <xdr:ext cx="762000" cy="259045"/>
    <xdr:sp macro="" textlink="">
      <xdr:nvSpPr>
        <xdr:cNvPr id="94" name="テキスト ボックス 93"/>
        <xdr:cNvSpPr txBox="1"/>
      </xdr:nvSpPr>
      <xdr:spPr>
        <a:xfrm>
          <a:off x="939800" y="645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物件費にかかる経常収支比率が</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昨年を大きく上回っているのは、平成２５年度に庁舎内のパソコンを更新したことにより備品購入費が増加したためである。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また</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、平成</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17</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年に策定した第</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次度会町行政改革実施計画（集中改革プラン）の職員定員管理適正化計画の目標値に準じ、職員定数の削減に努めたことにより、年々</a:t>
          </a:r>
          <a:r>
            <a:rPr lang="ja-JP" altLang="ja-JP" sz="1100" b="0" i="0" baseline="0">
              <a:solidFill>
                <a:schemeClr val="dk1"/>
              </a:solidFill>
              <a:effectLst/>
              <a:latin typeface="+mn-lt"/>
              <a:ea typeface="+mn-ea"/>
              <a:cs typeface="+mn-cs"/>
            </a:rPr>
            <a:t>臨時職員の賃金</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傾向にあり、</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これに歯止めがかかるよう適正な管理を行う。</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58420</xdr:rowOff>
    </xdr:from>
    <xdr:to>
      <xdr:col>24</xdr:col>
      <xdr:colOff>31750</xdr:colOff>
      <xdr:row>17</xdr:row>
      <xdr:rowOff>39370</xdr:rowOff>
    </xdr:to>
    <xdr:cxnSp macro="">
      <xdr:nvCxnSpPr>
        <xdr:cNvPr id="127" name="直線コネクタ 126"/>
        <xdr:cNvCxnSpPr/>
      </xdr:nvCxnSpPr>
      <xdr:spPr>
        <a:xfrm>
          <a:off x="15671800" y="280162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58420</xdr:rowOff>
    </xdr:from>
    <xdr:to>
      <xdr:col>22</xdr:col>
      <xdr:colOff>565150</xdr:colOff>
      <xdr:row>16</xdr:row>
      <xdr:rowOff>142240</xdr:rowOff>
    </xdr:to>
    <xdr:cxnSp macro="">
      <xdr:nvCxnSpPr>
        <xdr:cNvPr id="130" name="直線コネクタ 129"/>
        <xdr:cNvCxnSpPr/>
      </xdr:nvCxnSpPr>
      <xdr:spPr>
        <a:xfrm flipV="1">
          <a:off x="14782800" y="28016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142240</xdr:rowOff>
    </xdr:to>
    <xdr:cxnSp macro="">
      <xdr:nvCxnSpPr>
        <xdr:cNvPr id="133" name="直線コネクタ 132"/>
        <xdr:cNvCxnSpPr/>
      </xdr:nvCxnSpPr>
      <xdr:spPr>
        <a:xfrm>
          <a:off x="13893800" y="27559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153670</xdr:rowOff>
    </xdr:from>
    <xdr:to>
      <xdr:col>20</xdr:col>
      <xdr:colOff>158750</xdr:colOff>
      <xdr:row>16</xdr:row>
      <xdr:rowOff>12700</xdr:rowOff>
    </xdr:to>
    <xdr:cxnSp macro="">
      <xdr:nvCxnSpPr>
        <xdr:cNvPr id="136" name="直線コネクタ 135"/>
        <xdr:cNvCxnSpPr/>
      </xdr:nvCxnSpPr>
      <xdr:spPr>
        <a:xfrm>
          <a:off x="13004800" y="27254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19050</xdr:rowOff>
    </xdr:from>
    <xdr:to>
      <xdr:col>20</xdr:col>
      <xdr:colOff>209550</xdr:colOff>
      <xdr:row>15</xdr:row>
      <xdr:rowOff>120650</xdr:rowOff>
    </xdr:to>
    <xdr:sp macro="" textlink="">
      <xdr:nvSpPr>
        <xdr:cNvPr id="137" name="フローチャート : 判断 136"/>
        <xdr:cNvSpPr/>
      </xdr:nvSpPr>
      <xdr:spPr>
        <a:xfrm>
          <a:off x="13843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130827</xdr:rowOff>
    </xdr:from>
    <xdr:ext cx="762000" cy="259045"/>
    <xdr:sp macro="" textlink="">
      <xdr:nvSpPr>
        <xdr:cNvPr id="138" name="テキスト ボックス 137"/>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39" name="フローチャート : 判断 138"/>
        <xdr:cNvSpPr/>
      </xdr:nvSpPr>
      <xdr:spPr>
        <a:xfrm>
          <a:off x="12954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40" name="テキスト ボックス 139"/>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46" name="円/楕円 145"/>
        <xdr:cNvSpPr/>
      </xdr:nvSpPr>
      <xdr:spPr>
        <a:xfrm>
          <a:off x="164592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132097</xdr:rowOff>
    </xdr:from>
    <xdr:ext cx="762000" cy="259045"/>
    <xdr:sp macro="" textlink="">
      <xdr:nvSpPr>
        <xdr:cNvPr id="147" name="物件費該当値テキスト"/>
        <xdr:cNvSpPr txBox="1"/>
      </xdr:nvSpPr>
      <xdr:spPr>
        <a:xfrm>
          <a:off x="165989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xdr:rowOff>
    </xdr:from>
    <xdr:to>
      <xdr:col>22</xdr:col>
      <xdr:colOff>615950</xdr:colOff>
      <xdr:row>16</xdr:row>
      <xdr:rowOff>109220</xdr:rowOff>
    </xdr:to>
    <xdr:sp macro="" textlink="">
      <xdr:nvSpPr>
        <xdr:cNvPr id="148" name="円/楕円 147"/>
        <xdr:cNvSpPr/>
      </xdr:nvSpPr>
      <xdr:spPr>
        <a:xfrm>
          <a:off x="15621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93997</xdr:rowOff>
    </xdr:from>
    <xdr:ext cx="736600" cy="259045"/>
    <xdr:sp macro="" textlink="">
      <xdr:nvSpPr>
        <xdr:cNvPr id="149" name="テキスト ボックス 148"/>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91440</xdr:rowOff>
    </xdr:from>
    <xdr:to>
      <xdr:col>21</xdr:col>
      <xdr:colOff>412750</xdr:colOff>
      <xdr:row>17</xdr:row>
      <xdr:rowOff>21590</xdr:rowOff>
    </xdr:to>
    <xdr:sp macro="" textlink="">
      <xdr:nvSpPr>
        <xdr:cNvPr id="150" name="円/楕円 149"/>
        <xdr:cNvSpPr/>
      </xdr:nvSpPr>
      <xdr:spPr>
        <a:xfrm>
          <a:off x="14732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6367</xdr:rowOff>
    </xdr:from>
    <xdr:ext cx="762000" cy="259045"/>
    <xdr:sp macro="" textlink="">
      <xdr:nvSpPr>
        <xdr:cNvPr id="151" name="テキスト ボックス 150"/>
        <xdr:cNvSpPr txBox="1"/>
      </xdr:nvSpPr>
      <xdr:spPr>
        <a:xfrm>
          <a:off x="14401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52" name="円/楕円 151"/>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48277</xdr:rowOff>
    </xdr:from>
    <xdr:ext cx="762000" cy="259045"/>
    <xdr:sp macro="" textlink="">
      <xdr:nvSpPr>
        <xdr:cNvPr id="153" name="テキスト ボックス 152"/>
        <xdr:cNvSpPr txBox="1"/>
      </xdr:nvSpPr>
      <xdr:spPr>
        <a:xfrm>
          <a:off x="13512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54" name="円/楕円 153"/>
        <xdr:cNvSpPr/>
      </xdr:nvSpPr>
      <xdr:spPr>
        <a:xfrm>
          <a:off x="12954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17797</xdr:rowOff>
    </xdr:from>
    <xdr:ext cx="762000" cy="259045"/>
    <xdr:sp macro="" textlink="">
      <xdr:nvSpPr>
        <xdr:cNvPr id="155" name="テキスト ボックス 154"/>
        <xdr:cNvSpPr txBox="1"/>
      </xdr:nvSpPr>
      <xdr:spPr>
        <a:xfrm>
          <a:off x="12623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扶助費にかかる経常収支比率が</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昨年を下回ったのは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決算額自体に大きな増減はないものの、特定財源の占める割合が大きくなったことがその要因となっている。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扶助費については、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高齢化</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進</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行等により年々増加傾向にあるが</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、各種事業の見直しを行い今後も健全財政を進めていく。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60</xdr:row>
      <xdr:rowOff>81280</xdr:rowOff>
    </xdr:to>
    <xdr:cxnSp macro="">
      <xdr:nvCxnSpPr>
        <xdr:cNvPr id="186" name="直線コネクタ 185"/>
        <xdr:cNvCxnSpPr/>
      </xdr:nvCxnSpPr>
      <xdr:spPr>
        <a:xfrm flipV="1">
          <a:off x="3987800" y="9499600"/>
          <a:ext cx="838200" cy="868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35560</xdr:rowOff>
    </xdr:from>
    <xdr:to>
      <xdr:col>5</xdr:col>
      <xdr:colOff>549275</xdr:colOff>
      <xdr:row>60</xdr:row>
      <xdr:rowOff>81280</xdr:rowOff>
    </xdr:to>
    <xdr:cxnSp macro="">
      <xdr:nvCxnSpPr>
        <xdr:cNvPr id="189" name="直線コネクタ 188"/>
        <xdr:cNvCxnSpPr/>
      </xdr:nvCxnSpPr>
      <xdr:spPr>
        <a:xfrm>
          <a:off x="3098800" y="9636760"/>
          <a:ext cx="889000" cy="731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92710</xdr:rowOff>
    </xdr:from>
    <xdr:to>
      <xdr:col>4</xdr:col>
      <xdr:colOff>346075</xdr:colOff>
      <xdr:row>56</xdr:row>
      <xdr:rowOff>35560</xdr:rowOff>
    </xdr:to>
    <xdr:cxnSp macro="">
      <xdr:nvCxnSpPr>
        <xdr:cNvPr id="192" name="直線コネクタ 191"/>
        <xdr:cNvCxnSpPr/>
      </xdr:nvCxnSpPr>
      <xdr:spPr>
        <a:xfrm>
          <a:off x="2209800" y="95224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92710</xdr:rowOff>
    </xdr:from>
    <xdr:to>
      <xdr:col>3</xdr:col>
      <xdr:colOff>142875</xdr:colOff>
      <xdr:row>55</xdr:row>
      <xdr:rowOff>138430</xdr:rowOff>
    </xdr:to>
    <xdr:cxnSp macro="">
      <xdr:nvCxnSpPr>
        <xdr:cNvPr id="195" name="直線コネクタ 194"/>
        <xdr:cNvCxnSpPr/>
      </xdr:nvCxnSpPr>
      <xdr:spPr>
        <a:xfrm flipV="1">
          <a:off x="1320800" y="95224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121920</xdr:rowOff>
    </xdr:from>
    <xdr:to>
      <xdr:col>3</xdr:col>
      <xdr:colOff>193675</xdr:colOff>
      <xdr:row>55</xdr:row>
      <xdr:rowOff>52070</xdr:rowOff>
    </xdr:to>
    <xdr:sp macro="" textlink="">
      <xdr:nvSpPr>
        <xdr:cNvPr id="196" name="フローチャート : 判断 195"/>
        <xdr:cNvSpPr/>
      </xdr:nvSpPr>
      <xdr:spPr>
        <a:xfrm>
          <a:off x="2159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62247</xdr:rowOff>
    </xdr:from>
    <xdr:ext cx="762000" cy="259045"/>
    <xdr:sp macro="" textlink="">
      <xdr:nvSpPr>
        <xdr:cNvPr id="197" name="テキスト ボックス 196"/>
        <xdr:cNvSpPr txBox="1"/>
      </xdr:nvSpPr>
      <xdr:spPr>
        <a:xfrm>
          <a:off x="1828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8" name="フローチャート : 判断 197"/>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199" name="テキスト ボックス 198"/>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5" name="円/楕円 204"/>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6"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30480</xdr:rowOff>
    </xdr:from>
    <xdr:to>
      <xdr:col>5</xdr:col>
      <xdr:colOff>600075</xdr:colOff>
      <xdr:row>60</xdr:row>
      <xdr:rowOff>132080</xdr:rowOff>
    </xdr:to>
    <xdr:sp macro="" textlink="">
      <xdr:nvSpPr>
        <xdr:cNvPr id="207" name="円/楕円 206"/>
        <xdr:cNvSpPr/>
      </xdr:nvSpPr>
      <xdr:spPr>
        <a:xfrm>
          <a:off x="39370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116857</xdr:rowOff>
    </xdr:from>
    <xdr:ext cx="736600" cy="259045"/>
    <xdr:sp macro="" textlink="">
      <xdr:nvSpPr>
        <xdr:cNvPr id="208" name="テキスト ボックス 207"/>
        <xdr:cNvSpPr txBox="1"/>
      </xdr:nvSpPr>
      <xdr:spPr>
        <a:xfrm>
          <a:off x="3606800" y="1040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156210</xdr:rowOff>
    </xdr:from>
    <xdr:to>
      <xdr:col>4</xdr:col>
      <xdr:colOff>396875</xdr:colOff>
      <xdr:row>56</xdr:row>
      <xdr:rowOff>86360</xdr:rowOff>
    </xdr:to>
    <xdr:sp macro="" textlink="">
      <xdr:nvSpPr>
        <xdr:cNvPr id="209" name="円/楕円 208"/>
        <xdr:cNvSpPr/>
      </xdr:nvSpPr>
      <xdr:spPr>
        <a:xfrm>
          <a:off x="3048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71137</xdr:rowOff>
    </xdr:from>
    <xdr:ext cx="762000" cy="259045"/>
    <xdr:sp macro="" textlink="">
      <xdr:nvSpPr>
        <xdr:cNvPr id="210" name="テキスト ボックス 209"/>
        <xdr:cNvSpPr txBox="1"/>
      </xdr:nvSpPr>
      <xdr:spPr>
        <a:xfrm>
          <a:off x="2717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41910</xdr:rowOff>
    </xdr:from>
    <xdr:to>
      <xdr:col>3</xdr:col>
      <xdr:colOff>193675</xdr:colOff>
      <xdr:row>55</xdr:row>
      <xdr:rowOff>143510</xdr:rowOff>
    </xdr:to>
    <xdr:sp macro="" textlink="">
      <xdr:nvSpPr>
        <xdr:cNvPr id="211" name="円/楕円 210"/>
        <xdr:cNvSpPr/>
      </xdr:nvSpPr>
      <xdr:spPr>
        <a:xfrm>
          <a:off x="2159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128287</xdr:rowOff>
    </xdr:from>
    <xdr:ext cx="762000" cy="259045"/>
    <xdr:sp macro="" textlink="">
      <xdr:nvSpPr>
        <xdr:cNvPr id="212" name="テキスト ボックス 211"/>
        <xdr:cNvSpPr txBox="1"/>
      </xdr:nvSpPr>
      <xdr:spPr>
        <a:xfrm>
          <a:off x="1828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87630</xdr:rowOff>
    </xdr:from>
    <xdr:to>
      <xdr:col>1</xdr:col>
      <xdr:colOff>676275</xdr:colOff>
      <xdr:row>56</xdr:row>
      <xdr:rowOff>17780</xdr:rowOff>
    </xdr:to>
    <xdr:sp macro="" textlink="">
      <xdr:nvSpPr>
        <xdr:cNvPr id="213" name="円/楕円 212"/>
        <xdr:cNvSpPr/>
      </xdr:nvSpPr>
      <xdr:spPr>
        <a:xfrm>
          <a:off x="1270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2557</xdr:rowOff>
    </xdr:from>
    <xdr:ext cx="762000" cy="259045"/>
    <xdr:sp macro="" textlink="">
      <xdr:nvSpPr>
        <xdr:cNvPr id="214" name="テキスト ボックス 213"/>
        <xdr:cNvSpPr txBox="1"/>
      </xdr:nvSpPr>
      <xdr:spPr>
        <a:xfrm>
          <a:off x="939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その他にかかる経常収支比率は類似団体平均を下回っており、今後も各種事業の見直しを行い適正な財政運営に努める。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161290</xdr:rowOff>
    </xdr:from>
    <xdr:to>
      <xdr:col>24</xdr:col>
      <xdr:colOff>31750</xdr:colOff>
      <xdr:row>56</xdr:row>
      <xdr:rowOff>30988</xdr:rowOff>
    </xdr:to>
    <xdr:cxnSp macro="">
      <xdr:nvCxnSpPr>
        <xdr:cNvPr id="244" name="直線コネクタ 243"/>
        <xdr:cNvCxnSpPr/>
      </xdr:nvCxnSpPr>
      <xdr:spPr>
        <a:xfrm>
          <a:off x="15671800" y="959104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61993</xdr:rowOff>
    </xdr:from>
    <xdr:ext cx="762000" cy="259045"/>
    <xdr:sp macro="" textlink="">
      <xdr:nvSpPr>
        <xdr:cNvPr id="245" name="その他平均値テキスト"/>
        <xdr:cNvSpPr txBox="1"/>
      </xdr:nvSpPr>
      <xdr:spPr>
        <a:xfrm>
          <a:off x="16598900" y="9663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161290</xdr:rowOff>
    </xdr:from>
    <xdr:to>
      <xdr:col>22</xdr:col>
      <xdr:colOff>565150</xdr:colOff>
      <xdr:row>56</xdr:row>
      <xdr:rowOff>62992</xdr:rowOff>
    </xdr:to>
    <xdr:cxnSp macro="">
      <xdr:nvCxnSpPr>
        <xdr:cNvPr id="247" name="直線コネクタ 246"/>
        <xdr:cNvCxnSpPr/>
      </xdr:nvCxnSpPr>
      <xdr:spPr>
        <a:xfrm flipV="1">
          <a:off x="14782800" y="959104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9" name="テキスト ボックス 248"/>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3556</xdr:rowOff>
    </xdr:from>
    <xdr:to>
      <xdr:col>21</xdr:col>
      <xdr:colOff>361950</xdr:colOff>
      <xdr:row>56</xdr:row>
      <xdr:rowOff>62992</xdr:rowOff>
    </xdr:to>
    <xdr:cxnSp macro="">
      <xdr:nvCxnSpPr>
        <xdr:cNvPr id="250" name="直線コネクタ 249"/>
        <xdr:cNvCxnSpPr/>
      </xdr:nvCxnSpPr>
      <xdr:spPr>
        <a:xfrm>
          <a:off x="13893800" y="960475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271</xdr:rowOff>
    </xdr:from>
    <xdr:ext cx="762000" cy="259045"/>
    <xdr:sp macro="" textlink="">
      <xdr:nvSpPr>
        <xdr:cNvPr id="252" name="テキスト ボックス 251"/>
        <xdr:cNvSpPr txBox="1"/>
      </xdr:nvSpPr>
      <xdr:spPr>
        <a:xfrm>
          <a:off x="14401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xdr:rowOff>
    </xdr:from>
    <xdr:to>
      <xdr:col>20</xdr:col>
      <xdr:colOff>158750</xdr:colOff>
      <xdr:row>56</xdr:row>
      <xdr:rowOff>67564</xdr:rowOff>
    </xdr:to>
    <xdr:cxnSp macro="">
      <xdr:nvCxnSpPr>
        <xdr:cNvPr id="253" name="直線コネクタ 252"/>
        <xdr:cNvCxnSpPr/>
      </xdr:nvCxnSpPr>
      <xdr:spPr>
        <a:xfrm flipV="1">
          <a:off x="13004800" y="96047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4" name="フローチャート : 判断 253"/>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5" name="テキスト ボックス 254"/>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94488</xdr:rowOff>
    </xdr:from>
    <xdr:to>
      <xdr:col>19</xdr:col>
      <xdr:colOff>6350</xdr:colOff>
      <xdr:row>57</xdr:row>
      <xdr:rowOff>24638</xdr:rowOff>
    </xdr:to>
    <xdr:sp macro="" textlink="">
      <xdr:nvSpPr>
        <xdr:cNvPr id="256" name="フローチャート : 判断 255"/>
        <xdr:cNvSpPr/>
      </xdr:nvSpPr>
      <xdr:spPr>
        <a:xfrm>
          <a:off x="12954000" y="9695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9415</xdr:rowOff>
    </xdr:from>
    <xdr:ext cx="762000" cy="259045"/>
    <xdr:sp macro="" textlink="">
      <xdr:nvSpPr>
        <xdr:cNvPr id="257" name="テキスト ボックス 256"/>
        <xdr:cNvSpPr txBox="1"/>
      </xdr:nvSpPr>
      <xdr:spPr>
        <a:xfrm>
          <a:off x="12623800" y="97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151638</xdr:rowOff>
    </xdr:from>
    <xdr:to>
      <xdr:col>24</xdr:col>
      <xdr:colOff>82550</xdr:colOff>
      <xdr:row>56</xdr:row>
      <xdr:rowOff>81788</xdr:rowOff>
    </xdr:to>
    <xdr:sp macro="" textlink="">
      <xdr:nvSpPr>
        <xdr:cNvPr id="263" name="円/楕円 262"/>
        <xdr:cNvSpPr/>
      </xdr:nvSpPr>
      <xdr:spPr>
        <a:xfrm>
          <a:off x="164592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168165</xdr:rowOff>
    </xdr:from>
    <xdr:ext cx="762000" cy="259045"/>
    <xdr:sp macro="" textlink="">
      <xdr:nvSpPr>
        <xdr:cNvPr id="264" name="その他該当値テキスト"/>
        <xdr:cNvSpPr txBox="1"/>
      </xdr:nvSpPr>
      <xdr:spPr>
        <a:xfrm>
          <a:off x="16598900" y="942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110490</xdr:rowOff>
    </xdr:from>
    <xdr:to>
      <xdr:col>22</xdr:col>
      <xdr:colOff>615950</xdr:colOff>
      <xdr:row>56</xdr:row>
      <xdr:rowOff>40640</xdr:rowOff>
    </xdr:to>
    <xdr:sp macro="" textlink="">
      <xdr:nvSpPr>
        <xdr:cNvPr id="265" name="円/楕円 264"/>
        <xdr:cNvSpPr/>
      </xdr:nvSpPr>
      <xdr:spPr>
        <a:xfrm>
          <a:off x="15621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50817</xdr:rowOff>
    </xdr:from>
    <xdr:ext cx="736600" cy="259045"/>
    <xdr:sp macro="" textlink="">
      <xdr:nvSpPr>
        <xdr:cNvPr id="266" name="テキスト ボックス 265"/>
        <xdr:cNvSpPr txBox="1"/>
      </xdr:nvSpPr>
      <xdr:spPr>
        <a:xfrm>
          <a:off x="15290800" y="930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12192</xdr:rowOff>
    </xdr:from>
    <xdr:to>
      <xdr:col>21</xdr:col>
      <xdr:colOff>412750</xdr:colOff>
      <xdr:row>56</xdr:row>
      <xdr:rowOff>113792</xdr:rowOff>
    </xdr:to>
    <xdr:sp macro="" textlink="">
      <xdr:nvSpPr>
        <xdr:cNvPr id="267" name="円/楕円 266"/>
        <xdr:cNvSpPr/>
      </xdr:nvSpPr>
      <xdr:spPr>
        <a:xfrm>
          <a:off x="14732000" y="9613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123969</xdr:rowOff>
    </xdr:from>
    <xdr:ext cx="762000" cy="259045"/>
    <xdr:sp macro="" textlink="">
      <xdr:nvSpPr>
        <xdr:cNvPr id="268" name="テキスト ボックス 267"/>
        <xdr:cNvSpPr txBox="1"/>
      </xdr:nvSpPr>
      <xdr:spPr>
        <a:xfrm>
          <a:off x="14401800" y="938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124206</xdr:rowOff>
    </xdr:from>
    <xdr:to>
      <xdr:col>20</xdr:col>
      <xdr:colOff>209550</xdr:colOff>
      <xdr:row>56</xdr:row>
      <xdr:rowOff>54356</xdr:rowOff>
    </xdr:to>
    <xdr:sp macro="" textlink="">
      <xdr:nvSpPr>
        <xdr:cNvPr id="269" name="円/楕円 268"/>
        <xdr:cNvSpPr/>
      </xdr:nvSpPr>
      <xdr:spPr>
        <a:xfrm>
          <a:off x="13843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64533</xdr:rowOff>
    </xdr:from>
    <xdr:ext cx="762000" cy="259045"/>
    <xdr:sp macro="" textlink="">
      <xdr:nvSpPr>
        <xdr:cNvPr id="270" name="テキスト ボックス 269"/>
        <xdr:cNvSpPr txBox="1"/>
      </xdr:nvSpPr>
      <xdr:spPr>
        <a:xfrm>
          <a:off x="13512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xdr:rowOff>
    </xdr:from>
    <xdr:to>
      <xdr:col>19</xdr:col>
      <xdr:colOff>6350</xdr:colOff>
      <xdr:row>56</xdr:row>
      <xdr:rowOff>118364</xdr:rowOff>
    </xdr:to>
    <xdr:sp macro="" textlink="">
      <xdr:nvSpPr>
        <xdr:cNvPr id="271" name="円/楕円 270"/>
        <xdr:cNvSpPr/>
      </xdr:nvSpPr>
      <xdr:spPr>
        <a:xfrm>
          <a:off x="12954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128541</xdr:rowOff>
    </xdr:from>
    <xdr:ext cx="762000" cy="259045"/>
    <xdr:sp macro="" textlink="">
      <xdr:nvSpPr>
        <xdr:cNvPr id="272" name="テキスト ボックス 271"/>
        <xdr:cNvSpPr txBox="1"/>
      </xdr:nvSpPr>
      <xdr:spPr>
        <a:xfrm>
          <a:off x="12623800" y="938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補助費等に係る経常収支比率は類似団体</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を下回っており</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、今後も補助金の見直しや廃止を検討し適正な財政運営に努める。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149860</xdr:rowOff>
    </xdr:to>
    <xdr:cxnSp macro="">
      <xdr:nvCxnSpPr>
        <xdr:cNvPr id="302" name="直線コネクタ 301"/>
        <xdr:cNvCxnSpPr/>
      </xdr:nvCxnSpPr>
      <xdr:spPr>
        <a:xfrm flipV="1">
          <a:off x="15671800" y="62763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122428</xdr:rowOff>
    </xdr:from>
    <xdr:to>
      <xdr:col>22</xdr:col>
      <xdr:colOff>565150</xdr:colOff>
      <xdr:row>36</xdr:row>
      <xdr:rowOff>149860</xdr:rowOff>
    </xdr:to>
    <xdr:cxnSp macro="">
      <xdr:nvCxnSpPr>
        <xdr:cNvPr id="305" name="直線コネクタ 304"/>
        <xdr:cNvCxnSpPr/>
      </xdr:nvCxnSpPr>
      <xdr:spPr>
        <a:xfrm>
          <a:off x="14782800" y="6294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81280</xdr:rowOff>
    </xdr:from>
    <xdr:to>
      <xdr:col>21</xdr:col>
      <xdr:colOff>361950</xdr:colOff>
      <xdr:row>36</xdr:row>
      <xdr:rowOff>122428</xdr:rowOff>
    </xdr:to>
    <xdr:cxnSp macro="">
      <xdr:nvCxnSpPr>
        <xdr:cNvPr id="308" name="直線コネクタ 307"/>
        <xdr:cNvCxnSpPr/>
      </xdr:nvCxnSpPr>
      <xdr:spPr>
        <a:xfrm>
          <a:off x="13893800" y="62534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10" name="テキスト ボックス 309"/>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21844</xdr:rowOff>
    </xdr:from>
    <xdr:to>
      <xdr:col>20</xdr:col>
      <xdr:colOff>158750</xdr:colOff>
      <xdr:row>36</xdr:row>
      <xdr:rowOff>81280</xdr:rowOff>
    </xdr:to>
    <xdr:cxnSp macro="">
      <xdr:nvCxnSpPr>
        <xdr:cNvPr id="311" name="直線コネクタ 310"/>
        <xdr:cNvCxnSpPr/>
      </xdr:nvCxnSpPr>
      <xdr:spPr>
        <a:xfrm>
          <a:off x="13004800" y="61940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2" name="フローチャート : 判断 31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3" name="テキスト ボックス 312"/>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14" name="フローチャート : 判断 31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15" name="テキスト ボックス 314"/>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1" name="円/楕円 320"/>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22"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3" name="円/楕円 322"/>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24" name="テキスト ボックス 323"/>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71628</xdr:rowOff>
    </xdr:from>
    <xdr:to>
      <xdr:col>21</xdr:col>
      <xdr:colOff>412750</xdr:colOff>
      <xdr:row>37</xdr:row>
      <xdr:rowOff>1778</xdr:rowOff>
    </xdr:to>
    <xdr:sp macro="" textlink="">
      <xdr:nvSpPr>
        <xdr:cNvPr id="325" name="円/楕円 324"/>
        <xdr:cNvSpPr/>
      </xdr:nvSpPr>
      <xdr:spPr>
        <a:xfrm>
          <a:off x="14732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11955</xdr:rowOff>
    </xdr:from>
    <xdr:ext cx="762000" cy="259045"/>
    <xdr:sp macro="" textlink="">
      <xdr:nvSpPr>
        <xdr:cNvPr id="326" name="テキスト ボックス 325"/>
        <xdr:cNvSpPr txBox="1"/>
      </xdr:nvSpPr>
      <xdr:spPr>
        <a:xfrm>
          <a:off x="14401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27" name="円/楕円 326"/>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28" name="テキスト ボックス 327"/>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142494</xdr:rowOff>
    </xdr:from>
    <xdr:to>
      <xdr:col>19</xdr:col>
      <xdr:colOff>6350</xdr:colOff>
      <xdr:row>36</xdr:row>
      <xdr:rowOff>72644</xdr:rowOff>
    </xdr:to>
    <xdr:sp macro="" textlink="">
      <xdr:nvSpPr>
        <xdr:cNvPr id="329" name="円/楕円 328"/>
        <xdr:cNvSpPr/>
      </xdr:nvSpPr>
      <xdr:spPr>
        <a:xfrm>
          <a:off x="12954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82821</xdr:rowOff>
    </xdr:from>
    <xdr:ext cx="762000" cy="259045"/>
    <xdr:sp macro="" textlink="">
      <xdr:nvSpPr>
        <xdr:cNvPr id="330" name="テキスト ボックス 329"/>
        <xdr:cNvSpPr txBox="1"/>
      </xdr:nvSpPr>
      <xdr:spPr>
        <a:xfrm>
          <a:off x="12623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以前からの町の</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方針として</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交付税措置のある地方債を主に借入れ、公債費の抑制を行い身の丈にあった財政運営を進めていることから、実質公債費</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比</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率は常に一桁台で推移している。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近年は、実質公債費比率は年々低下する傾向にあるが、</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平成２７年度に完了を目指す</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簡易水道の上水道化及び道の駅構想の進展に伴い大規模な起債発行が見込まれることから、今後も適正な借入計画をもって事業を推進していく。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54610</xdr:rowOff>
    </xdr:from>
    <xdr:to>
      <xdr:col>7</xdr:col>
      <xdr:colOff>15875</xdr:colOff>
      <xdr:row>75</xdr:row>
      <xdr:rowOff>77470</xdr:rowOff>
    </xdr:to>
    <xdr:cxnSp macro="">
      <xdr:nvCxnSpPr>
        <xdr:cNvPr id="362" name="直線コネクタ 361"/>
        <xdr:cNvCxnSpPr/>
      </xdr:nvCxnSpPr>
      <xdr:spPr>
        <a:xfrm flipV="1">
          <a:off x="3987800" y="129133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77470</xdr:rowOff>
    </xdr:from>
    <xdr:to>
      <xdr:col>5</xdr:col>
      <xdr:colOff>549275</xdr:colOff>
      <xdr:row>75</xdr:row>
      <xdr:rowOff>115570</xdr:rowOff>
    </xdr:to>
    <xdr:cxnSp macro="">
      <xdr:nvCxnSpPr>
        <xdr:cNvPr id="365" name="直線コネクタ 364"/>
        <xdr:cNvCxnSpPr/>
      </xdr:nvCxnSpPr>
      <xdr:spPr>
        <a:xfrm flipV="1">
          <a:off x="3098800" y="12936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115570</xdr:rowOff>
    </xdr:from>
    <xdr:to>
      <xdr:col>4</xdr:col>
      <xdr:colOff>346075</xdr:colOff>
      <xdr:row>76</xdr:row>
      <xdr:rowOff>1270</xdr:rowOff>
    </xdr:to>
    <xdr:cxnSp macro="">
      <xdr:nvCxnSpPr>
        <xdr:cNvPr id="368" name="直線コネクタ 367"/>
        <xdr:cNvCxnSpPr/>
      </xdr:nvCxnSpPr>
      <xdr:spPr>
        <a:xfrm flipV="1">
          <a:off x="2209800" y="129743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xdr:rowOff>
    </xdr:from>
    <xdr:to>
      <xdr:col>3</xdr:col>
      <xdr:colOff>142875</xdr:colOff>
      <xdr:row>76</xdr:row>
      <xdr:rowOff>39370</xdr:rowOff>
    </xdr:to>
    <xdr:cxnSp macro="">
      <xdr:nvCxnSpPr>
        <xdr:cNvPr id="371" name="直線コネクタ 370"/>
        <xdr:cNvCxnSpPr/>
      </xdr:nvCxnSpPr>
      <xdr:spPr>
        <a:xfrm flipV="1">
          <a:off x="1320800" y="130314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118111</xdr:rowOff>
    </xdr:from>
    <xdr:to>
      <xdr:col>3</xdr:col>
      <xdr:colOff>193675</xdr:colOff>
      <xdr:row>77</xdr:row>
      <xdr:rowOff>48261</xdr:rowOff>
    </xdr:to>
    <xdr:sp macro="" textlink="">
      <xdr:nvSpPr>
        <xdr:cNvPr id="372" name="フローチャート : 判断 371"/>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33038</xdr:rowOff>
    </xdr:from>
    <xdr:ext cx="762000" cy="259045"/>
    <xdr:sp macro="" textlink="">
      <xdr:nvSpPr>
        <xdr:cNvPr id="373" name="テキスト ボックス 372"/>
        <xdr:cNvSpPr txBox="1"/>
      </xdr:nvSpPr>
      <xdr:spPr>
        <a:xfrm>
          <a:off x="1828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163830</xdr:rowOff>
    </xdr:from>
    <xdr:to>
      <xdr:col>1</xdr:col>
      <xdr:colOff>676275</xdr:colOff>
      <xdr:row>77</xdr:row>
      <xdr:rowOff>93980</xdr:rowOff>
    </xdr:to>
    <xdr:sp macro="" textlink="">
      <xdr:nvSpPr>
        <xdr:cNvPr id="374" name="フローチャート : 判断 373"/>
        <xdr:cNvSpPr/>
      </xdr:nvSpPr>
      <xdr:spPr>
        <a:xfrm>
          <a:off x="1270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78757</xdr:rowOff>
    </xdr:from>
    <xdr:ext cx="762000" cy="259045"/>
    <xdr:sp macro="" textlink="">
      <xdr:nvSpPr>
        <xdr:cNvPr id="375" name="テキスト ボックス 374"/>
        <xdr:cNvSpPr txBox="1"/>
      </xdr:nvSpPr>
      <xdr:spPr>
        <a:xfrm>
          <a:off x="939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3810</xdr:rowOff>
    </xdr:from>
    <xdr:to>
      <xdr:col>7</xdr:col>
      <xdr:colOff>66675</xdr:colOff>
      <xdr:row>75</xdr:row>
      <xdr:rowOff>105410</xdr:rowOff>
    </xdr:to>
    <xdr:sp macro="" textlink="">
      <xdr:nvSpPr>
        <xdr:cNvPr id="381" name="円/楕円 380"/>
        <xdr:cNvSpPr/>
      </xdr:nvSpPr>
      <xdr:spPr>
        <a:xfrm>
          <a:off x="47752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20337</xdr:rowOff>
    </xdr:from>
    <xdr:ext cx="762000" cy="259045"/>
    <xdr:sp macro="" textlink="">
      <xdr:nvSpPr>
        <xdr:cNvPr id="382" name="公債費該当値テキスト"/>
        <xdr:cNvSpPr txBox="1"/>
      </xdr:nvSpPr>
      <xdr:spPr>
        <a:xfrm>
          <a:off x="49149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26670</xdr:rowOff>
    </xdr:from>
    <xdr:to>
      <xdr:col>5</xdr:col>
      <xdr:colOff>600075</xdr:colOff>
      <xdr:row>75</xdr:row>
      <xdr:rowOff>128270</xdr:rowOff>
    </xdr:to>
    <xdr:sp macro="" textlink="">
      <xdr:nvSpPr>
        <xdr:cNvPr id="383" name="円/楕円 382"/>
        <xdr:cNvSpPr/>
      </xdr:nvSpPr>
      <xdr:spPr>
        <a:xfrm>
          <a:off x="3937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138447</xdr:rowOff>
    </xdr:from>
    <xdr:ext cx="736600" cy="259045"/>
    <xdr:sp macro="" textlink="">
      <xdr:nvSpPr>
        <xdr:cNvPr id="384" name="テキスト ボックス 383"/>
        <xdr:cNvSpPr txBox="1"/>
      </xdr:nvSpPr>
      <xdr:spPr>
        <a:xfrm>
          <a:off x="3606800" y="1265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64770</xdr:rowOff>
    </xdr:from>
    <xdr:to>
      <xdr:col>4</xdr:col>
      <xdr:colOff>396875</xdr:colOff>
      <xdr:row>75</xdr:row>
      <xdr:rowOff>166370</xdr:rowOff>
    </xdr:to>
    <xdr:sp macro="" textlink="">
      <xdr:nvSpPr>
        <xdr:cNvPr id="385" name="円/楕円 384"/>
        <xdr:cNvSpPr/>
      </xdr:nvSpPr>
      <xdr:spPr>
        <a:xfrm>
          <a:off x="3048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5097</xdr:rowOff>
    </xdr:from>
    <xdr:ext cx="762000" cy="259045"/>
    <xdr:sp macro="" textlink="">
      <xdr:nvSpPr>
        <xdr:cNvPr id="386" name="テキスト ボックス 385"/>
        <xdr:cNvSpPr txBox="1"/>
      </xdr:nvSpPr>
      <xdr:spPr>
        <a:xfrm>
          <a:off x="2717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121920</xdr:rowOff>
    </xdr:from>
    <xdr:to>
      <xdr:col>3</xdr:col>
      <xdr:colOff>193675</xdr:colOff>
      <xdr:row>76</xdr:row>
      <xdr:rowOff>52070</xdr:rowOff>
    </xdr:to>
    <xdr:sp macro="" textlink="">
      <xdr:nvSpPr>
        <xdr:cNvPr id="387" name="円/楕円 386"/>
        <xdr:cNvSpPr/>
      </xdr:nvSpPr>
      <xdr:spPr>
        <a:xfrm>
          <a:off x="2159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62247</xdr:rowOff>
    </xdr:from>
    <xdr:ext cx="762000" cy="259045"/>
    <xdr:sp macro="" textlink="">
      <xdr:nvSpPr>
        <xdr:cNvPr id="388" name="テキスト ボックス 387"/>
        <xdr:cNvSpPr txBox="1"/>
      </xdr:nvSpPr>
      <xdr:spPr>
        <a:xfrm>
          <a:off x="1828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160020</xdr:rowOff>
    </xdr:from>
    <xdr:to>
      <xdr:col>1</xdr:col>
      <xdr:colOff>676275</xdr:colOff>
      <xdr:row>76</xdr:row>
      <xdr:rowOff>90170</xdr:rowOff>
    </xdr:to>
    <xdr:sp macro="" textlink="">
      <xdr:nvSpPr>
        <xdr:cNvPr id="389" name="円/楕円 388"/>
        <xdr:cNvSpPr/>
      </xdr:nvSpPr>
      <xdr:spPr>
        <a:xfrm>
          <a:off x="1270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100347</xdr:rowOff>
    </xdr:from>
    <xdr:ext cx="762000" cy="259045"/>
    <xdr:sp macro="" textlink="">
      <xdr:nvSpPr>
        <xdr:cNvPr id="390" name="テキスト ボックス 389"/>
        <xdr:cNvSpPr txBox="1"/>
      </xdr:nvSpPr>
      <xdr:spPr>
        <a:xfrm>
          <a:off x="939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公債</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費</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以外の経常収支比率は類似団体の平均と近しい値にあり、今後も各種事業の見直しを行い適正な財政運営に努めていく。また今後は上水道移行を目指す水道会計への繰出金や維持管理経費など当面は経常経費の増が見込まれるが、学校給食センターの外部委託や人件費の抑制など適正な臨時職員の配置等で物件費の抑制に努め適正な経常経費の管理を行う。</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77470</xdr:rowOff>
    </xdr:from>
    <xdr:to>
      <xdr:col>24</xdr:col>
      <xdr:colOff>31750</xdr:colOff>
      <xdr:row>76</xdr:row>
      <xdr:rowOff>146050</xdr:rowOff>
    </xdr:to>
    <xdr:cxnSp macro="">
      <xdr:nvCxnSpPr>
        <xdr:cNvPr id="423" name="直線コネクタ 422"/>
        <xdr:cNvCxnSpPr/>
      </xdr:nvCxnSpPr>
      <xdr:spPr>
        <a:xfrm flipV="1">
          <a:off x="15671800" y="1310767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93997</xdr:rowOff>
    </xdr:from>
    <xdr:ext cx="762000" cy="259045"/>
    <xdr:sp macro="" textlink="">
      <xdr:nvSpPr>
        <xdr:cNvPr id="424" name="公債費以外平均値テキスト"/>
        <xdr:cNvSpPr txBox="1"/>
      </xdr:nvSpPr>
      <xdr:spPr>
        <a:xfrm>
          <a:off x="16598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138430</xdr:rowOff>
    </xdr:from>
    <xdr:to>
      <xdr:col>22</xdr:col>
      <xdr:colOff>565150</xdr:colOff>
      <xdr:row>76</xdr:row>
      <xdr:rowOff>146050</xdr:rowOff>
    </xdr:to>
    <xdr:cxnSp macro="">
      <xdr:nvCxnSpPr>
        <xdr:cNvPr id="426" name="直線コネクタ 425"/>
        <xdr:cNvCxnSpPr/>
      </xdr:nvCxnSpPr>
      <xdr:spPr>
        <a:xfrm>
          <a:off x="14782800" y="131686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25416</xdr:rowOff>
    </xdr:from>
    <xdr:ext cx="736600" cy="259045"/>
    <xdr:sp macro="" textlink="">
      <xdr:nvSpPr>
        <xdr:cNvPr id="428" name="テキスト ボックス 427"/>
        <xdr:cNvSpPr txBox="1"/>
      </xdr:nvSpPr>
      <xdr:spPr>
        <a:xfrm>
          <a:off x="15290800" y="13227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100330</xdr:rowOff>
    </xdr:from>
    <xdr:to>
      <xdr:col>21</xdr:col>
      <xdr:colOff>361950</xdr:colOff>
      <xdr:row>76</xdr:row>
      <xdr:rowOff>138430</xdr:rowOff>
    </xdr:to>
    <xdr:cxnSp macro="">
      <xdr:nvCxnSpPr>
        <xdr:cNvPr id="429" name="直線コネクタ 428"/>
        <xdr:cNvCxnSpPr/>
      </xdr:nvCxnSpPr>
      <xdr:spPr>
        <a:xfrm>
          <a:off x="13893800" y="1295908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100330</xdr:rowOff>
    </xdr:from>
    <xdr:to>
      <xdr:col>20</xdr:col>
      <xdr:colOff>158750</xdr:colOff>
      <xdr:row>75</xdr:row>
      <xdr:rowOff>104140</xdr:rowOff>
    </xdr:to>
    <xdr:cxnSp macro="">
      <xdr:nvCxnSpPr>
        <xdr:cNvPr id="432" name="直線コネクタ 431"/>
        <xdr:cNvCxnSpPr/>
      </xdr:nvCxnSpPr>
      <xdr:spPr>
        <a:xfrm flipV="1">
          <a:off x="13004800" y="129590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53340</xdr:rowOff>
    </xdr:from>
    <xdr:to>
      <xdr:col>20</xdr:col>
      <xdr:colOff>209550</xdr:colOff>
      <xdr:row>75</xdr:row>
      <xdr:rowOff>154939</xdr:rowOff>
    </xdr:to>
    <xdr:sp macro="" textlink="">
      <xdr:nvSpPr>
        <xdr:cNvPr id="433" name="フローチャート : 判断 432"/>
        <xdr:cNvSpPr/>
      </xdr:nvSpPr>
      <xdr:spPr>
        <a:xfrm>
          <a:off x="13843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139716</xdr:rowOff>
    </xdr:from>
    <xdr:ext cx="762000" cy="259045"/>
    <xdr:sp macro="" textlink="">
      <xdr:nvSpPr>
        <xdr:cNvPr id="434" name="テキスト ボックス 433"/>
        <xdr:cNvSpPr txBox="1"/>
      </xdr:nvSpPr>
      <xdr:spPr>
        <a:xfrm>
          <a:off x="13512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140970</xdr:rowOff>
    </xdr:from>
    <xdr:to>
      <xdr:col>19</xdr:col>
      <xdr:colOff>6350</xdr:colOff>
      <xdr:row>76</xdr:row>
      <xdr:rowOff>71120</xdr:rowOff>
    </xdr:to>
    <xdr:sp macro="" textlink="">
      <xdr:nvSpPr>
        <xdr:cNvPr id="435" name="フローチャート : 判断 434"/>
        <xdr:cNvSpPr/>
      </xdr:nvSpPr>
      <xdr:spPr>
        <a:xfrm>
          <a:off x="129540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55897</xdr:rowOff>
    </xdr:from>
    <xdr:ext cx="762000" cy="259045"/>
    <xdr:sp macro="" textlink="">
      <xdr:nvSpPr>
        <xdr:cNvPr id="436" name="テキスト ボックス 435"/>
        <xdr:cNvSpPr txBox="1"/>
      </xdr:nvSpPr>
      <xdr:spPr>
        <a:xfrm>
          <a:off x="126238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26670</xdr:rowOff>
    </xdr:from>
    <xdr:to>
      <xdr:col>24</xdr:col>
      <xdr:colOff>82550</xdr:colOff>
      <xdr:row>76</xdr:row>
      <xdr:rowOff>128270</xdr:rowOff>
    </xdr:to>
    <xdr:sp macro="" textlink="">
      <xdr:nvSpPr>
        <xdr:cNvPr id="442" name="円/楕円 441"/>
        <xdr:cNvSpPr/>
      </xdr:nvSpPr>
      <xdr:spPr>
        <a:xfrm>
          <a:off x="164592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43197</xdr:rowOff>
    </xdr:from>
    <xdr:ext cx="762000" cy="259045"/>
    <xdr:sp macro="" textlink="">
      <xdr:nvSpPr>
        <xdr:cNvPr id="443" name="公債費以外該当値テキスト"/>
        <xdr:cNvSpPr txBox="1"/>
      </xdr:nvSpPr>
      <xdr:spPr>
        <a:xfrm>
          <a:off x="165989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95250</xdr:rowOff>
    </xdr:from>
    <xdr:to>
      <xdr:col>22</xdr:col>
      <xdr:colOff>615950</xdr:colOff>
      <xdr:row>77</xdr:row>
      <xdr:rowOff>25400</xdr:rowOff>
    </xdr:to>
    <xdr:sp macro="" textlink="">
      <xdr:nvSpPr>
        <xdr:cNvPr id="444" name="円/楕円 443"/>
        <xdr:cNvSpPr/>
      </xdr:nvSpPr>
      <xdr:spPr>
        <a:xfrm>
          <a:off x="15621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35577</xdr:rowOff>
    </xdr:from>
    <xdr:ext cx="736600" cy="259045"/>
    <xdr:sp macro="" textlink="">
      <xdr:nvSpPr>
        <xdr:cNvPr id="445" name="テキスト ボックス 444"/>
        <xdr:cNvSpPr txBox="1"/>
      </xdr:nvSpPr>
      <xdr:spPr>
        <a:xfrm>
          <a:off x="15290800" y="1289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87630</xdr:rowOff>
    </xdr:from>
    <xdr:to>
      <xdr:col>21</xdr:col>
      <xdr:colOff>412750</xdr:colOff>
      <xdr:row>77</xdr:row>
      <xdr:rowOff>17780</xdr:rowOff>
    </xdr:to>
    <xdr:sp macro="" textlink="">
      <xdr:nvSpPr>
        <xdr:cNvPr id="446" name="円/楕円 445"/>
        <xdr:cNvSpPr/>
      </xdr:nvSpPr>
      <xdr:spPr>
        <a:xfrm>
          <a:off x="14732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2557</xdr:rowOff>
    </xdr:from>
    <xdr:ext cx="762000" cy="259045"/>
    <xdr:sp macro="" textlink="">
      <xdr:nvSpPr>
        <xdr:cNvPr id="447" name="テキスト ボックス 446"/>
        <xdr:cNvSpPr txBox="1"/>
      </xdr:nvSpPr>
      <xdr:spPr>
        <a:xfrm>
          <a:off x="14401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49530</xdr:rowOff>
    </xdr:from>
    <xdr:to>
      <xdr:col>20</xdr:col>
      <xdr:colOff>209550</xdr:colOff>
      <xdr:row>75</xdr:row>
      <xdr:rowOff>151130</xdr:rowOff>
    </xdr:to>
    <xdr:sp macro="" textlink="">
      <xdr:nvSpPr>
        <xdr:cNvPr id="448" name="円/楕円 447"/>
        <xdr:cNvSpPr/>
      </xdr:nvSpPr>
      <xdr:spPr>
        <a:xfrm>
          <a:off x="13843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161307</xdr:rowOff>
    </xdr:from>
    <xdr:ext cx="762000" cy="259045"/>
    <xdr:sp macro="" textlink="">
      <xdr:nvSpPr>
        <xdr:cNvPr id="449" name="テキスト ボックス 448"/>
        <xdr:cNvSpPr txBox="1"/>
      </xdr:nvSpPr>
      <xdr:spPr>
        <a:xfrm>
          <a:off x="13512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50" name="円/楕円 449"/>
        <xdr:cNvSpPr/>
      </xdr:nvSpPr>
      <xdr:spPr>
        <a:xfrm>
          <a:off x="12954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51" name="テキスト ボックス 450"/>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三重県度会町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147792</xdr:rowOff>
    </xdr:from>
    <xdr:to>
      <xdr:col>4</xdr:col>
      <xdr:colOff>1117600</xdr:colOff>
      <xdr:row>18</xdr:row>
      <xdr:rowOff>158286</xdr:rowOff>
    </xdr:to>
    <xdr:cxnSp macro="">
      <xdr:nvCxnSpPr>
        <xdr:cNvPr id="52" name="直線コネクタ 51"/>
        <xdr:cNvCxnSpPr/>
      </xdr:nvCxnSpPr>
      <xdr:spPr bwMode="auto">
        <a:xfrm>
          <a:off x="5003800" y="3281517"/>
          <a:ext cx="647700" cy="104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143165</xdr:rowOff>
    </xdr:from>
    <xdr:to>
      <xdr:col>4</xdr:col>
      <xdr:colOff>469900</xdr:colOff>
      <xdr:row>18</xdr:row>
      <xdr:rowOff>147792</xdr:rowOff>
    </xdr:to>
    <xdr:cxnSp macro="">
      <xdr:nvCxnSpPr>
        <xdr:cNvPr id="55" name="直線コネクタ 54"/>
        <xdr:cNvCxnSpPr/>
      </xdr:nvCxnSpPr>
      <xdr:spPr bwMode="auto">
        <a:xfrm>
          <a:off x="4305300" y="3276890"/>
          <a:ext cx="698500" cy="46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143165</xdr:rowOff>
    </xdr:from>
    <xdr:to>
      <xdr:col>3</xdr:col>
      <xdr:colOff>904875</xdr:colOff>
      <xdr:row>18</xdr:row>
      <xdr:rowOff>143666</xdr:rowOff>
    </xdr:to>
    <xdr:cxnSp macro="">
      <xdr:nvCxnSpPr>
        <xdr:cNvPr id="58" name="直線コネクタ 57"/>
        <xdr:cNvCxnSpPr/>
      </xdr:nvCxnSpPr>
      <xdr:spPr bwMode="auto">
        <a:xfrm flipV="1">
          <a:off x="3606800" y="3276890"/>
          <a:ext cx="698500" cy="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143666</xdr:rowOff>
    </xdr:from>
    <xdr:to>
      <xdr:col>3</xdr:col>
      <xdr:colOff>206375</xdr:colOff>
      <xdr:row>19</xdr:row>
      <xdr:rowOff>35440</xdr:rowOff>
    </xdr:to>
    <xdr:cxnSp macro="">
      <xdr:nvCxnSpPr>
        <xdr:cNvPr id="61" name="直線コネクタ 60"/>
        <xdr:cNvCxnSpPr/>
      </xdr:nvCxnSpPr>
      <xdr:spPr bwMode="auto">
        <a:xfrm flipV="1">
          <a:off x="2908300" y="3277391"/>
          <a:ext cx="698500" cy="63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37610</xdr:rowOff>
    </xdr:from>
    <xdr:to>
      <xdr:col>3</xdr:col>
      <xdr:colOff>257175</xdr:colOff>
      <xdr:row>16</xdr:row>
      <xdr:rowOff>139210</xdr:rowOff>
    </xdr:to>
    <xdr:sp macro="" textlink="">
      <xdr:nvSpPr>
        <xdr:cNvPr id="62" name="フローチャート : 判断 61"/>
        <xdr:cNvSpPr/>
      </xdr:nvSpPr>
      <xdr:spPr bwMode="auto">
        <a:xfrm>
          <a:off x="3556000" y="282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149387</xdr:rowOff>
    </xdr:from>
    <xdr:ext cx="762000" cy="259045"/>
    <xdr:sp macro="" textlink="">
      <xdr:nvSpPr>
        <xdr:cNvPr id="63" name="テキスト ボックス 62"/>
        <xdr:cNvSpPr txBox="1"/>
      </xdr:nvSpPr>
      <xdr:spPr>
        <a:xfrm>
          <a:off x="3225800" y="259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85094</xdr:rowOff>
    </xdr:from>
    <xdr:to>
      <xdr:col>2</xdr:col>
      <xdr:colOff>692150</xdr:colOff>
      <xdr:row>17</xdr:row>
      <xdr:rowOff>15244</xdr:rowOff>
    </xdr:to>
    <xdr:sp macro="" textlink="">
      <xdr:nvSpPr>
        <xdr:cNvPr id="64" name="フローチャート : 判断 63"/>
        <xdr:cNvSpPr/>
      </xdr:nvSpPr>
      <xdr:spPr bwMode="auto">
        <a:xfrm>
          <a:off x="2857500" y="287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25421</xdr:rowOff>
    </xdr:from>
    <xdr:ext cx="762000" cy="259045"/>
    <xdr:sp macro="" textlink="">
      <xdr:nvSpPr>
        <xdr:cNvPr id="65" name="テキスト ボックス 64"/>
        <xdr:cNvSpPr txBox="1"/>
      </xdr:nvSpPr>
      <xdr:spPr>
        <a:xfrm>
          <a:off x="2527300" y="264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107485</xdr:rowOff>
    </xdr:from>
    <xdr:to>
      <xdr:col>5</xdr:col>
      <xdr:colOff>34925</xdr:colOff>
      <xdr:row>19</xdr:row>
      <xdr:rowOff>37636</xdr:rowOff>
    </xdr:to>
    <xdr:sp macro="" textlink="">
      <xdr:nvSpPr>
        <xdr:cNvPr id="71" name="円/楕円 70"/>
        <xdr:cNvSpPr/>
      </xdr:nvSpPr>
      <xdr:spPr bwMode="auto">
        <a:xfrm>
          <a:off x="5600700" y="3241210"/>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79563</xdr:rowOff>
    </xdr:from>
    <xdr:ext cx="762000" cy="259045"/>
    <xdr:sp macro="" textlink="">
      <xdr:nvSpPr>
        <xdr:cNvPr id="72" name="人口1人当たり決算額の推移該当値テキスト130"/>
        <xdr:cNvSpPr txBox="1"/>
      </xdr:nvSpPr>
      <xdr:spPr>
        <a:xfrm>
          <a:off x="5740400" y="321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89,251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96992</xdr:rowOff>
    </xdr:from>
    <xdr:to>
      <xdr:col>4</xdr:col>
      <xdr:colOff>520700</xdr:colOff>
      <xdr:row>19</xdr:row>
      <xdr:rowOff>27142</xdr:rowOff>
    </xdr:to>
    <xdr:sp macro="" textlink="">
      <xdr:nvSpPr>
        <xdr:cNvPr id="73" name="円/楕円 72"/>
        <xdr:cNvSpPr/>
      </xdr:nvSpPr>
      <xdr:spPr bwMode="auto">
        <a:xfrm>
          <a:off x="4953000" y="3230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11919</xdr:rowOff>
    </xdr:from>
    <xdr:ext cx="736600" cy="259045"/>
    <xdr:sp macro="" textlink="">
      <xdr:nvSpPr>
        <xdr:cNvPr id="74" name="テキスト ボックス 73"/>
        <xdr:cNvSpPr txBox="1"/>
      </xdr:nvSpPr>
      <xdr:spPr>
        <a:xfrm>
          <a:off x="4622800" y="3317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90,215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92365</xdr:rowOff>
    </xdr:from>
    <xdr:to>
      <xdr:col>3</xdr:col>
      <xdr:colOff>955675</xdr:colOff>
      <xdr:row>19</xdr:row>
      <xdr:rowOff>22515</xdr:rowOff>
    </xdr:to>
    <xdr:sp macro="" textlink="">
      <xdr:nvSpPr>
        <xdr:cNvPr id="75" name="円/楕円 74"/>
        <xdr:cNvSpPr/>
      </xdr:nvSpPr>
      <xdr:spPr bwMode="auto">
        <a:xfrm>
          <a:off x="4254500" y="3226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7292</xdr:rowOff>
    </xdr:from>
    <xdr:ext cx="762000" cy="259045"/>
    <xdr:sp macro="" textlink="">
      <xdr:nvSpPr>
        <xdr:cNvPr id="76" name="テキスト ボックス 75"/>
        <xdr:cNvSpPr txBox="1"/>
      </xdr:nvSpPr>
      <xdr:spPr>
        <a:xfrm>
          <a:off x="3924300" y="331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90,640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92866</xdr:rowOff>
    </xdr:from>
    <xdr:to>
      <xdr:col>3</xdr:col>
      <xdr:colOff>257175</xdr:colOff>
      <xdr:row>19</xdr:row>
      <xdr:rowOff>23016</xdr:rowOff>
    </xdr:to>
    <xdr:sp macro="" textlink="">
      <xdr:nvSpPr>
        <xdr:cNvPr id="77" name="円/楕円 76"/>
        <xdr:cNvSpPr/>
      </xdr:nvSpPr>
      <xdr:spPr bwMode="auto">
        <a:xfrm>
          <a:off x="3556000" y="3226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7793</xdr:rowOff>
    </xdr:from>
    <xdr:ext cx="762000" cy="259045"/>
    <xdr:sp macro="" textlink="">
      <xdr:nvSpPr>
        <xdr:cNvPr id="78" name="テキスト ボックス 77"/>
        <xdr:cNvSpPr txBox="1"/>
      </xdr:nvSpPr>
      <xdr:spPr>
        <a:xfrm>
          <a:off x="3225800" y="331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90,594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156090</xdr:rowOff>
    </xdr:from>
    <xdr:to>
      <xdr:col>2</xdr:col>
      <xdr:colOff>692150</xdr:colOff>
      <xdr:row>19</xdr:row>
      <xdr:rowOff>86240</xdr:rowOff>
    </xdr:to>
    <xdr:sp macro="" textlink="">
      <xdr:nvSpPr>
        <xdr:cNvPr id="79" name="円/楕円 78"/>
        <xdr:cNvSpPr/>
      </xdr:nvSpPr>
      <xdr:spPr bwMode="auto">
        <a:xfrm>
          <a:off x="2857500" y="3289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71017</xdr:rowOff>
    </xdr:from>
    <xdr:ext cx="762000" cy="259045"/>
    <xdr:sp macro="" textlink="">
      <xdr:nvSpPr>
        <xdr:cNvPr id="80" name="テキスト ボックス 79"/>
        <xdr:cNvSpPr txBox="1"/>
      </xdr:nvSpPr>
      <xdr:spPr>
        <a:xfrm>
          <a:off x="2527300" y="337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264255</xdr:rowOff>
    </xdr:from>
    <xdr:to>
      <xdr:col>4</xdr:col>
      <xdr:colOff>1117600</xdr:colOff>
      <xdr:row>37</xdr:row>
      <xdr:rowOff>264522</xdr:rowOff>
    </xdr:to>
    <xdr:cxnSp macro="">
      <xdr:nvCxnSpPr>
        <xdr:cNvPr id="114" name="直線コネクタ 113"/>
        <xdr:cNvCxnSpPr/>
      </xdr:nvCxnSpPr>
      <xdr:spPr bwMode="auto">
        <a:xfrm flipV="1">
          <a:off x="5003800" y="7388955"/>
          <a:ext cx="647700" cy="2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233280</xdr:rowOff>
    </xdr:from>
    <xdr:to>
      <xdr:col>4</xdr:col>
      <xdr:colOff>469900</xdr:colOff>
      <xdr:row>37</xdr:row>
      <xdr:rowOff>264522</xdr:rowOff>
    </xdr:to>
    <xdr:cxnSp macro="">
      <xdr:nvCxnSpPr>
        <xdr:cNvPr id="117" name="直線コネクタ 116"/>
        <xdr:cNvCxnSpPr/>
      </xdr:nvCxnSpPr>
      <xdr:spPr bwMode="auto">
        <a:xfrm>
          <a:off x="4305300" y="7357980"/>
          <a:ext cx="698500" cy="31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162528</xdr:rowOff>
    </xdr:from>
    <xdr:to>
      <xdr:col>3</xdr:col>
      <xdr:colOff>904875</xdr:colOff>
      <xdr:row>37</xdr:row>
      <xdr:rowOff>233280</xdr:rowOff>
    </xdr:to>
    <xdr:cxnSp macro="">
      <xdr:nvCxnSpPr>
        <xdr:cNvPr id="120" name="直線コネクタ 119"/>
        <xdr:cNvCxnSpPr/>
      </xdr:nvCxnSpPr>
      <xdr:spPr bwMode="auto">
        <a:xfrm>
          <a:off x="3606800" y="7287228"/>
          <a:ext cx="698500" cy="70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144431</xdr:rowOff>
    </xdr:from>
    <xdr:to>
      <xdr:col>3</xdr:col>
      <xdr:colOff>206375</xdr:colOff>
      <xdr:row>37</xdr:row>
      <xdr:rowOff>162528</xdr:rowOff>
    </xdr:to>
    <xdr:cxnSp macro="">
      <xdr:nvCxnSpPr>
        <xdr:cNvPr id="123" name="直線コネクタ 122"/>
        <xdr:cNvCxnSpPr/>
      </xdr:nvCxnSpPr>
      <xdr:spPr bwMode="auto">
        <a:xfrm>
          <a:off x="2908300" y="7269131"/>
          <a:ext cx="698500" cy="18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121539</xdr:rowOff>
    </xdr:from>
    <xdr:to>
      <xdr:col>3</xdr:col>
      <xdr:colOff>257175</xdr:colOff>
      <xdr:row>35</xdr:row>
      <xdr:rowOff>223139</xdr:rowOff>
    </xdr:to>
    <xdr:sp macro="" textlink="">
      <xdr:nvSpPr>
        <xdr:cNvPr id="124" name="フローチャート : 判断 123"/>
        <xdr:cNvSpPr/>
      </xdr:nvSpPr>
      <xdr:spPr bwMode="auto">
        <a:xfrm>
          <a:off x="3556000" y="6731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233316</xdr:rowOff>
    </xdr:from>
    <xdr:ext cx="762000" cy="259045"/>
    <xdr:sp macro="" textlink="">
      <xdr:nvSpPr>
        <xdr:cNvPr id="125" name="テキスト ボックス 124"/>
        <xdr:cNvSpPr txBox="1"/>
      </xdr:nvSpPr>
      <xdr:spPr>
        <a:xfrm>
          <a:off x="3225800" y="650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93611</xdr:rowOff>
    </xdr:from>
    <xdr:to>
      <xdr:col>2</xdr:col>
      <xdr:colOff>692150</xdr:colOff>
      <xdr:row>35</xdr:row>
      <xdr:rowOff>195211</xdr:rowOff>
    </xdr:to>
    <xdr:sp macro="" textlink="">
      <xdr:nvSpPr>
        <xdr:cNvPr id="126" name="フローチャート : 判断 125"/>
        <xdr:cNvSpPr/>
      </xdr:nvSpPr>
      <xdr:spPr bwMode="auto">
        <a:xfrm>
          <a:off x="2857500" y="6703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205388</xdr:rowOff>
    </xdr:from>
    <xdr:ext cx="762000" cy="259045"/>
    <xdr:sp macro="" textlink="">
      <xdr:nvSpPr>
        <xdr:cNvPr id="127" name="テキスト ボックス 126"/>
        <xdr:cNvSpPr txBox="1"/>
      </xdr:nvSpPr>
      <xdr:spPr>
        <a:xfrm>
          <a:off x="2527300" y="64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213455</xdr:rowOff>
    </xdr:from>
    <xdr:to>
      <xdr:col>5</xdr:col>
      <xdr:colOff>34925</xdr:colOff>
      <xdr:row>37</xdr:row>
      <xdr:rowOff>315055</xdr:rowOff>
    </xdr:to>
    <xdr:sp macro="" textlink="">
      <xdr:nvSpPr>
        <xdr:cNvPr id="133" name="円/楕円 132"/>
        <xdr:cNvSpPr/>
      </xdr:nvSpPr>
      <xdr:spPr bwMode="auto">
        <a:xfrm>
          <a:off x="5600700" y="7338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122032</xdr:rowOff>
    </xdr:from>
    <xdr:ext cx="762000" cy="259045"/>
    <xdr:sp macro="" textlink="">
      <xdr:nvSpPr>
        <xdr:cNvPr id="134" name="人口1人当たり決算額の推移該当値テキスト445"/>
        <xdr:cNvSpPr txBox="1"/>
      </xdr:nvSpPr>
      <xdr:spPr>
        <a:xfrm>
          <a:off x="5740400" y="724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213722</xdr:rowOff>
    </xdr:from>
    <xdr:to>
      <xdr:col>4</xdr:col>
      <xdr:colOff>520700</xdr:colOff>
      <xdr:row>37</xdr:row>
      <xdr:rowOff>315322</xdr:rowOff>
    </xdr:to>
    <xdr:sp macro="" textlink="">
      <xdr:nvSpPr>
        <xdr:cNvPr id="135" name="円/楕円 134"/>
        <xdr:cNvSpPr/>
      </xdr:nvSpPr>
      <xdr:spPr bwMode="auto">
        <a:xfrm>
          <a:off x="4953000" y="7338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300099</xdr:rowOff>
    </xdr:from>
    <xdr:ext cx="736600" cy="259045"/>
    <xdr:sp macro="" textlink="">
      <xdr:nvSpPr>
        <xdr:cNvPr id="136" name="テキスト ボックス 135"/>
        <xdr:cNvSpPr txBox="1"/>
      </xdr:nvSpPr>
      <xdr:spPr>
        <a:xfrm>
          <a:off x="4622800" y="7424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182480</xdr:rowOff>
    </xdr:from>
    <xdr:to>
      <xdr:col>3</xdr:col>
      <xdr:colOff>955675</xdr:colOff>
      <xdr:row>37</xdr:row>
      <xdr:rowOff>284080</xdr:rowOff>
    </xdr:to>
    <xdr:sp macro="" textlink="">
      <xdr:nvSpPr>
        <xdr:cNvPr id="137" name="円/楕円 136"/>
        <xdr:cNvSpPr/>
      </xdr:nvSpPr>
      <xdr:spPr bwMode="auto">
        <a:xfrm>
          <a:off x="4254500" y="7307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268857</xdr:rowOff>
    </xdr:from>
    <xdr:ext cx="762000" cy="259045"/>
    <xdr:sp macro="" textlink="">
      <xdr:nvSpPr>
        <xdr:cNvPr id="138" name="テキスト ボックス 137"/>
        <xdr:cNvSpPr txBox="1"/>
      </xdr:nvSpPr>
      <xdr:spPr>
        <a:xfrm>
          <a:off x="3924300" y="739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111728</xdr:rowOff>
    </xdr:from>
    <xdr:to>
      <xdr:col>3</xdr:col>
      <xdr:colOff>257175</xdr:colOff>
      <xdr:row>37</xdr:row>
      <xdr:rowOff>213328</xdr:rowOff>
    </xdr:to>
    <xdr:sp macro="" textlink="">
      <xdr:nvSpPr>
        <xdr:cNvPr id="139" name="円/楕円 138"/>
        <xdr:cNvSpPr/>
      </xdr:nvSpPr>
      <xdr:spPr bwMode="auto">
        <a:xfrm>
          <a:off x="3556000" y="72364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198105</xdr:rowOff>
    </xdr:from>
    <xdr:ext cx="762000" cy="259045"/>
    <xdr:sp macro="" textlink="">
      <xdr:nvSpPr>
        <xdr:cNvPr id="140" name="テキスト ボックス 139"/>
        <xdr:cNvSpPr txBox="1"/>
      </xdr:nvSpPr>
      <xdr:spPr>
        <a:xfrm>
          <a:off x="3225800" y="732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93631</xdr:rowOff>
    </xdr:from>
    <xdr:to>
      <xdr:col>2</xdr:col>
      <xdr:colOff>692150</xdr:colOff>
      <xdr:row>37</xdr:row>
      <xdr:rowOff>195231</xdr:rowOff>
    </xdr:to>
    <xdr:sp macro="" textlink="">
      <xdr:nvSpPr>
        <xdr:cNvPr id="141" name="円/楕円 140"/>
        <xdr:cNvSpPr/>
      </xdr:nvSpPr>
      <xdr:spPr bwMode="auto">
        <a:xfrm>
          <a:off x="2857500" y="7218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180008</xdr:rowOff>
    </xdr:from>
    <xdr:ext cx="762000" cy="259045"/>
    <xdr:sp macro="" textlink="">
      <xdr:nvSpPr>
        <xdr:cNvPr id="142" name="テキスト ボックス 141"/>
        <xdr:cNvSpPr txBox="1"/>
      </xdr:nvSpPr>
      <xdr:spPr>
        <a:xfrm>
          <a:off x="2527300" y="730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財政調整基金の残高は年々微増の傾向にあるが、平成</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２３</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年度から</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２９</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度にかけて整備する簡易水道の上水道化及び道の駅構想の進展に伴い大規模な支出が見込まれることから、毎年積立を行っているものである。これら事業により次年度以降は取崩により減額されていくことが想定され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連結実質赤字比率においては、各会計すべてに赤字を出しておらず、今後も健全財政に努めこれを維持していく。</a:t>
          </a:r>
        </a:p>
        <a:p>
          <a:pPr marL="0" marR="0" lvl="0" indent="0" algn="l" defTabSz="914400" rtl="1" eaLnBrk="1" fontAlgn="auto" latinLnBrk="0" hangingPunct="1">
            <a:lnSpc>
              <a:spcPts val="12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元利償還金の残高は年々減少している。その要因としては、以前から交付税措置のある起債を主に借り入れることにより公債費を抑制し、身の丈にあった財政運営を進めており、今後も健全財政に努めこれを維持していく。</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将来負担比率については、マイナスを推移しており健全財政である。</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地方債の借入を最小限に抑えながら積極的に基金を積み立てるなど、充当可能財源等の確保を念頭に置いて予算を管理している。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今後も実質公債費の抑制や適正な基金の積立により、身の丈にあった財政運営を進めこれを維持していく。</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3800224</v>
      </c>
      <c r="BO4" s="379"/>
      <c r="BP4" s="379"/>
      <c r="BQ4" s="379"/>
      <c r="BR4" s="379"/>
      <c r="BS4" s="379"/>
      <c r="BT4" s="379"/>
      <c r="BU4" s="380"/>
      <c r="BV4" s="378">
        <v>3922264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7.8</v>
      </c>
      <c r="CU4" s="554"/>
      <c r="CV4" s="554"/>
      <c r="CW4" s="554"/>
      <c r="CX4" s="554"/>
      <c r="CY4" s="554"/>
      <c r="CZ4" s="554"/>
      <c r="DA4" s="555"/>
      <c r="DB4" s="553">
        <v>6.2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3583501</v>
      </c>
      <c r="BO5" s="384"/>
      <c r="BP5" s="384"/>
      <c r="BQ5" s="384"/>
      <c r="BR5" s="384"/>
      <c r="BS5" s="384"/>
      <c r="BT5" s="384"/>
      <c r="BU5" s="385"/>
      <c r="BV5" s="383">
        <v>3727613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76.3</v>
      </c>
      <c r="CU5" s="354"/>
      <c r="CV5" s="354"/>
      <c r="CW5" s="354"/>
      <c r="CX5" s="354"/>
      <c r="CY5" s="354"/>
      <c r="CZ5" s="354"/>
      <c r="DA5" s="355"/>
      <c r="DB5" s="353">
        <v>78.7</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216723</v>
      </c>
      <c r="BO6" s="384"/>
      <c r="BP6" s="384"/>
      <c r="BQ6" s="384"/>
      <c r="BR6" s="384"/>
      <c r="BS6" s="384"/>
      <c r="BT6" s="384"/>
      <c r="BU6" s="385"/>
      <c r="BV6" s="383">
        <v>194651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81.099999999999994</v>
      </c>
      <c r="CU6" s="528"/>
      <c r="CV6" s="528"/>
      <c r="CW6" s="528"/>
      <c r="CX6" s="528"/>
      <c r="CY6" s="528"/>
      <c r="CZ6" s="528"/>
      <c r="DA6" s="529"/>
      <c r="DB6" s="527">
        <v>84.2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21428</v>
      </c>
      <c r="BO7" s="384"/>
      <c r="BP7" s="384"/>
      <c r="BQ7" s="384"/>
      <c r="BR7" s="384"/>
      <c r="BS7" s="384"/>
      <c r="BT7" s="384"/>
      <c r="BU7" s="385"/>
      <c r="BV7" s="383">
        <v>38852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2500943</v>
      </c>
      <c r="CU7" s="384"/>
      <c r="CV7" s="384"/>
      <c r="CW7" s="384"/>
      <c r="CX7" s="384"/>
      <c r="CY7" s="384"/>
      <c r="CZ7" s="384"/>
      <c r="DA7" s="385"/>
      <c r="DB7" s="383">
        <v>2524111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195295</v>
      </c>
      <c r="BO8" s="384"/>
      <c r="BP8" s="384"/>
      <c r="BQ8" s="384"/>
      <c r="BR8" s="384"/>
      <c r="BS8" s="384"/>
      <c r="BT8" s="384"/>
      <c r="BU8" s="385"/>
      <c r="BV8" s="383">
        <v>155799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0.31</v>
      </c>
      <c r="CU8" s="491"/>
      <c r="CV8" s="491"/>
      <c r="CW8" s="491"/>
      <c r="CX8" s="491"/>
      <c r="CY8" s="491"/>
      <c r="CZ8" s="491"/>
      <c r="DA8" s="492"/>
      <c r="DB8" s="490">
        <v>0.31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8692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39496</v>
      </c>
      <c r="BO9" s="384"/>
      <c r="BP9" s="384"/>
      <c r="BQ9" s="384"/>
      <c r="BR9" s="384"/>
      <c r="BS9" s="384"/>
      <c r="BT9" s="384"/>
      <c r="BU9" s="385"/>
      <c r="BV9" s="383">
        <v>13780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8.4</v>
      </c>
      <c r="CU9" s="354"/>
      <c r="CV9" s="354"/>
      <c r="CW9" s="354"/>
      <c r="CX9" s="354"/>
      <c r="CY9" s="354"/>
      <c r="CZ9" s="354"/>
      <c r="DA9" s="355"/>
      <c r="DB9" s="353">
        <v>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9057</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219208</v>
      </c>
      <c r="BO10" s="384"/>
      <c r="BP10" s="384"/>
      <c r="BQ10" s="384"/>
      <c r="BR10" s="384"/>
      <c r="BS10" s="384"/>
      <c r="BT10" s="384"/>
      <c r="BU10" s="385"/>
      <c r="BV10" s="383">
        <v>200530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8708</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230037</v>
      </c>
      <c r="BO12" s="384"/>
      <c r="BP12" s="384"/>
      <c r="BQ12" s="384"/>
      <c r="BR12" s="384"/>
      <c r="BS12" s="384"/>
      <c r="BT12" s="384"/>
      <c r="BU12" s="385"/>
      <c r="BV12" s="383">
        <v>222190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8670</v>
      </c>
      <c r="S13" s="483"/>
      <c r="T13" s="483"/>
      <c r="U13" s="483"/>
      <c r="V13" s="484"/>
      <c r="W13" s="470" t="s">
        <v>124</v>
      </c>
      <c r="X13" s="396"/>
      <c r="Y13" s="396"/>
      <c r="Z13" s="396"/>
      <c r="AA13" s="396"/>
      <c r="AB13" s="397"/>
      <c r="AC13" s="359">
        <v>220</v>
      </c>
      <c r="AD13" s="360"/>
      <c r="AE13" s="360"/>
      <c r="AF13" s="360"/>
      <c r="AG13" s="361"/>
      <c r="AH13" s="359">
        <v>385</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28667</v>
      </c>
      <c r="BO13" s="384"/>
      <c r="BP13" s="384"/>
      <c r="BQ13" s="384"/>
      <c r="BR13" s="384"/>
      <c r="BS13" s="384"/>
      <c r="BT13" s="384"/>
      <c r="BU13" s="385"/>
      <c r="BV13" s="383">
        <v>-7880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3.6</v>
      </c>
      <c r="CU13" s="354"/>
      <c r="CV13" s="354"/>
      <c r="CW13" s="354"/>
      <c r="CX13" s="354"/>
      <c r="CY13" s="354"/>
      <c r="CZ13" s="354"/>
      <c r="DA13" s="355"/>
      <c r="DB13" s="353">
        <v>4.2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8796</v>
      </c>
      <c r="S14" s="483"/>
      <c r="T14" s="483"/>
      <c r="U14" s="483"/>
      <c r="V14" s="484"/>
      <c r="W14" s="485"/>
      <c r="X14" s="399"/>
      <c r="Y14" s="399"/>
      <c r="Z14" s="399"/>
      <c r="AA14" s="399"/>
      <c r="AB14" s="400"/>
      <c r="AC14" s="475">
        <v>5.2</v>
      </c>
      <c r="AD14" s="476"/>
      <c r="AE14" s="476"/>
      <c r="AF14" s="476"/>
      <c r="AG14" s="477"/>
      <c r="AH14" s="475">
        <v>8.5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8759</v>
      </c>
      <c r="S15" s="483"/>
      <c r="T15" s="483"/>
      <c r="U15" s="483"/>
      <c r="V15" s="484"/>
      <c r="W15" s="470" t="s">
        <v>131</v>
      </c>
      <c r="X15" s="396"/>
      <c r="Y15" s="396"/>
      <c r="Z15" s="396"/>
      <c r="AA15" s="396"/>
      <c r="AB15" s="397"/>
      <c r="AC15" s="359">
        <v>1598</v>
      </c>
      <c r="AD15" s="360"/>
      <c r="AE15" s="360"/>
      <c r="AF15" s="360"/>
      <c r="AG15" s="361"/>
      <c r="AH15" s="359">
        <v>1776</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671703</v>
      </c>
      <c r="BO15" s="379"/>
      <c r="BP15" s="379"/>
      <c r="BQ15" s="379"/>
      <c r="BR15" s="379"/>
      <c r="BS15" s="379"/>
      <c r="BT15" s="379"/>
      <c r="BU15" s="380"/>
      <c r="BV15" s="378">
        <v>654749</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37.6</v>
      </c>
      <c r="AD16" s="476"/>
      <c r="AE16" s="476"/>
      <c r="AF16" s="476"/>
      <c r="AG16" s="477"/>
      <c r="AH16" s="475">
        <v>39</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2166721</v>
      </c>
      <c r="BO16" s="384"/>
      <c r="BP16" s="384"/>
      <c r="BQ16" s="384"/>
      <c r="BR16" s="384"/>
      <c r="BS16" s="384"/>
      <c r="BT16" s="384"/>
      <c r="BU16" s="385"/>
      <c r="BV16" s="383">
        <v>2183205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2435</v>
      </c>
      <c r="AD17" s="360"/>
      <c r="AE17" s="360"/>
      <c r="AF17" s="360"/>
      <c r="AG17" s="361"/>
      <c r="AH17" s="359">
        <v>2374</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856794</v>
      </c>
      <c r="BO17" s="384"/>
      <c r="BP17" s="384"/>
      <c r="BQ17" s="384"/>
      <c r="BR17" s="384"/>
      <c r="BS17" s="384"/>
      <c r="BT17" s="384"/>
      <c r="BU17" s="385"/>
      <c r="BV17" s="383">
        <v>826881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134.97</v>
      </c>
      <c r="M18" s="446"/>
      <c r="N18" s="446"/>
      <c r="O18" s="446"/>
      <c r="P18" s="446"/>
      <c r="Q18" s="446"/>
      <c r="R18" s="447"/>
      <c r="S18" s="447"/>
      <c r="T18" s="447"/>
      <c r="U18" s="447"/>
      <c r="V18" s="448"/>
      <c r="W18" s="462"/>
      <c r="X18" s="463"/>
      <c r="Y18" s="463"/>
      <c r="Z18" s="463"/>
      <c r="AA18" s="463"/>
      <c r="AB18" s="471"/>
      <c r="AC18" s="347">
        <v>57.3</v>
      </c>
      <c r="AD18" s="348"/>
      <c r="AE18" s="348"/>
      <c r="AF18" s="348"/>
      <c r="AG18" s="449"/>
      <c r="AH18" s="347">
        <v>52.1</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1928725</v>
      </c>
      <c r="BO18" s="384"/>
      <c r="BP18" s="384"/>
      <c r="BQ18" s="384"/>
      <c r="BR18" s="384"/>
      <c r="BS18" s="384"/>
      <c r="BT18" s="384"/>
      <c r="BU18" s="385"/>
      <c r="BV18" s="383">
        <v>2025948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64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3201498</v>
      </c>
      <c r="BO19" s="384"/>
      <c r="BP19" s="384"/>
      <c r="BQ19" s="384"/>
      <c r="BR19" s="384"/>
      <c r="BS19" s="384"/>
      <c r="BT19" s="384"/>
      <c r="BU19" s="385"/>
      <c r="BV19" s="383">
        <v>3201396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2605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3470593</v>
      </c>
      <c r="BO23" s="384"/>
      <c r="BP23" s="384"/>
      <c r="BQ23" s="384"/>
      <c r="BR23" s="384"/>
      <c r="BS23" s="384"/>
      <c r="BT23" s="384"/>
      <c r="BU23" s="385"/>
      <c r="BV23" s="383">
        <v>3441933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7170</v>
      </c>
      <c r="R24" s="360"/>
      <c r="S24" s="360"/>
      <c r="T24" s="360"/>
      <c r="U24" s="360"/>
      <c r="V24" s="361"/>
      <c r="W24" s="425"/>
      <c r="X24" s="416"/>
      <c r="Y24" s="417"/>
      <c r="Z24" s="356" t="s">
        <v>154</v>
      </c>
      <c r="AA24" s="357"/>
      <c r="AB24" s="357"/>
      <c r="AC24" s="357"/>
      <c r="AD24" s="357"/>
      <c r="AE24" s="357"/>
      <c r="AF24" s="357"/>
      <c r="AG24" s="358"/>
      <c r="AH24" s="359">
        <v>81</v>
      </c>
      <c r="AI24" s="360"/>
      <c r="AJ24" s="360"/>
      <c r="AK24" s="360"/>
      <c r="AL24" s="361"/>
      <c r="AM24" s="359">
        <v>237087</v>
      </c>
      <c r="AN24" s="360"/>
      <c r="AO24" s="360"/>
      <c r="AP24" s="360"/>
      <c r="AQ24" s="360"/>
      <c r="AR24" s="361"/>
      <c r="AS24" s="359">
        <v>2927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3451781</v>
      </c>
      <c r="BO24" s="384"/>
      <c r="BP24" s="384"/>
      <c r="BQ24" s="384"/>
      <c r="BR24" s="384"/>
      <c r="BS24" s="384"/>
      <c r="BT24" s="384"/>
      <c r="BU24" s="385"/>
      <c r="BV24" s="383">
        <v>3420662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5540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t="s">
        <v>122</v>
      </c>
      <c r="BO25" s="379"/>
      <c r="BP25" s="379"/>
      <c r="BQ25" s="379"/>
      <c r="BR25" s="379"/>
      <c r="BS25" s="379"/>
      <c r="BT25" s="379"/>
      <c r="BU25" s="380"/>
      <c r="BV25" s="378" t="s">
        <v>122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4940</v>
      </c>
      <c r="R26" s="360"/>
      <c r="S26" s="360"/>
      <c r="T26" s="360"/>
      <c r="U26" s="360"/>
      <c r="V26" s="361"/>
      <c r="W26" s="425"/>
      <c r="X26" s="416"/>
      <c r="Y26" s="417"/>
      <c r="Z26" s="356" t="s">
        <v>160</v>
      </c>
      <c r="AA26" s="436"/>
      <c r="AB26" s="436"/>
      <c r="AC26" s="436"/>
      <c r="AD26" s="436"/>
      <c r="AE26" s="436"/>
      <c r="AF26" s="436"/>
      <c r="AG26" s="437"/>
      <c r="AH26" s="359">
        <v>11</v>
      </c>
      <c r="AI26" s="360"/>
      <c r="AJ26" s="360"/>
      <c r="AK26" s="360"/>
      <c r="AL26" s="361"/>
      <c r="AM26" s="359">
        <v>29700</v>
      </c>
      <c r="AN26" s="360"/>
      <c r="AO26" s="360"/>
      <c r="AP26" s="360"/>
      <c r="AQ26" s="360"/>
      <c r="AR26" s="361"/>
      <c r="AS26" s="359">
        <v>2700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2760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v>8684</v>
      </c>
      <c r="AN27" s="360"/>
      <c r="AO27" s="360"/>
      <c r="AP27" s="360"/>
      <c r="AQ27" s="360"/>
      <c r="AR27" s="361"/>
      <c r="AS27" s="359">
        <v>4342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131167</v>
      </c>
      <c r="BO27" s="387"/>
      <c r="BP27" s="387"/>
      <c r="BQ27" s="387"/>
      <c r="BR27" s="387"/>
      <c r="BS27" s="387"/>
      <c r="BT27" s="387"/>
      <c r="BU27" s="388"/>
      <c r="BV27" s="386">
        <v>131167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2120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1643392</v>
      </c>
      <c r="BO28" s="379"/>
      <c r="BP28" s="379"/>
      <c r="BQ28" s="379"/>
      <c r="BR28" s="379"/>
      <c r="BS28" s="379"/>
      <c r="BT28" s="379"/>
      <c r="BU28" s="380"/>
      <c r="BV28" s="378">
        <v>1654221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1975</v>
      </c>
      <c r="R29" s="360"/>
      <c r="S29" s="360"/>
      <c r="T29" s="360"/>
      <c r="U29" s="360"/>
      <c r="V29" s="361"/>
      <c r="W29" s="425"/>
      <c r="X29" s="416"/>
      <c r="Y29" s="417"/>
      <c r="Z29" s="356" t="s">
        <v>170</v>
      </c>
      <c r="AA29" s="357"/>
      <c r="AB29" s="357"/>
      <c r="AC29" s="357"/>
      <c r="AD29" s="357"/>
      <c r="AE29" s="357"/>
      <c r="AF29" s="357"/>
      <c r="AG29" s="358"/>
      <c r="AH29" s="359">
        <v>83</v>
      </c>
      <c r="AI29" s="360"/>
      <c r="AJ29" s="360"/>
      <c r="AK29" s="360"/>
      <c r="AL29" s="361"/>
      <c r="AM29" s="359">
        <v>245771</v>
      </c>
      <c r="AN29" s="360"/>
      <c r="AO29" s="360"/>
      <c r="AP29" s="360"/>
      <c r="AQ29" s="360"/>
      <c r="AR29" s="361"/>
      <c r="AS29" s="359">
        <v>2961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487802</v>
      </c>
      <c r="BO29" s="384"/>
      <c r="BP29" s="384"/>
      <c r="BQ29" s="384"/>
      <c r="BR29" s="384"/>
      <c r="BS29" s="384"/>
      <c r="BT29" s="384"/>
      <c r="BU29" s="385"/>
      <c r="BV29" s="383">
        <v>482797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94.1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1160063</v>
      </c>
      <c r="BO30" s="387"/>
      <c r="BP30" s="387"/>
      <c r="BQ30" s="387"/>
      <c r="BR30" s="387"/>
      <c r="BS30" s="387"/>
      <c r="BT30" s="387"/>
      <c r="BU30" s="388"/>
      <c r="BV30" s="386">
        <v>1127816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わたらい老人福祉施設組合（一般会計）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度会土地開発公社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わたらい老人福祉施設組合（特別養護老人ホーム高砂寮特別会計）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郡指導主事共同設置事業特別会計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わたらい老人福祉施設組合（指定通所介護事業所高砂寮特別会計）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わたらい老人福祉施設組合（特別養護老人ホーム真砂寮特別会計）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わたらい老人福祉施設組合（特別養護老人ホーわたらい緑清苑特別会計）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三重県市町総合事務組合（一般会計）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三重県市町総合事務組合（退職手当特別会計）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三重県市町総合事務組合（共有デジタル地図特別会計）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三重県市町総合事務組合（共同研修特別会計）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三重県市町総合事務組合（物品特別会計）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4"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3047</v>
      </c>
      <c r="J41" s="83">
        <v>3155</v>
      </c>
      <c r="K41" s="83">
        <v>3236</v>
      </c>
      <c r="L41" s="83">
        <v>3442</v>
      </c>
      <c r="M41" s="84">
        <v>3471</v>
      </c>
    </row>
    <row r="42" spans="2:13" ht="27.75" customHeight="1">
      <c r="B42" s="1169"/>
      <c r="C42" s="1170"/>
      <c r="D42" s="85"/>
      <c r="E42" s="1173" t="s">
        <v>26</v>
      </c>
      <c r="F42" s="1173"/>
      <c r="G42" s="1173"/>
      <c r="H42" s="1174"/>
      <c r="I42" s="86" t="s">
        <v>476</v>
      </c>
      <c r="J42" s="87" t="s">
        <v>476</v>
      </c>
      <c r="K42" s="87" t="s">
        <v>476</v>
      </c>
      <c r="L42" s="87" t="s">
        <v>476</v>
      </c>
      <c r="M42" s="88" t="s">
        <v>476</v>
      </c>
    </row>
    <row r="43" spans="2:13" ht="27.75" customHeight="1">
      <c r="B43" s="1169"/>
      <c r="C43" s="1170"/>
      <c r="D43" s="85"/>
      <c r="E43" s="1173" t="s">
        <v>27</v>
      </c>
      <c r="F43" s="1173"/>
      <c r="G43" s="1173"/>
      <c r="H43" s="1174"/>
      <c r="I43" s="86">
        <v>14</v>
      </c>
      <c r="J43" s="87">
        <v>3</v>
      </c>
      <c r="K43" s="87">
        <v>10</v>
      </c>
      <c r="L43" s="87">
        <v>23</v>
      </c>
      <c r="M43" s="88">
        <v>42</v>
      </c>
    </row>
    <row r="44" spans="2:13" ht="27.75" customHeight="1">
      <c r="B44" s="1169"/>
      <c r="C44" s="1170"/>
      <c r="D44" s="85"/>
      <c r="E44" s="1173" t="s">
        <v>28</v>
      </c>
      <c r="F44" s="1173"/>
      <c r="G44" s="1173"/>
      <c r="H44" s="1174"/>
      <c r="I44" s="86">
        <v>206</v>
      </c>
      <c r="J44" s="87">
        <v>333</v>
      </c>
      <c r="K44" s="87">
        <v>392</v>
      </c>
      <c r="L44" s="87">
        <v>258</v>
      </c>
      <c r="M44" s="88">
        <v>295</v>
      </c>
    </row>
    <row r="45" spans="2:13" ht="27.75" customHeight="1">
      <c r="B45" s="1169"/>
      <c r="C45" s="1170"/>
      <c r="D45" s="85"/>
      <c r="E45" s="1173" t="s">
        <v>29</v>
      </c>
      <c r="F45" s="1173"/>
      <c r="G45" s="1173"/>
      <c r="H45" s="1174"/>
      <c r="I45" s="86">
        <v>774</v>
      </c>
      <c r="J45" s="87">
        <v>772</v>
      </c>
      <c r="K45" s="87">
        <v>787</v>
      </c>
      <c r="L45" s="87">
        <v>801</v>
      </c>
      <c r="M45" s="88">
        <v>869</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3328</v>
      </c>
      <c r="J49" s="87">
        <v>3560</v>
      </c>
      <c r="K49" s="87">
        <v>3479</v>
      </c>
      <c r="L49" s="87">
        <v>3537</v>
      </c>
      <c r="M49" s="88">
        <v>3511</v>
      </c>
    </row>
    <row r="50" spans="2:13" ht="27.75" customHeight="1">
      <c r="B50" s="1169"/>
      <c r="C50" s="1170"/>
      <c r="D50" s="85"/>
      <c r="E50" s="1173" t="s">
        <v>35</v>
      </c>
      <c r="F50" s="1173"/>
      <c r="G50" s="1173"/>
      <c r="H50" s="1174"/>
      <c r="I50" s="86" t="s">
        <v>476</v>
      </c>
      <c r="J50" s="87" t="s">
        <v>476</v>
      </c>
      <c r="K50" s="87" t="s">
        <v>476</v>
      </c>
      <c r="L50" s="87" t="s">
        <v>476</v>
      </c>
      <c r="M50" s="88" t="s">
        <v>476</v>
      </c>
    </row>
    <row r="51" spans="2:13" ht="27.75" customHeight="1">
      <c r="B51" s="1171"/>
      <c r="C51" s="1172"/>
      <c r="D51" s="85"/>
      <c r="E51" s="1173" t="s">
        <v>36</v>
      </c>
      <c r="F51" s="1173"/>
      <c r="G51" s="1173"/>
      <c r="H51" s="1174"/>
      <c r="I51" s="86">
        <v>2506</v>
      </c>
      <c r="J51" s="87">
        <v>2629</v>
      </c>
      <c r="K51" s="87">
        <v>2717</v>
      </c>
      <c r="L51" s="87">
        <v>2865</v>
      </c>
      <c r="M51" s="88">
        <v>2888</v>
      </c>
    </row>
    <row r="52" spans="2:13" ht="27.75" customHeight="1" thickBot="1">
      <c r="B52" s="1175" t="s">
        <v>37</v>
      </c>
      <c r="C52" s="1176"/>
      <c r="D52" s="90"/>
      <c r="E52" s="1177" t="s">
        <v>38</v>
      </c>
      <c r="F52" s="1177"/>
      <c r="G52" s="1177"/>
      <c r="H52" s="1178"/>
      <c r="I52" s="91">
        <v>-1794</v>
      </c>
      <c r="J52" s="92">
        <v>-1927</v>
      </c>
      <c r="K52" s="92">
        <v>-1770</v>
      </c>
      <c r="L52" s="92">
        <v>-1878</v>
      </c>
      <c r="M52" s="93">
        <v>-1723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43422</v>
      </c>
      <c r="E3" s="116"/>
      <c r="F3" s="117">
        <v>109926</v>
      </c>
      <c r="G3" s="118"/>
      <c r="H3" s="119"/>
    </row>
    <row r="4" spans="1:8">
      <c r="A4" s="120"/>
      <c r="B4" s="121"/>
      <c r="C4" s="122"/>
      <c r="D4" s="123">
        <v>15109</v>
      </c>
      <c r="E4" s="124"/>
      <c r="F4" s="125">
        <v>64844</v>
      </c>
      <c r="G4" s="126"/>
      <c r="H4" s="127"/>
    </row>
    <row r="5" spans="1:8">
      <c r="A5" s="108" t="s">
        <v>510</v>
      </c>
      <c r="B5" s="113"/>
      <c r="C5" s="114"/>
      <c r="D5" s="115">
        <v>84031</v>
      </c>
      <c r="E5" s="116"/>
      <c r="F5" s="117">
        <v>133616</v>
      </c>
      <c r="G5" s="118"/>
      <c r="H5" s="119"/>
    </row>
    <row r="6" spans="1:8">
      <c r="A6" s="120"/>
      <c r="B6" s="121"/>
      <c r="C6" s="122"/>
      <c r="D6" s="123">
        <v>25583</v>
      </c>
      <c r="E6" s="124"/>
      <c r="F6" s="125">
        <v>57933</v>
      </c>
      <c r="G6" s="126"/>
      <c r="H6" s="127"/>
    </row>
    <row r="7" spans="1:8">
      <c r="A7" s="108" t="s">
        <v>511</v>
      </c>
      <c r="B7" s="113"/>
      <c r="C7" s="114"/>
      <c r="D7" s="115">
        <v>73639</v>
      </c>
      <c r="E7" s="116"/>
      <c r="F7" s="117">
        <v>92021</v>
      </c>
      <c r="G7" s="118"/>
      <c r="H7" s="119"/>
    </row>
    <row r="8" spans="1:8">
      <c r="A8" s="120"/>
      <c r="B8" s="121"/>
      <c r="C8" s="122"/>
      <c r="D8" s="123">
        <v>27754</v>
      </c>
      <c r="E8" s="124"/>
      <c r="F8" s="125">
        <v>52579</v>
      </c>
      <c r="G8" s="126"/>
      <c r="H8" s="127"/>
    </row>
    <row r="9" spans="1:8">
      <c r="A9" s="108" t="s">
        <v>512</v>
      </c>
      <c r="B9" s="113"/>
      <c r="C9" s="114"/>
      <c r="D9" s="115">
        <v>50687</v>
      </c>
      <c r="E9" s="116"/>
      <c r="F9" s="117">
        <v>94828</v>
      </c>
      <c r="G9" s="118"/>
      <c r="H9" s="119"/>
    </row>
    <row r="10" spans="1:8">
      <c r="A10" s="120"/>
      <c r="B10" s="121"/>
      <c r="C10" s="122"/>
      <c r="D10" s="123">
        <v>39522</v>
      </c>
      <c r="E10" s="124"/>
      <c r="F10" s="125">
        <v>55133</v>
      </c>
      <c r="G10" s="126"/>
      <c r="H10" s="127"/>
    </row>
    <row r="11" spans="1:8">
      <c r="A11" s="108" t="s">
        <v>513</v>
      </c>
      <c r="B11" s="113"/>
      <c r="C11" s="114"/>
      <c r="D11" s="115">
        <v>60630</v>
      </c>
      <c r="E11" s="116"/>
      <c r="F11" s="117">
        <v>119674</v>
      </c>
      <c r="G11" s="118"/>
      <c r="H11" s="119"/>
    </row>
    <row r="12" spans="1:8">
      <c r="A12" s="120"/>
      <c r="B12" s="121"/>
      <c r="C12" s="128"/>
      <c r="D12" s="123">
        <v>30176</v>
      </c>
      <c r="E12" s="124"/>
      <c r="F12" s="125">
        <v>57803</v>
      </c>
      <c r="G12" s="126"/>
      <c r="H12" s="127"/>
    </row>
    <row r="13" spans="1:8">
      <c r="A13" s="108"/>
      <c r="B13" s="113"/>
      <c r="C13" s="129"/>
      <c r="D13" s="130">
        <v>62482</v>
      </c>
      <c r="E13" s="131"/>
      <c r="F13" s="132">
        <v>110013</v>
      </c>
      <c r="G13" s="133"/>
      <c r="H13" s="119"/>
    </row>
    <row r="14" spans="1:8">
      <c r="A14" s="120"/>
      <c r="B14" s="121"/>
      <c r="C14" s="122"/>
      <c r="D14" s="123">
        <v>27629</v>
      </c>
      <c r="E14" s="124"/>
      <c r="F14" s="125">
        <v>57658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6.32</v>
      </c>
      <c r="C19" s="134">
        <f>ROUND(VALUE(SUBSTITUTE(実質収支比率等に係る経年分析!G$48,"▲","-")),2)</f>
        <v>7.53</v>
      </c>
      <c r="D19" s="134">
        <f>ROUND(VALUE(SUBSTITUTE(実質収支比率等に係る経年分析!H$48,"▲","-")),2)</f>
        <v>5.54</v>
      </c>
      <c r="E19" s="134">
        <f>ROUND(VALUE(SUBSTITUTE(実質収支比率等に係る経年分析!I$48,"▲","-")),2)</f>
        <v>6.17</v>
      </c>
      <c r="F19" s="134">
        <f>ROUND(VALUE(SUBSTITUTE(実質収支比率等に係る経年分析!J$48,"▲","-")),2)</f>
        <v>7.81</v>
      </c>
    </row>
    <row r="20" spans="1:11">
      <c r="A20" s="134" t="s">
        <v>43</v>
      </c>
      <c r="B20" s="134">
        <f>ROUND(VALUE(SUBSTITUTE(実質収支比率等に係る経年分析!F$47,"▲","-")),2)</f>
        <v>55.87</v>
      </c>
      <c r="C20" s="134">
        <f>ROUND(VALUE(SUBSTITUTE(実質収支比率等に係る経年分析!G$47,"▲","-")),2)</f>
        <v>61.42</v>
      </c>
      <c r="D20" s="134">
        <f>ROUND(VALUE(SUBSTITUTE(実質収支比率等に係る経年分析!H$47,"▲","-")),2)</f>
        <v>65.349999999999994</v>
      </c>
      <c r="E20" s="134">
        <f>ROUND(VALUE(SUBSTITUTE(実質収支比率等に係る経年分析!I$47,"▲","-")),2)</f>
        <v>65.540000000000006</v>
      </c>
      <c r="F20" s="134">
        <f>ROUND(VALUE(SUBSTITUTE(実質収支比率等に係る経年分析!J$47,"▲","-")),2)</f>
        <v>65.709999999999994</v>
      </c>
    </row>
    <row r="21" spans="1:11">
      <c r="A21" s="134" t="s">
        <v>44</v>
      </c>
      <c r="B21" s="134">
        <f>IF(ISNUMBER(VALUE(SUBSTITUTE(実質収支比率等に係る経年分析!F$49,"▲","-"))),ROUND(VALUE(SUBSTITUTE(実質収支比率等に係る経年分析!F$49,"▲","-")),2),NA())</f>
        <v>4.0999999999999996</v>
      </c>
      <c r="C21" s="134">
        <f>IF(ISNUMBER(VALUE(SUBSTITUTE(実質収支比率等に係る経年分析!G$49,"▲","-"))),ROUND(VALUE(SUBSTITUTE(実質収支比率等に係る経年分析!G$49,"▲","-")),2),NA())</f>
        <v>8.52</v>
      </c>
      <c r="D21" s="134">
        <f>IF(ISNUMBER(VALUE(SUBSTITUTE(実質収支比率等に係る経年分析!H$49,"▲","-"))),ROUND(VALUE(SUBSTITUTE(実質収支比率等に係る経年分析!H$49,"▲","-")),2),NA())</f>
        <v>2.35</v>
      </c>
      <c r="E21" s="134">
        <f>IF(ISNUMBER(VALUE(SUBSTITUTE(実質収支比率等に係る経年分析!I$49,"▲","-"))),ROUND(VALUE(SUBSTITUTE(実質収支比率等に係る経年分析!I$49,"▲","-")),2),NA())</f>
        <v>-0.31</v>
      </c>
      <c r="F21" s="134">
        <f>IF(ISNUMBER(VALUE(SUBSTITUTE(実質収支比率等に係る経年分析!J$49,"▲","-"))),ROUND(VALUE(SUBSTITUTE(実質収支比率等に係る経年分析!J$49,"▲","-")),2),NA())</f>
        <v>1.1499999999999999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郡指導主事共同設置事業特別会計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0.56999999999999995</v>
      </c>
    </row>
    <row r="33" spans="1:16">
      <c r="A33" s="135" t="str">
        <f>IF(連結実質赤字比率に係る赤字・黒字の構成分析!C$37="",NA(),連結実質赤字比率に係る赤字・黒字の構成分析!C$37)</f>
        <v>介護サービス事業特別会計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0.14000000000000001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0.14000000000000001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0.85</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5.32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267</v>
      </c>
      <c r="E42" s="136"/>
      <c r="F42" s="136"/>
      <c r="G42" s="136">
        <f>'実質公債費比率（分子）の構造'!L$52</f>
        <v>261</v>
      </c>
      <c r="H42" s="136"/>
      <c r="I42" s="136"/>
      <c r="J42" s="136">
        <f>'実質公債費比率（分子）の構造'!M$52</f>
        <v>261</v>
      </c>
      <c r="K42" s="136"/>
      <c r="L42" s="136"/>
      <c r="M42" s="136">
        <f>'実質公債費比率（分子）の構造'!N$52</f>
        <v>254</v>
      </c>
      <c r="N42" s="136"/>
      <c r="O42" s="136"/>
      <c r="P42" s="136">
        <f>'実質公債費比率（分子）の構造'!O$52</f>
        <v>243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24</v>
      </c>
      <c r="C45" s="136"/>
      <c r="D45" s="136"/>
      <c r="E45" s="136">
        <f>'実質公債費比率（分子）の構造'!L$49</f>
        <v>22</v>
      </c>
      <c r="F45" s="136"/>
      <c r="G45" s="136"/>
      <c r="H45" s="136">
        <f>'実質公債費比率（分子）の構造'!M$49</f>
        <v>24</v>
      </c>
      <c r="I45" s="136"/>
      <c r="J45" s="136"/>
      <c r="K45" s="136">
        <f>'実質公債費比率（分子）の構造'!N$49</f>
        <v>32</v>
      </c>
      <c r="L45" s="136"/>
      <c r="M45" s="136"/>
      <c r="N45" s="136">
        <f>'実質公債費比率（分子）の構造'!O$49</f>
        <v>43</v>
      </c>
      <c r="O45" s="136"/>
      <c r="P45" s="136"/>
    </row>
    <row r="46" spans="1:16">
      <c r="A46" s="136" t="s">
        <v>55</v>
      </c>
      <c r="B46" s="136">
        <f>'実質公債費比率（分子）の構造'!K$48</f>
        <v>7</v>
      </c>
      <c r="C46" s="136"/>
      <c r="D46" s="136"/>
      <c r="E46" s="136">
        <f>'実質公債費比率（分子）の構造'!L$48</f>
        <v>7</v>
      </c>
      <c r="F46" s="136"/>
      <c r="G46" s="136"/>
      <c r="H46" s="136">
        <f>'実質公債費比率（分子）の構造'!M$48</f>
        <v>15</v>
      </c>
      <c r="I46" s="136"/>
      <c r="J46" s="136"/>
      <c r="K46" s="136">
        <f>'実質公債費比率（分子）の構造'!N$48</f>
        <v>12</v>
      </c>
      <c r="L46" s="136"/>
      <c r="M46" s="136"/>
      <c r="N46" s="136">
        <f>'実質公債費比率（分子）の構造'!O$48</f>
        <v>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373</v>
      </c>
      <c r="C49" s="136"/>
      <c r="D49" s="136"/>
      <c r="E49" s="136">
        <f>'実質公債費比率（分子）の構造'!L$45</f>
        <v>359</v>
      </c>
      <c r="F49" s="136"/>
      <c r="G49" s="136"/>
      <c r="H49" s="136">
        <f>'実質公債費比率（分子）の構造'!M$45</f>
        <v>314</v>
      </c>
      <c r="I49" s="136"/>
      <c r="J49" s="136"/>
      <c r="K49" s="136">
        <f>'実質公債費比率（分子）の構造'!N$45</f>
        <v>287</v>
      </c>
      <c r="L49" s="136"/>
      <c r="M49" s="136"/>
      <c r="N49" s="136">
        <f>'実質公債費比率（分子）の構造'!O$45</f>
        <v>268</v>
      </c>
      <c r="O49" s="136"/>
      <c r="P49" s="136"/>
    </row>
    <row r="50" spans="1:16">
      <c r="A50" s="136" t="s">
        <v>59</v>
      </c>
      <c r="B50" s="136" t="e">
        <f>NA()</f>
        <v>#N/A</v>
      </c>
      <c r="C50" s="136">
        <f>IF(ISNUMBER('実質公債費比率（分子）の構造'!K$53),'実質公債費比率（分子）の構造'!K$53,NA())</f>
        <v>137</v>
      </c>
      <c r="D50" s="136" t="e">
        <f>NA()</f>
        <v>#N/A</v>
      </c>
      <c r="E50" s="136" t="e">
        <f>NA()</f>
        <v>#N/A</v>
      </c>
      <c r="F50" s="136">
        <f>IF(ISNUMBER('実質公債費比率（分子）の構造'!L$53),'実質公債費比率（分子）の構造'!L$53,NA())</f>
        <v>127</v>
      </c>
      <c r="G50" s="136" t="e">
        <f>NA()</f>
        <v>#N/A</v>
      </c>
      <c r="H50" s="136" t="e">
        <f>NA()</f>
        <v>#N/A</v>
      </c>
      <c r="I50" s="136">
        <f>IF(ISNUMBER('実質公債費比率（分子）の構造'!M$53),'実質公債費比率（分子）の構造'!M$53,NA())</f>
        <v>92</v>
      </c>
      <c r="J50" s="136" t="e">
        <f>NA()</f>
        <v>#N/A</v>
      </c>
      <c r="K50" s="136" t="e">
        <f>NA()</f>
        <v>#N/A</v>
      </c>
      <c r="L50" s="136">
        <f>IF(ISNUMBER('実質公債費比率（分子）の構造'!N$53),'実質公債費比率（分子）の構造'!N$53,NA())</f>
        <v>77</v>
      </c>
      <c r="M50" s="136" t="e">
        <f>NA()</f>
        <v>#N/A</v>
      </c>
      <c r="N50" s="136" t="e">
        <f>NA()</f>
        <v>#N/A</v>
      </c>
      <c r="O50" s="136">
        <f>IF(ISNUMBER('実質公債費比率（分子）の構造'!O$53),'実質公債費比率（分子）の構造'!O$53,NA())</f>
        <v>76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2506</v>
      </c>
      <c r="E56" s="135"/>
      <c r="F56" s="135"/>
      <c r="G56" s="135">
        <f>'将来負担比率（分子）の構造'!J$51</f>
        <v>2629</v>
      </c>
      <c r="H56" s="135"/>
      <c r="I56" s="135"/>
      <c r="J56" s="135">
        <f>'将来負担比率（分子）の構造'!K$51</f>
        <v>2717</v>
      </c>
      <c r="K56" s="135"/>
      <c r="L56" s="135"/>
      <c r="M56" s="135">
        <f>'将来負担比率（分子）の構造'!L$51</f>
        <v>2865</v>
      </c>
      <c r="N56" s="135"/>
      <c r="O56" s="135"/>
      <c r="P56" s="135">
        <f>'将来負担比率（分子）の構造'!M$51</f>
        <v>2888</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3328</v>
      </c>
      <c r="E58" s="135"/>
      <c r="F58" s="135"/>
      <c r="G58" s="135">
        <f>'将来負担比率（分子）の構造'!J$49</f>
        <v>3560</v>
      </c>
      <c r="H58" s="135"/>
      <c r="I58" s="135"/>
      <c r="J58" s="135">
        <f>'将来負担比率（分子）の構造'!K$49</f>
        <v>3479</v>
      </c>
      <c r="K58" s="135"/>
      <c r="L58" s="135"/>
      <c r="M58" s="135">
        <f>'将来負担比率（分子）の構造'!L$49</f>
        <v>3537</v>
      </c>
      <c r="N58" s="135"/>
      <c r="O58" s="135"/>
      <c r="P58" s="135">
        <f>'将来負担比率（分子）の構造'!M$49</f>
        <v>3511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774</v>
      </c>
      <c r="C62" s="135"/>
      <c r="D62" s="135"/>
      <c r="E62" s="135">
        <f>'将来負担比率（分子）の構造'!J$45</f>
        <v>772</v>
      </c>
      <c r="F62" s="135"/>
      <c r="G62" s="135"/>
      <c r="H62" s="135">
        <f>'将来負担比率（分子）の構造'!K$45</f>
        <v>787</v>
      </c>
      <c r="I62" s="135"/>
      <c r="J62" s="135"/>
      <c r="K62" s="135">
        <f>'将来負担比率（分子）の構造'!L$45</f>
        <v>801</v>
      </c>
      <c r="L62" s="135"/>
      <c r="M62" s="135"/>
      <c r="N62" s="135">
        <f>'将来負担比率（分子）の構造'!M$45</f>
        <v>869</v>
      </c>
      <c r="O62" s="135"/>
      <c r="P62" s="135"/>
    </row>
    <row r="63" spans="1:16">
      <c r="A63" s="135" t="s">
        <v>28</v>
      </c>
      <c r="B63" s="135">
        <f>'将来負担比率（分子）の構造'!I$44</f>
        <v>206</v>
      </c>
      <c r="C63" s="135"/>
      <c r="D63" s="135"/>
      <c r="E63" s="135">
        <f>'将来負担比率（分子）の構造'!J$44</f>
        <v>333</v>
      </c>
      <c r="F63" s="135"/>
      <c r="G63" s="135"/>
      <c r="H63" s="135">
        <f>'将来負担比率（分子）の構造'!K$44</f>
        <v>392</v>
      </c>
      <c r="I63" s="135"/>
      <c r="J63" s="135"/>
      <c r="K63" s="135">
        <f>'将来負担比率（分子）の構造'!L$44</f>
        <v>258</v>
      </c>
      <c r="L63" s="135"/>
      <c r="M63" s="135"/>
      <c r="N63" s="135">
        <f>'将来負担比率（分子）の構造'!M$44</f>
        <v>295</v>
      </c>
      <c r="O63" s="135"/>
      <c r="P63" s="135"/>
    </row>
    <row r="64" spans="1:16">
      <c r="A64" s="135" t="s">
        <v>27</v>
      </c>
      <c r="B64" s="135">
        <f>'将来負担比率（分子）の構造'!I$43</f>
        <v>14</v>
      </c>
      <c r="C64" s="135"/>
      <c r="D64" s="135"/>
      <c r="E64" s="135">
        <f>'将来負担比率（分子）の構造'!J$43</f>
        <v>3</v>
      </c>
      <c r="F64" s="135"/>
      <c r="G64" s="135"/>
      <c r="H64" s="135">
        <f>'将来負担比率（分子）の構造'!K$43</f>
        <v>10</v>
      </c>
      <c r="I64" s="135"/>
      <c r="J64" s="135"/>
      <c r="K64" s="135">
        <f>'将来負担比率（分子）の構造'!L$43</f>
        <v>23</v>
      </c>
      <c r="L64" s="135"/>
      <c r="M64" s="135"/>
      <c r="N64" s="135">
        <f>'将来負担比率（分子）の構造'!M$43</f>
        <v>42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3047</v>
      </c>
      <c r="C66" s="135"/>
      <c r="D66" s="135"/>
      <c r="E66" s="135">
        <f>'将来負担比率（分子）の構造'!J$41</f>
        <v>3155</v>
      </c>
      <c r="F66" s="135"/>
      <c r="G66" s="135"/>
      <c r="H66" s="135">
        <f>'将来負担比率（分子）の構造'!K$41</f>
        <v>3236</v>
      </c>
      <c r="I66" s="135"/>
      <c r="J66" s="135"/>
      <c r="K66" s="135">
        <f>'将来負担比率（分子）の構造'!L$41</f>
        <v>3442</v>
      </c>
      <c r="L66" s="135"/>
      <c r="M66" s="135"/>
      <c r="N66" s="135">
        <f>'将来負担比率（分子）の構造'!M$41</f>
        <v>3471</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713354</v>
      </c>
      <c r="S5" s="637"/>
      <c r="T5" s="637"/>
      <c r="U5" s="637"/>
      <c r="V5" s="637"/>
      <c r="W5" s="637"/>
      <c r="X5" s="637"/>
      <c r="Y5" s="684"/>
      <c r="Z5" s="697">
        <v>18.8</v>
      </c>
      <c r="AA5" s="697"/>
      <c r="AB5" s="697"/>
      <c r="AC5" s="697"/>
      <c r="AD5" s="698">
        <v>713354</v>
      </c>
      <c r="AE5" s="698"/>
      <c r="AF5" s="698"/>
      <c r="AG5" s="698"/>
      <c r="AH5" s="698"/>
      <c r="AI5" s="698"/>
      <c r="AJ5" s="698"/>
      <c r="AK5" s="698"/>
      <c r="AL5" s="685">
        <v>30</v>
      </c>
      <c r="AM5" s="654"/>
      <c r="AN5" s="654"/>
      <c r="AO5" s="686"/>
      <c r="AP5" s="673" t="s">
        <v>208</v>
      </c>
      <c r="AQ5" s="674"/>
      <c r="AR5" s="674"/>
      <c r="AS5" s="674"/>
      <c r="AT5" s="674"/>
      <c r="AU5" s="674"/>
      <c r="AV5" s="674"/>
      <c r="AW5" s="674"/>
      <c r="AX5" s="674"/>
      <c r="AY5" s="674"/>
      <c r="AZ5" s="674"/>
      <c r="BA5" s="674"/>
      <c r="BB5" s="674"/>
      <c r="BC5" s="674"/>
      <c r="BD5" s="674"/>
      <c r="BE5" s="674"/>
      <c r="BF5" s="675"/>
      <c r="BG5" s="586">
        <v>713354</v>
      </c>
      <c r="BH5" s="587"/>
      <c r="BI5" s="587"/>
      <c r="BJ5" s="587"/>
      <c r="BK5" s="587"/>
      <c r="BL5" s="587"/>
      <c r="BM5" s="587"/>
      <c r="BN5" s="588"/>
      <c r="BO5" s="639">
        <v>100</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38330</v>
      </c>
      <c r="S6" s="587"/>
      <c r="T6" s="587"/>
      <c r="U6" s="587"/>
      <c r="V6" s="587"/>
      <c r="W6" s="587"/>
      <c r="X6" s="587"/>
      <c r="Y6" s="588"/>
      <c r="Z6" s="639">
        <v>1</v>
      </c>
      <c r="AA6" s="639"/>
      <c r="AB6" s="639"/>
      <c r="AC6" s="639"/>
      <c r="AD6" s="640">
        <v>38330</v>
      </c>
      <c r="AE6" s="640"/>
      <c r="AF6" s="640"/>
      <c r="AG6" s="640"/>
      <c r="AH6" s="640"/>
      <c r="AI6" s="640"/>
      <c r="AJ6" s="640"/>
      <c r="AK6" s="640"/>
      <c r="AL6" s="609">
        <v>1.6</v>
      </c>
      <c r="AM6" s="641"/>
      <c r="AN6" s="641"/>
      <c r="AO6" s="642"/>
      <c r="AP6" s="583" t="s">
        <v>214</v>
      </c>
      <c r="AQ6" s="584"/>
      <c r="AR6" s="584"/>
      <c r="AS6" s="584"/>
      <c r="AT6" s="584"/>
      <c r="AU6" s="584"/>
      <c r="AV6" s="584"/>
      <c r="AW6" s="584"/>
      <c r="AX6" s="584"/>
      <c r="AY6" s="584"/>
      <c r="AZ6" s="584"/>
      <c r="BA6" s="584"/>
      <c r="BB6" s="584"/>
      <c r="BC6" s="584"/>
      <c r="BD6" s="584"/>
      <c r="BE6" s="584"/>
      <c r="BF6" s="585"/>
      <c r="BG6" s="586">
        <v>713354</v>
      </c>
      <c r="BH6" s="587"/>
      <c r="BI6" s="587"/>
      <c r="BJ6" s="587"/>
      <c r="BK6" s="587"/>
      <c r="BL6" s="587"/>
      <c r="BM6" s="587"/>
      <c r="BN6" s="588"/>
      <c r="BO6" s="639">
        <v>100</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69337</v>
      </c>
      <c r="CS6" s="587"/>
      <c r="CT6" s="587"/>
      <c r="CU6" s="587"/>
      <c r="CV6" s="587"/>
      <c r="CW6" s="587"/>
      <c r="CX6" s="587"/>
      <c r="CY6" s="588"/>
      <c r="CZ6" s="639">
        <v>1.9</v>
      </c>
      <c r="DA6" s="639"/>
      <c r="DB6" s="639"/>
      <c r="DC6" s="639"/>
      <c r="DD6" s="592" t="s">
        <v>209</v>
      </c>
      <c r="DE6" s="587"/>
      <c r="DF6" s="587"/>
      <c r="DG6" s="587"/>
      <c r="DH6" s="587"/>
      <c r="DI6" s="587"/>
      <c r="DJ6" s="587"/>
      <c r="DK6" s="587"/>
      <c r="DL6" s="587"/>
      <c r="DM6" s="587"/>
      <c r="DN6" s="587"/>
      <c r="DO6" s="587"/>
      <c r="DP6" s="588"/>
      <c r="DQ6" s="592">
        <v>69337</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2814</v>
      </c>
      <c r="S7" s="587"/>
      <c r="T7" s="587"/>
      <c r="U7" s="587"/>
      <c r="V7" s="587"/>
      <c r="W7" s="587"/>
      <c r="X7" s="587"/>
      <c r="Y7" s="588"/>
      <c r="Z7" s="639">
        <v>0.1</v>
      </c>
      <c r="AA7" s="639"/>
      <c r="AB7" s="639"/>
      <c r="AC7" s="639"/>
      <c r="AD7" s="640">
        <v>2814</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368945</v>
      </c>
      <c r="BH7" s="587"/>
      <c r="BI7" s="587"/>
      <c r="BJ7" s="587"/>
      <c r="BK7" s="587"/>
      <c r="BL7" s="587"/>
      <c r="BM7" s="587"/>
      <c r="BN7" s="588"/>
      <c r="BO7" s="639">
        <v>51.7</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747669</v>
      </c>
      <c r="CS7" s="587"/>
      <c r="CT7" s="587"/>
      <c r="CU7" s="587"/>
      <c r="CV7" s="587"/>
      <c r="CW7" s="587"/>
      <c r="CX7" s="587"/>
      <c r="CY7" s="588"/>
      <c r="CZ7" s="639">
        <v>20.9</v>
      </c>
      <c r="DA7" s="639"/>
      <c r="DB7" s="639"/>
      <c r="DC7" s="639"/>
      <c r="DD7" s="592">
        <v>14745</v>
      </c>
      <c r="DE7" s="587"/>
      <c r="DF7" s="587"/>
      <c r="DG7" s="587"/>
      <c r="DH7" s="587"/>
      <c r="DI7" s="587"/>
      <c r="DJ7" s="587"/>
      <c r="DK7" s="587"/>
      <c r="DL7" s="587"/>
      <c r="DM7" s="587"/>
      <c r="DN7" s="587"/>
      <c r="DO7" s="587"/>
      <c r="DP7" s="588"/>
      <c r="DQ7" s="592">
        <v>695682</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4233</v>
      </c>
      <c r="S8" s="587"/>
      <c r="T8" s="587"/>
      <c r="U8" s="587"/>
      <c r="V8" s="587"/>
      <c r="W8" s="587"/>
      <c r="X8" s="587"/>
      <c r="Y8" s="588"/>
      <c r="Z8" s="639">
        <v>0.1</v>
      </c>
      <c r="AA8" s="639"/>
      <c r="AB8" s="639"/>
      <c r="AC8" s="639"/>
      <c r="AD8" s="640">
        <v>4233</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12432</v>
      </c>
      <c r="BH8" s="587"/>
      <c r="BI8" s="587"/>
      <c r="BJ8" s="587"/>
      <c r="BK8" s="587"/>
      <c r="BL8" s="587"/>
      <c r="BM8" s="587"/>
      <c r="BN8" s="588"/>
      <c r="BO8" s="639">
        <v>1.7</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905288</v>
      </c>
      <c r="CS8" s="587"/>
      <c r="CT8" s="587"/>
      <c r="CU8" s="587"/>
      <c r="CV8" s="587"/>
      <c r="CW8" s="587"/>
      <c r="CX8" s="587"/>
      <c r="CY8" s="588"/>
      <c r="CZ8" s="639">
        <v>25.3</v>
      </c>
      <c r="DA8" s="639"/>
      <c r="DB8" s="639"/>
      <c r="DC8" s="639"/>
      <c r="DD8" s="592" t="s">
        <v>209</v>
      </c>
      <c r="DE8" s="587"/>
      <c r="DF8" s="587"/>
      <c r="DG8" s="587"/>
      <c r="DH8" s="587"/>
      <c r="DI8" s="587"/>
      <c r="DJ8" s="587"/>
      <c r="DK8" s="587"/>
      <c r="DL8" s="587"/>
      <c r="DM8" s="587"/>
      <c r="DN8" s="587"/>
      <c r="DO8" s="587"/>
      <c r="DP8" s="588"/>
      <c r="DQ8" s="592">
        <v>567898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7103</v>
      </c>
      <c r="S9" s="587"/>
      <c r="T9" s="587"/>
      <c r="U9" s="587"/>
      <c r="V9" s="587"/>
      <c r="W9" s="587"/>
      <c r="X9" s="587"/>
      <c r="Y9" s="588"/>
      <c r="Z9" s="639">
        <v>0.2</v>
      </c>
      <c r="AA9" s="639"/>
      <c r="AB9" s="639"/>
      <c r="AC9" s="639"/>
      <c r="AD9" s="640">
        <v>7103</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335120</v>
      </c>
      <c r="BH9" s="587"/>
      <c r="BI9" s="587"/>
      <c r="BJ9" s="587"/>
      <c r="BK9" s="587"/>
      <c r="BL9" s="587"/>
      <c r="BM9" s="587"/>
      <c r="BN9" s="588"/>
      <c r="BO9" s="639">
        <v>47</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335840</v>
      </c>
      <c r="CS9" s="587"/>
      <c r="CT9" s="587"/>
      <c r="CU9" s="587"/>
      <c r="CV9" s="587"/>
      <c r="CW9" s="587"/>
      <c r="CX9" s="587"/>
      <c r="CY9" s="588"/>
      <c r="CZ9" s="639">
        <v>9.4</v>
      </c>
      <c r="DA9" s="639"/>
      <c r="DB9" s="639"/>
      <c r="DC9" s="639"/>
      <c r="DD9" s="592">
        <v>22977</v>
      </c>
      <c r="DE9" s="587"/>
      <c r="DF9" s="587"/>
      <c r="DG9" s="587"/>
      <c r="DH9" s="587"/>
      <c r="DI9" s="587"/>
      <c r="DJ9" s="587"/>
      <c r="DK9" s="587"/>
      <c r="DL9" s="587"/>
      <c r="DM9" s="587"/>
      <c r="DN9" s="587"/>
      <c r="DO9" s="587"/>
      <c r="DP9" s="588"/>
      <c r="DQ9" s="592">
        <v>315354</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64824</v>
      </c>
      <c r="S10" s="587"/>
      <c r="T10" s="587"/>
      <c r="U10" s="587"/>
      <c r="V10" s="587"/>
      <c r="W10" s="587"/>
      <c r="X10" s="587"/>
      <c r="Y10" s="588"/>
      <c r="Z10" s="639">
        <v>1.7</v>
      </c>
      <c r="AA10" s="639"/>
      <c r="AB10" s="639"/>
      <c r="AC10" s="639"/>
      <c r="AD10" s="640">
        <v>64824</v>
      </c>
      <c r="AE10" s="640"/>
      <c r="AF10" s="640"/>
      <c r="AG10" s="640"/>
      <c r="AH10" s="640"/>
      <c r="AI10" s="640"/>
      <c r="AJ10" s="640"/>
      <c r="AK10" s="640"/>
      <c r="AL10" s="609">
        <v>2.7</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11431</v>
      </c>
      <c r="BH10" s="587"/>
      <c r="BI10" s="587"/>
      <c r="BJ10" s="587"/>
      <c r="BK10" s="587"/>
      <c r="BL10" s="587"/>
      <c r="BM10" s="587"/>
      <c r="BN10" s="588"/>
      <c r="BO10" s="639">
        <v>1.6</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t="s">
        <v>112</v>
      </c>
      <c r="CS10" s="587"/>
      <c r="CT10" s="587"/>
      <c r="CU10" s="587"/>
      <c r="CV10" s="587"/>
      <c r="CW10" s="587"/>
      <c r="CX10" s="587"/>
      <c r="CY10" s="588"/>
      <c r="CZ10" s="639" t="s">
        <v>112</v>
      </c>
      <c r="DA10" s="639"/>
      <c r="DB10" s="639"/>
      <c r="DC10" s="639"/>
      <c r="DD10" s="592" t="s">
        <v>112</v>
      </c>
      <c r="DE10" s="587"/>
      <c r="DF10" s="587"/>
      <c r="DG10" s="587"/>
      <c r="DH10" s="587"/>
      <c r="DI10" s="587"/>
      <c r="DJ10" s="587"/>
      <c r="DK10" s="587"/>
      <c r="DL10" s="587"/>
      <c r="DM10" s="587"/>
      <c r="DN10" s="587"/>
      <c r="DO10" s="587"/>
      <c r="DP10" s="588"/>
      <c r="DQ10" s="592" t="s">
        <v>112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9962</v>
      </c>
      <c r="BH11" s="587"/>
      <c r="BI11" s="587"/>
      <c r="BJ11" s="587"/>
      <c r="BK11" s="587"/>
      <c r="BL11" s="587"/>
      <c r="BM11" s="587"/>
      <c r="BN11" s="588"/>
      <c r="BO11" s="639">
        <v>1.4</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165180</v>
      </c>
      <c r="CS11" s="587"/>
      <c r="CT11" s="587"/>
      <c r="CU11" s="587"/>
      <c r="CV11" s="587"/>
      <c r="CW11" s="587"/>
      <c r="CX11" s="587"/>
      <c r="CY11" s="588"/>
      <c r="CZ11" s="639">
        <v>4.5999999999999996</v>
      </c>
      <c r="DA11" s="639"/>
      <c r="DB11" s="639"/>
      <c r="DC11" s="639"/>
      <c r="DD11" s="592">
        <v>76070</v>
      </c>
      <c r="DE11" s="587"/>
      <c r="DF11" s="587"/>
      <c r="DG11" s="587"/>
      <c r="DH11" s="587"/>
      <c r="DI11" s="587"/>
      <c r="DJ11" s="587"/>
      <c r="DK11" s="587"/>
      <c r="DL11" s="587"/>
      <c r="DM11" s="587"/>
      <c r="DN11" s="587"/>
      <c r="DO11" s="587"/>
      <c r="DP11" s="588"/>
      <c r="DQ11" s="592">
        <v>150261</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274115</v>
      </c>
      <c r="BH12" s="587"/>
      <c r="BI12" s="587"/>
      <c r="BJ12" s="587"/>
      <c r="BK12" s="587"/>
      <c r="BL12" s="587"/>
      <c r="BM12" s="587"/>
      <c r="BN12" s="588"/>
      <c r="BO12" s="639">
        <v>38.4</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48795</v>
      </c>
      <c r="CS12" s="587"/>
      <c r="CT12" s="587"/>
      <c r="CU12" s="587"/>
      <c r="CV12" s="587"/>
      <c r="CW12" s="587"/>
      <c r="CX12" s="587"/>
      <c r="CY12" s="588"/>
      <c r="CZ12" s="639">
        <v>1.4</v>
      </c>
      <c r="DA12" s="639"/>
      <c r="DB12" s="639"/>
      <c r="DC12" s="639"/>
      <c r="DD12" s="592" t="s">
        <v>112</v>
      </c>
      <c r="DE12" s="587"/>
      <c r="DF12" s="587"/>
      <c r="DG12" s="587"/>
      <c r="DH12" s="587"/>
      <c r="DI12" s="587"/>
      <c r="DJ12" s="587"/>
      <c r="DK12" s="587"/>
      <c r="DL12" s="587"/>
      <c r="DM12" s="587"/>
      <c r="DN12" s="587"/>
      <c r="DO12" s="587"/>
      <c r="DP12" s="588"/>
      <c r="DQ12" s="592">
        <v>18854</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15546</v>
      </c>
      <c r="S13" s="587"/>
      <c r="T13" s="587"/>
      <c r="U13" s="587"/>
      <c r="V13" s="587"/>
      <c r="W13" s="587"/>
      <c r="X13" s="587"/>
      <c r="Y13" s="588"/>
      <c r="Z13" s="639">
        <v>0.4</v>
      </c>
      <c r="AA13" s="639"/>
      <c r="AB13" s="639"/>
      <c r="AC13" s="639"/>
      <c r="AD13" s="640">
        <v>15546</v>
      </c>
      <c r="AE13" s="640"/>
      <c r="AF13" s="640"/>
      <c r="AG13" s="640"/>
      <c r="AH13" s="640"/>
      <c r="AI13" s="640"/>
      <c r="AJ13" s="640"/>
      <c r="AK13" s="640"/>
      <c r="AL13" s="609">
        <v>0.7</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273994</v>
      </c>
      <c r="BH13" s="587"/>
      <c r="BI13" s="587"/>
      <c r="BJ13" s="587"/>
      <c r="BK13" s="587"/>
      <c r="BL13" s="587"/>
      <c r="BM13" s="587"/>
      <c r="BN13" s="588"/>
      <c r="BO13" s="639">
        <v>38.4</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321465</v>
      </c>
      <c r="CS13" s="587"/>
      <c r="CT13" s="587"/>
      <c r="CU13" s="587"/>
      <c r="CV13" s="587"/>
      <c r="CW13" s="587"/>
      <c r="CX13" s="587"/>
      <c r="CY13" s="588"/>
      <c r="CZ13" s="639">
        <v>9</v>
      </c>
      <c r="DA13" s="639"/>
      <c r="DB13" s="639"/>
      <c r="DC13" s="639"/>
      <c r="DD13" s="592">
        <v>205561</v>
      </c>
      <c r="DE13" s="587"/>
      <c r="DF13" s="587"/>
      <c r="DG13" s="587"/>
      <c r="DH13" s="587"/>
      <c r="DI13" s="587"/>
      <c r="DJ13" s="587"/>
      <c r="DK13" s="587"/>
      <c r="DL13" s="587"/>
      <c r="DM13" s="587"/>
      <c r="DN13" s="587"/>
      <c r="DO13" s="587"/>
      <c r="DP13" s="588"/>
      <c r="DQ13" s="592">
        <v>265571</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26029</v>
      </c>
      <c r="BH14" s="587"/>
      <c r="BI14" s="587"/>
      <c r="BJ14" s="587"/>
      <c r="BK14" s="587"/>
      <c r="BL14" s="587"/>
      <c r="BM14" s="587"/>
      <c r="BN14" s="588"/>
      <c r="BO14" s="639">
        <v>3.6</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233670</v>
      </c>
      <c r="CS14" s="587"/>
      <c r="CT14" s="587"/>
      <c r="CU14" s="587"/>
      <c r="CV14" s="587"/>
      <c r="CW14" s="587"/>
      <c r="CX14" s="587"/>
      <c r="CY14" s="588"/>
      <c r="CZ14" s="639">
        <v>6.5</v>
      </c>
      <c r="DA14" s="639"/>
      <c r="DB14" s="639"/>
      <c r="DC14" s="639"/>
      <c r="DD14" s="592">
        <v>62244</v>
      </c>
      <c r="DE14" s="587"/>
      <c r="DF14" s="587"/>
      <c r="DG14" s="587"/>
      <c r="DH14" s="587"/>
      <c r="DI14" s="587"/>
      <c r="DJ14" s="587"/>
      <c r="DK14" s="587"/>
      <c r="DL14" s="587"/>
      <c r="DM14" s="587"/>
      <c r="DN14" s="587"/>
      <c r="DO14" s="587"/>
      <c r="DP14" s="588"/>
      <c r="DQ14" s="592">
        <v>188515</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3598</v>
      </c>
      <c r="S15" s="587"/>
      <c r="T15" s="587"/>
      <c r="U15" s="587"/>
      <c r="V15" s="587"/>
      <c r="W15" s="587"/>
      <c r="X15" s="587"/>
      <c r="Y15" s="588"/>
      <c r="Z15" s="639">
        <v>0.1</v>
      </c>
      <c r="AA15" s="639"/>
      <c r="AB15" s="639"/>
      <c r="AC15" s="639"/>
      <c r="AD15" s="640">
        <v>3598</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44265</v>
      </c>
      <c r="BH15" s="587"/>
      <c r="BI15" s="587"/>
      <c r="BJ15" s="587"/>
      <c r="BK15" s="587"/>
      <c r="BL15" s="587"/>
      <c r="BM15" s="587"/>
      <c r="BN15" s="588"/>
      <c r="BO15" s="639">
        <v>6.2</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487100</v>
      </c>
      <c r="CS15" s="587"/>
      <c r="CT15" s="587"/>
      <c r="CU15" s="587"/>
      <c r="CV15" s="587"/>
      <c r="CW15" s="587"/>
      <c r="CX15" s="587"/>
      <c r="CY15" s="588"/>
      <c r="CZ15" s="639">
        <v>13.6</v>
      </c>
      <c r="DA15" s="639"/>
      <c r="DB15" s="639"/>
      <c r="DC15" s="639"/>
      <c r="DD15" s="592">
        <v>146372</v>
      </c>
      <c r="DE15" s="587"/>
      <c r="DF15" s="587"/>
      <c r="DG15" s="587"/>
      <c r="DH15" s="587"/>
      <c r="DI15" s="587"/>
      <c r="DJ15" s="587"/>
      <c r="DK15" s="587"/>
      <c r="DL15" s="587"/>
      <c r="DM15" s="587"/>
      <c r="DN15" s="587"/>
      <c r="DO15" s="587"/>
      <c r="DP15" s="588"/>
      <c r="DQ15" s="592">
        <v>445251</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1607133</v>
      </c>
      <c r="S16" s="587"/>
      <c r="T16" s="587"/>
      <c r="U16" s="587"/>
      <c r="V16" s="587"/>
      <c r="W16" s="587"/>
      <c r="X16" s="587"/>
      <c r="Y16" s="588"/>
      <c r="Z16" s="639">
        <v>42.3</v>
      </c>
      <c r="AA16" s="639"/>
      <c r="AB16" s="639"/>
      <c r="AC16" s="639"/>
      <c r="AD16" s="640">
        <v>1494757</v>
      </c>
      <c r="AE16" s="640"/>
      <c r="AF16" s="640"/>
      <c r="AG16" s="640"/>
      <c r="AH16" s="640"/>
      <c r="AI16" s="640"/>
      <c r="AJ16" s="640"/>
      <c r="AK16" s="640"/>
      <c r="AL16" s="609">
        <v>62.9</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1420</v>
      </c>
      <c r="CS16" s="587"/>
      <c r="CT16" s="587"/>
      <c r="CU16" s="587"/>
      <c r="CV16" s="587"/>
      <c r="CW16" s="587"/>
      <c r="CX16" s="587"/>
      <c r="CY16" s="588"/>
      <c r="CZ16" s="639">
        <v>0</v>
      </c>
      <c r="DA16" s="639"/>
      <c r="DB16" s="639"/>
      <c r="DC16" s="639"/>
      <c r="DD16" s="592" t="s">
        <v>112</v>
      </c>
      <c r="DE16" s="587"/>
      <c r="DF16" s="587"/>
      <c r="DG16" s="587"/>
      <c r="DH16" s="587"/>
      <c r="DI16" s="587"/>
      <c r="DJ16" s="587"/>
      <c r="DK16" s="587"/>
      <c r="DL16" s="587"/>
      <c r="DM16" s="587"/>
      <c r="DN16" s="587"/>
      <c r="DO16" s="587"/>
      <c r="DP16" s="588"/>
      <c r="DQ16" s="592">
        <v>315</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1494757</v>
      </c>
      <c r="S17" s="587"/>
      <c r="T17" s="587"/>
      <c r="U17" s="587"/>
      <c r="V17" s="587"/>
      <c r="W17" s="587"/>
      <c r="X17" s="587"/>
      <c r="Y17" s="588"/>
      <c r="Z17" s="639">
        <v>39.299999999999997</v>
      </c>
      <c r="AA17" s="639"/>
      <c r="AB17" s="639"/>
      <c r="AC17" s="639"/>
      <c r="AD17" s="640">
        <v>1494757</v>
      </c>
      <c r="AE17" s="640"/>
      <c r="AF17" s="640"/>
      <c r="AG17" s="640"/>
      <c r="AH17" s="640"/>
      <c r="AI17" s="640"/>
      <c r="AJ17" s="640"/>
      <c r="AK17" s="640"/>
      <c r="AL17" s="609">
        <v>62.9</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267737</v>
      </c>
      <c r="CS17" s="587"/>
      <c r="CT17" s="587"/>
      <c r="CU17" s="587"/>
      <c r="CV17" s="587"/>
      <c r="CW17" s="587"/>
      <c r="CX17" s="587"/>
      <c r="CY17" s="588"/>
      <c r="CZ17" s="639">
        <v>7.5</v>
      </c>
      <c r="DA17" s="639"/>
      <c r="DB17" s="639"/>
      <c r="DC17" s="639"/>
      <c r="DD17" s="592" t="s">
        <v>112</v>
      </c>
      <c r="DE17" s="587"/>
      <c r="DF17" s="587"/>
      <c r="DG17" s="587"/>
      <c r="DH17" s="587"/>
      <c r="DI17" s="587"/>
      <c r="DJ17" s="587"/>
      <c r="DK17" s="587"/>
      <c r="DL17" s="587"/>
      <c r="DM17" s="587"/>
      <c r="DN17" s="587"/>
      <c r="DO17" s="587"/>
      <c r="DP17" s="588"/>
      <c r="DQ17" s="592">
        <v>267737</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112372</v>
      </c>
      <c r="S18" s="587"/>
      <c r="T18" s="587"/>
      <c r="U18" s="587"/>
      <c r="V18" s="587"/>
      <c r="W18" s="587"/>
      <c r="X18" s="587"/>
      <c r="Y18" s="588"/>
      <c r="Z18" s="639">
        <v>3</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4</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2456935</v>
      </c>
      <c r="S20" s="587"/>
      <c r="T20" s="587"/>
      <c r="U20" s="587"/>
      <c r="V20" s="587"/>
      <c r="W20" s="587"/>
      <c r="X20" s="587"/>
      <c r="Y20" s="588"/>
      <c r="Z20" s="639">
        <v>64.7</v>
      </c>
      <c r="AA20" s="639"/>
      <c r="AB20" s="639"/>
      <c r="AC20" s="639"/>
      <c r="AD20" s="640">
        <v>2344559</v>
      </c>
      <c r="AE20" s="640"/>
      <c r="AF20" s="640"/>
      <c r="AG20" s="640"/>
      <c r="AH20" s="640"/>
      <c r="AI20" s="640"/>
      <c r="AJ20" s="640"/>
      <c r="AK20" s="640"/>
      <c r="AL20" s="609">
        <v>98.6</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3583501</v>
      </c>
      <c r="CS20" s="587"/>
      <c r="CT20" s="587"/>
      <c r="CU20" s="587"/>
      <c r="CV20" s="587"/>
      <c r="CW20" s="587"/>
      <c r="CX20" s="587"/>
      <c r="CY20" s="588"/>
      <c r="CZ20" s="639">
        <v>100</v>
      </c>
      <c r="DA20" s="639"/>
      <c r="DB20" s="639"/>
      <c r="DC20" s="639"/>
      <c r="DD20" s="592">
        <v>527969</v>
      </c>
      <c r="DE20" s="587"/>
      <c r="DF20" s="587"/>
      <c r="DG20" s="587"/>
      <c r="DH20" s="587"/>
      <c r="DI20" s="587"/>
      <c r="DJ20" s="587"/>
      <c r="DK20" s="587"/>
      <c r="DL20" s="587"/>
      <c r="DM20" s="587"/>
      <c r="DN20" s="587"/>
      <c r="DO20" s="587"/>
      <c r="DP20" s="588"/>
      <c r="DQ20" s="592">
        <v>2984775</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901</v>
      </c>
      <c r="S21" s="587"/>
      <c r="T21" s="587"/>
      <c r="U21" s="587"/>
      <c r="V21" s="587"/>
      <c r="W21" s="587"/>
      <c r="X21" s="587"/>
      <c r="Y21" s="588"/>
      <c r="Z21" s="639">
        <v>0</v>
      </c>
      <c r="AA21" s="639"/>
      <c r="AB21" s="639"/>
      <c r="AC21" s="639"/>
      <c r="AD21" s="640">
        <v>901</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19301</v>
      </c>
      <c r="S22" s="587"/>
      <c r="T22" s="587"/>
      <c r="U22" s="587"/>
      <c r="V22" s="587"/>
      <c r="W22" s="587"/>
      <c r="X22" s="587"/>
      <c r="Y22" s="588"/>
      <c r="Z22" s="639">
        <v>0.5</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77496</v>
      </c>
      <c r="S23" s="587"/>
      <c r="T23" s="587"/>
      <c r="U23" s="587"/>
      <c r="V23" s="587"/>
      <c r="W23" s="587"/>
      <c r="X23" s="587"/>
      <c r="Y23" s="588"/>
      <c r="Z23" s="639">
        <v>2</v>
      </c>
      <c r="AA23" s="639"/>
      <c r="AB23" s="639"/>
      <c r="AC23" s="639"/>
      <c r="AD23" s="640">
        <v>20829</v>
      </c>
      <c r="AE23" s="640"/>
      <c r="AF23" s="640"/>
      <c r="AG23" s="640"/>
      <c r="AH23" s="640"/>
      <c r="AI23" s="640"/>
      <c r="AJ23" s="640"/>
      <c r="AK23" s="640"/>
      <c r="AL23" s="609">
        <v>0.9</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5672</v>
      </c>
      <c r="S24" s="587"/>
      <c r="T24" s="587"/>
      <c r="U24" s="587"/>
      <c r="V24" s="587"/>
      <c r="W24" s="587"/>
      <c r="X24" s="587"/>
      <c r="Y24" s="588"/>
      <c r="Z24" s="639">
        <v>0.1</v>
      </c>
      <c r="AA24" s="639"/>
      <c r="AB24" s="639"/>
      <c r="AC24" s="639"/>
      <c r="AD24" s="640">
        <v>393</v>
      </c>
      <c r="AE24" s="640"/>
      <c r="AF24" s="640"/>
      <c r="AG24" s="640"/>
      <c r="AH24" s="640"/>
      <c r="AI24" s="640"/>
      <c r="AJ24" s="640"/>
      <c r="AK24" s="640"/>
      <c r="AL24" s="609">
        <v>0</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1288644</v>
      </c>
      <c r="CS24" s="637"/>
      <c r="CT24" s="637"/>
      <c r="CU24" s="637"/>
      <c r="CV24" s="637"/>
      <c r="CW24" s="637"/>
      <c r="CX24" s="637"/>
      <c r="CY24" s="684"/>
      <c r="CZ24" s="688">
        <v>36</v>
      </c>
      <c r="DA24" s="689"/>
      <c r="DB24" s="689"/>
      <c r="DC24" s="690"/>
      <c r="DD24" s="683">
        <v>998057</v>
      </c>
      <c r="DE24" s="637"/>
      <c r="DF24" s="637"/>
      <c r="DG24" s="637"/>
      <c r="DH24" s="637"/>
      <c r="DI24" s="637"/>
      <c r="DJ24" s="637"/>
      <c r="DK24" s="684"/>
      <c r="DL24" s="683">
        <v>991014</v>
      </c>
      <c r="DM24" s="637"/>
      <c r="DN24" s="637"/>
      <c r="DO24" s="637"/>
      <c r="DP24" s="637"/>
      <c r="DQ24" s="637"/>
      <c r="DR24" s="637"/>
      <c r="DS24" s="637"/>
      <c r="DT24" s="637"/>
      <c r="DU24" s="637"/>
      <c r="DV24" s="684"/>
      <c r="DW24" s="685">
        <v>39.200000000000003</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264358</v>
      </c>
      <c r="S25" s="587"/>
      <c r="T25" s="587"/>
      <c r="U25" s="587"/>
      <c r="V25" s="587"/>
      <c r="W25" s="587"/>
      <c r="X25" s="587"/>
      <c r="Y25" s="588"/>
      <c r="Z25" s="639">
        <v>7</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706651</v>
      </c>
      <c r="CS25" s="605"/>
      <c r="CT25" s="605"/>
      <c r="CU25" s="605"/>
      <c r="CV25" s="605"/>
      <c r="CW25" s="605"/>
      <c r="CX25" s="605"/>
      <c r="CY25" s="606"/>
      <c r="CZ25" s="589">
        <v>19.7</v>
      </c>
      <c r="DA25" s="607"/>
      <c r="DB25" s="607"/>
      <c r="DC25" s="608"/>
      <c r="DD25" s="592">
        <v>638627</v>
      </c>
      <c r="DE25" s="605"/>
      <c r="DF25" s="605"/>
      <c r="DG25" s="605"/>
      <c r="DH25" s="605"/>
      <c r="DI25" s="605"/>
      <c r="DJ25" s="605"/>
      <c r="DK25" s="606"/>
      <c r="DL25" s="592">
        <v>635588</v>
      </c>
      <c r="DM25" s="605"/>
      <c r="DN25" s="605"/>
      <c r="DO25" s="605"/>
      <c r="DP25" s="605"/>
      <c r="DQ25" s="605"/>
      <c r="DR25" s="605"/>
      <c r="DS25" s="605"/>
      <c r="DT25" s="605"/>
      <c r="DU25" s="605"/>
      <c r="DV25" s="606"/>
      <c r="DW25" s="609">
        <v>25.2</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429482</v>
      </c>
      <c r="CS26" s="587"/>
      <c r="CT26" s="587"/>
      <c r="CU26" s="587"/>
      <c r="CV26" s="587"/>
      <c r="CW26" s="587"/>
      <c r="CX26" s="587"/>
      <c r="CY26" s="588"/>
      <c r="CZ26" s="589">
        <v>12</v>
      </c>
      <c r="DA26" s="607"/>
      <c r="DB26" s="607"/>
      <c r="DC26" s="608"/>
      <c r="DD26" s="592">
        <v>372588</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201090</v>
      </c>
      <c r="S27" s="587"/>
      <c r="T27" s="587"/>
      <c r="U27" s="587"/>
      <c r="V27" s="587"/>
      <c r="W27" s="587"/>
      <c r="X27" s="587"/>
      <c r="Y27" s="588"/>
      <c r="Z27" s="639">
        <v>5.3</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713354</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314256</v>
      </c>
      <c r="CS27" s="605"/>
      <c r="CT27" s="605"/>
      <c r="CU27" s="605"/>
      <c r="CV27" s="605"/>
      <c r="CW27" s="605"/>
      <c r="CX27" s="605"/>
      <c r="CY27" s="606"/>
      <c r="CZ27" s="589">
        <v>8.8000000000000007</v>
      </c>
      <c r="DA27" s="607"/>
      <c r="DB27" s="607"/>
      <c r="DC27" s="608"/>
      <c r="DD27" s="592">
        <v>91693</v>
      </c>
      <c r="DE27" s="605"/>
      <c r="DF27" s="605"/>
      <c r="DG27" s="605"/>
      <c r="DH27" s="605"/>
      <c r="DI27" s="605"/>
      <c r="DJ27" s="605"/>
      <c r="DK27" s="606"/>
      <c r="DL27" s="592">
        <v>87689</v>
      </c>
      <c r="DM27" s="605"/>
      <c r="DN27" s="605"/>
      <c r="DO27" s="605"/>
      <c r="DP27" s="605"/>
      <c r="DQ27" s="605"/>
      <c r="DR27" s="605"/>
      <c r="DS27" s="605"/>
      <c r="DT27" s="605"/>
      <c r="DU27" s="605"/>
      <c r="DV27" s="606"/>
      <c r="DW27" s="609">
        <v>3.5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5417</v>
      </c>
      <c r="S28" s="587"/>
      <c r="T28" s="587"/>
      <c r="U28" s="587"/>
      <c r="V28" s="587"/>
      <c r="W28" s="587"/>
      <c r="X28" s="587"/>
      <c r="Y28" s="588"/>
      <c r="Z28" s="639">
        <v>0.1</v>
      </c>
      <c r="AA28" s="639"/>
      <c r="AB28" s="639"/>
      <c r="AC28" s="639"/>
      <c r="AD28" s="640">
        <v>4202</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267737</v>
      </c>
      <c r="CS28" s="587"/>
      <c r="CT28" s="587"/>
      <c r="CU28" s="587"/>
      <c r="CV28" s="587"/>
      <c r="CW28" s="587"/>
      <c r="CX28" s="587"/>
      <c r="CY28" s="588"/>
      <c r="CZ28" s="589">
        <v>7.5</v>
      </c>
      <c r="DA28" s="607"/>
      <c r="DB28" s="607"/>
      <c r="DC28" s="608"/>
      <c r="DD28" s="592">
        <v>267737</v>
      </c>
      <c r="DE28" s="587"/>
      <c r="DF28" s="587"/>
      <c r="DG28" s="587"/>
      <c r="DH28" s="587"/>
      <c r="DI28" s="587"/>
      <c r="DJ28" s="587"/>
      <c r="DK28" s="588"/>
      <c r="DL28" s="592">
        <v>267737</v>
      </c>
      <c r="DM28" s="587"/>
      <c r="DN28" s="587"/>
      <c r="DO28" s="587"/>
      <c r="DP28" s="587"/>
      <c r="DQ28" s="587"/>
      <c r="DR28" s="587"/>
      <c r="DS28" s="587"/>
      <c r="DT28" s="587"/>
      <c r="DU28" s="587"/>
      <c r="DV28" s="588"/>
      <c r="DW28" s="609">
        <v>10.6</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780</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267737</v>
      </c>
      <c r="CS29" s="605"/>
      <c r="CT29" s="605"/>
      <c r="CU29" s="605"/>
      <c r="CV29" s="605"/>
      <c r="CW29" s="605"/>
      <c r="CX29" s="605"/>
      <c r="CY29" s="606"/>
      <c r="CZ29" s="589">
        <v>7.5</v>
      </c>
      <c r="DA29" s="607"/>
      <c r="DB29" s="607"/>
      <c r="DC29" s="608"/>
      <c r="DD29" s="592">
        <v>267737</v>
      </c>
      <c r="DE29" s="605"/>
      <c r="DF29" s="605"/>
      <c r="DG29" s="605"/>
      <c r="DH29" s="605"/>
      <c r="DI29" s="605"/>
      <c r="DJ29" s="605"/>
      <c r="DK29" s="606"/>
      <c r="DL29" s="592">
        <v>267737</v>
      </c>
      <c r="DM29" s="605"/>
      <c r="DN29" s="605"/>
      <c r="DO29" s="605"/>
      <c r="DP29" s="605"/>
      <c r="DQ29" s="605"/>
      <c r="DR29" s="605"/>
      <c r="DS29" s="605"/>
      <c r="DT29" s="605"/>
      <c r="DU29" s="605"/>
      <c r="DV29" s="606"/>
      <c r="DW29" s="609">
        <v>10.6</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242835</v>
      </c>
      <c r="S30" s="587"/>
      <c r="T30" s="587"/>
      <c r="U30" s="587"/>
      <c r="V30" s="587"/>
      <c r="W30" s="587"/>
      <c r="X30" s="587"/>
      <c r="Y30" s="588"/>
      <c r="Z30" s="639">
        <v>6.4</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97.8</v>
      </c>
      <c r="BH30" s="653"/>
      <c r="BI30" s="653"/>
      <c r="BJ30" s="653"/>
      <c r="BK30" s="653"/>
      <c r="BL30" s="653"/>
      <c r="BM30" s="654">
        <v>93.6</v>
      </c>
      <c r="BN30" s="653"/>
      <c r="BO30" s="653"/>
      <c r="BP30" s="653"/>
      <c r="BQ30" s="655"/>
      <c r="BR30" s="652">
        <v>98.5</v>
      </c>
      <c r="BS30" s="653"/>
      <c r="BT30" s="653"/>
      <c r="BU30" s="653"/>
      <c r="BV30" s="653"/>
      <c r="BW30" s="653"/>
      <c r="BX30" s="654">
        <v>94.5</v>
      </c>
      <c r="BY30" s="653"/>
      <c r="BZ30" s="653"/>
      <c r="CA30" s="653"/>
      <c r="CB30" s="655"/>
      <c r="CD30" s="658"/>
      <c r="CE30" s="659"/>
      <c r="CF30" s="623" t="s">
        <v>292</v>
      </c>
      <c r="CG30" s="620"/>
      <c r="CH30" s="620"/>
      <c r="CI30" s="620"/>
      <c r="CJ30" s="620"/>
      <c r="CK30" s="620"/>
      <c r="CL30" s="620"/>
      <c r="CM30" s="620"/>
      <c r="CN30" s="620"/>
      <c r="CO30" s="620"/>
      <c r="CP30" s="620"/>
      <c r="CQ30" s="621"/>
      <c r="CR30" s="586">
        <v>224340</v>
      </c>
      <c r="CS30" s="587"/>
      <c r="CT30" s="587"/>
      <c r="CU30" s="587"/>
      <c r="CV30" s="587"/>
      <c r="CW30" s="587"/>
      <c r="CX30" s="587"/>
      <c r="CY30" s="588"/>
      <c r="CZ30" s="589">
        <v>6.3</v>
      </c>
      <c r="DA30" s="607"/>
      <c r="DB30" s="607"/>
      <c r="DC30" s="608"/>
      <c r="DD30" s="592">
        <v>224340</v>
      </c>
      <c r="DE30" s="587"/>
      <c r="DF30" s="587"/>
      <c r="DG30" s="587"/>
      <c r="DH30" s="587"/>
      <c r="DI30" s="587"/>
      <c r="DJ30" s="587"/>
      <c r="DK30" s="588"/>
      <c r="DL30" s="592">
        <v>224340</v>
      </c>
      <c r="DM30" s="587"/>
      <c r="DN30" s="587"/>
      <c r="DO30" s="587"/>
      <c r="DP30" s="587"/>
      <c r="DQ30" s="587"/>
      <c r="DR30" s="587"/>
      <c r="DS30" s="587"/>
      <c r="DT30" s="587"/>
      <c r="DU30" s="587"/>
      <c r="DV30" s="588"/>
      <c r="DW30" s="609">
        <v>8.9</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194651</v>
      </c>
      <c r="S31" s="587"/>
      <c r="T31" s="587"/>
      <c r="U31" s="587"/>
      <c r="V31" s="587"/>
      <c r="W31" s="587"/>
      <c r="X31" s="587"/>
      <c r="Y31" s="588"/>
      <c r="Z31" s="639">
        <v>5.0999999999999996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97.9</v>
      </c>
      <c r="BH31" s="605"/>
      <c r="BI31" s="605"/>
      <c r="BJ31" s="605"/>
      <c r="BK31" s="605"/>
      <c r="BL31" s="605"/>
      <c r="BM31" s="641">
        <v>94</v>
      </c>
      <c r="BN31" s="651"/>
      <c r="BO31" s="651"/>
      <c r="BP31" s="651"/>
      <c r="BQ31" s="615"/>
      <c r="BR31" s="650">
        <v>98.8</v>
      </c>
      <c r="BS31" s="605"/>
      <c r="BT31" s="605"/>
      <c r="BU31" s="605"/>
      <c r="BV31" s="605"/>
      <c r="BW31" s="605"/>
      <c r="BX31" s="641">
        <v>94.9</v>
      </c>
      <c r="BY31" s="651"/>
      <c r="BZ31" s="651"/>
      <c r="CA31" s="651"/>
      <c r="CB31" s="615"/>
      <c r="CD31" s="658"/>
      <c r="CE31" s="659"/>
      <c r="CF31" s="623" t="s">
        <v>296</v>
      </c>
      <c r="CG31" s="620"/>
      <c r="CH31" s="620"/>
      <c r="CI31" s="620"/>
      <c r="CJ31" s="620"/>
      <c r="CK31" s="620"/>
      <c r="CL31" s="620"/>
      <c r="CM31" s="620"/>
      <c r="CN31" s="620"/>
      <c r="CO31" s="620"/>
      <c r="CP31" s="620"/>
      <c r="CQ31" s="621"/>
      <c r="CR31" s="586">
        <v>43397</v>
      </c>
      <c r="CS31" s="605"/>
      <c r="CT31" s="605"/>
      <c r="CU31" s="605"/>
      <c r="CV31" s="605"/>
      <c r="CW31" s="605"/>
      <c r="CX31" s="605"/>
      <c r="CY31" s="606"/>
      <c r="CZ31" s="589">
        <v>1.2</v>
      </c>
      <c r="DA31" s="607"/>
      <c r="DB31" s="607"/>
      <c r="DC31" s="608"/>
      <c r="DD31" s="592">
        <v>43397</v>
      </c>
      <c r="DE31" s="605"/>
      <c r="DF31" s="605"/>
      <c r="DG31" s="605"/>
      <c r="DH31" s="605"/>
      <c r="DI31" s="605"/>
      <c r="DJ31" s="605"/>
      <c r="DK31" s="606"/>
      <c r="DL31" s="592">
        <v>43397</v>
      </c>
      <c r="DM31" s="605"/>
      <c r="DN31" s="605"/>
      <c r="DO31" s="605"/>
      <c r="DP31" s="605"/>
      <c r="DQ31" s="605"/>
      <c r="DR31" s="605"/>
      <c r="DS31" s="605"/>
      <c r="DT31" s="605"/>
      <c r="DU31" s="605"/>
      <c r="DV31" s="606"/>
      <c r="DW31" s="609">
        <v>1.7</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77788</v>
      </c>
      <c r="S32" s="587"/>
      <c r="T32" s="587"/>
      <c r="U32" s="587"/>
      <c r="V32" s="587"/>
      <c r="W32" s="587"/>
      <c r="X32" s="587"/>
      <c r="Y32" s="588"/>
      <c r="Z32" s="639">
        <v>2</v>
      </c>
      <c r="AA32" s="639"/>
      <c r="AB32" s="639"/>
      <c r="AC32" s="639"/>
      <c r="AD32" s="640">
        <v>6458</v>
      </c>
      <c r="AE32" s="640"/>
      <c r="AF32" s="640"/>
      <c r="AG32" s="640"/>
      <c r="AH32" s="640"/>
      <c r="AI32" s="640"/>
      <c r="AJ32" s="640"/>
      <c r="AK32" s="640"/>
      <c r="AL32" s="609">
        <v>0.3</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97.2</v>
      </c>
      <c r="BH32" s="571"/>
      <c r="BI32" s="571"/>
      <c r="BJ32" s="571"/>
      <c r="BK32" s="571"/>
      <c r="BL32" s="571"/>
      <c r="BM32" s="634">
        <v>92</v>
      </c>
      <c r="BN32" s="571"/>
      <c r="BO32" s="571"/>
      <c r="BP32" s="571"/>
      <c r="BQ32" s="628"/>
      <c r="BR32" s="649">
        <v>97.9</v>
      </c>
      <c r="BS32" s="571"/>
      <c r="BT32" s="571"/>
      <c r="BU32" s="571"/>
      <c r="BV32" s="571"/>
      <c r="BW32" s="571"/>
      <c r="BX32" s="634">
        <v>93.3</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253000</v>
      </c>
      <c r="S33" s="587"/>
      <c r="T33" s="587"/>
      <c r="U33" s="587"/>
      <c r="V33" s="587"/>
      <c r="W33" s="587"/>
      <c r="X33" s="587"/>
      <c r="Y33" s="588"/>
      <c r="Z33" s="639">
        <v>6.7</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1765468</v>
      </c>
      <c r="CS33" s="605"/>
      <c r="CT33" s="605"/>
      <c r="CU33" s="605"/>
      <c r="CV33" s="605"/>
      <c r="CW33" s="605"/>
      <c r="CX33" s="605"/>
      <c r="CY33" s="606"/>
      <c r="CZ33" s="589">
        <v>49.3</v>
      </c>
      <c r="DA33" s="607"/>
      <c r="DB33" s="607"/>
      <c r="DC33" s="608"/>
      <c r="DD33" s="592">
        <v>1596249</v>
      </c>
      <c r="DE33" s="605"/>
      <c r="DF33" s="605"/>
      <c r="DG33" s="605"/>
      <c r="DH33" s="605"/>
      <c r="DI33" s="605"/>
      <c r="DJ33" s="605"/>
      <c r="DK33" s="606"/>
      <c r="DL33" s="592">
        <v>937711</v>
      </c>
      <c r="DM33" s="605"/>
      <c r="DN33" s="605"/>
      <c r="DO33" s="605"/>
      <c r="DP33" s="605"/>
      <c r="DQ33" s="605"/>
      <c r="DR33" s="605"/>
      <c r="DS33" s="605"/>
      <c r="DT33" s="605"/>
      <c r="DU33" s="605"/>
      <c r="DV33" s="606"/>
      <c r="DW33" s="609">
        <v>37.1</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679126</v>
      </c>
      <c r="CS34" s="587"/>
      <c r="CT34" s="587"/>
      <c r="CU34" s="587"/>
      <c r="CV34" s="587"/>
      <c r="CW34" s="587"/>
      <c r="CX34" s="587"/>
      <c r="CY34" s="588"/>
      <c r="CZ34" s="589">
        <v>19</v>
      </c>
      <c r="DA34" s="607"/>
      <c r="DB34" s="607"/>
      <c r="DC34" s="608"/>
      <c r="DD34" s="592">
        <v>579087</v>
      </c>
      <c r="DE34" s="587"/>
      <c r="DF34" s="587"/>
      <c r="DG34" s="587"/>
      <c r="DH34" s="587"/>
      <c r="DI34" s="587"/>
      <c r="DJ34" s="587"/>
      <c r="DK34" s="588"/>
      <c r="DL34" s="592">
        <v>369883</v>
      </c>
      <c r="DM34" s="587"/>
      <c r="DN34" s="587"/>
      <c r="DO34" s="587"/>
      <c r="DP34" s="587"/>
      <c r="DQ34" s="587"/>
      <c r="DR34" s="587"/>
      <c r="DS34" s="587"/>
      <c r="DT34" s="587"/>
      <c r="DU34" s="587"/>
      <c r="DV34" s="588"/>
      <c r="DW34" s="609">
        <v>14.6</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149300</v>
      </c>
      <c r="S35" s="587"/>
      <c r="T35" s="587"/>
      <c r="U35" s="587"/>
      <c r="V35" s="587"/>
      <c r="W35" s="587"/>
      <c r="X35" s="587"/>
      <c r="Y35" s="588"/>
      <c r="Z35" s="639">
        <v>3.9</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407085</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44979</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42142</v>
      </c>
      <c r="CS35" s="605"/>
      <c r="CT35" s="605"/>
      <c r="CU35" s="605"/>
      <c r="CV35" s="605"/>
      <c r="CW35" s="605"/>
      <c r="CX35" s="605"/>
      <c r="CY35" s="606"/>
      <c r="CZ35" s="589">
        <v>1.2</v>
      </c>
      <c r="DA35" s="607"/>
      <c r="DB35" s="607"/>
      <c r="DC35" s="608"/>
      <c r="DD35" s="592">
        <v>31468</v>
      </c>
      <c r="DE35" s="605"/>
      <c r="DF35" s="605"/>
      <c r="DG35" s="605"/>
      <c r="DH35" s="605"/>
      <c r="DI35" s="605"/>
      <c r="DJ35" s="605"/>
      <c r="DK35" s="606"/>
      <c r="DL35" s="592">
        <v>28358</v>
      </c>
      <c r="DM35" s="605"/>
      <c r="DN35" s="605"/>
      <c r="DO35" s="605"/>
      <c r="DP35" s="605"/>
      <c r="DQ35" s="605"/>
      <c r="DR35" s="605"/>
      <c r="DS35" s="605"/>
      <c r="DT35" s="605"/>
      <c r="DU35" s="605"/>
      <c r="DV35" s="606"/>
      <c r="DW35" s="609">
        <v>1.1000000000000001</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3800224</v>
      </c>
      <c r="S36" s="627"/>
      <c r="T36" s="627"/>
      <c r="U36" s="627"/>
      <c r="V36" s="627"/>
      <c r="W36" s="627"/>
      <c r="X36" s="627"/>
      <c r="Y36" s="630"/>
      <c r="Z36" s="631">
        <v>100</v>
      </c>
      <c r="AA36" s="631"/>
      <c r="AB36" s="631"/>
      <c r="AC36" s="631"/>
      <c r="AD36" s="632">
        <v>2377342</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118639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-10738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375776</v>
      </c>
      <c r="CS36" s="587"/>
      <c r="CT36" s="587"/>
      <c r="CU36" s="587"/>
      <c r="CV36" s="587"/>
      <c r="CW36" s="587"/>
      <c r="CX36" s="587"/>
      <c r="CY36" s="588"/>
      <c r="CZ36" s="589">
        <v>10.5</v>
      </c>
      <c r="DA36" s="607"/>
      <c r="DB36" s="607"/>
      <c r="DC36" s="608"/>
      <c r="DD36" s="592">
        <v>361961</v>
      </c>
      <c r="DE36" s="587"/>
      <c r="DF36" s="587"/>
      <c r="DG36" s="587"/>
      <c r="DH36" s="587"/>
      <c r="DI36" s="587"/>
      <c r="DJ36" s="587"/>
      <c r="DK36" s="588"/>
      <c r="DL36" s="592">
        <v>302859</v>
      </c>
      <c r="DM36" s="587"/>
      <c r="DN36" s="587"/>
      <c r="DO36" s="587"/>
      <c r="DP36" s="587"/>
      <c r="DQ36" s="587"/>
      <c r="DR36" s="587"/>
      <c r="DS36" s="587"/>
      <c r="DT36" s="587"/>
      <c r="DU36" s="587"/>
      <c r="DV36" s="588"/>
      <c r="DW36" s="609">
        <v>12</v>
      </c>
      <c r="DX36" s="610"/>
      <c r="DY36" s="610"/>
      <c r="DZ36" s="610"/>
      <c r="EA36" s="610"/>
      <c r="EB36" s="610"/>
      <c r="EC36" s="611"/>
    </row>
    <row r="37" spans="2:133" ht="11.25" customHeight="1">
      <c r="AQ37" s="612" t="s">
        <v>314</v>
      </c>
      <c r="AR37" s="613"/>
      <c r="AS37" s="613"/>
      <c r="AT37" s="613"/>
      <c r="AU37" s="613"/>
      <c r="AV37" s="613"/>
      <c r="AW37" s="613"/>
      <c r="AX37" s="613"/>
      <c r="AY37" s="614"/>
      <c r="AZ37" s="586" t="s">
        <v>315</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1248</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102568</v>
      </c>
      <c r="CS37" s="605"/>
      <c r="CT37" s="605"/>
      <c r="CU37" s="605"/>
      <c r="CV37" s="605"/>
      <c r="CW37" s="605"/>
      <c r="CX37" s="605"/>
      <c r="CY37" s="606"/>
      <c r="CZ37" s="589">
        <v>2.9</v>
      </c>
      <c r="DA37" s="607"/>
      <c r="DB37" s="607"/>
      <c r="DC37" s="608"/>
      <c r="DD37" s="592">
        <v>102568</v>
      </c>
      <c r="DE37" s="605"/>
      <c r="DF37" s="605"/>
      <c r="DG37" s="605"/>
      <c r="DH37" s="605"/>
      <c r="DI37" s="605"/>
      <c r="DJ37" s="605"/>
      <c r="DK37" s="606"/>
      <c r="DL37" s="592">
        <v>102568</v>
      </c>
      <c r="DM37" s="605"/>
      <c r="DN37" s="605"/>
      <c r="DO37" s="605"/>
      <c r="DP37" s="605"/>
      <c r="DQ37" s="605"/>
      <c r="DR37" s="605"/>
      <c r="DS37" s="605"/>
      <c r="DT37" s="605"/>
      <c r="DU37" s="605"/>
      <c r="DV37" s="606"/>
      <c r="DW37" s="609">
        <v>4.0999999999999996</v>
      </c>
      <c r="DX37" s="610"/>
      <c r="DY37" s="610"/>
      <c r="DZ37" s="610"/>
      <c r="EA37" s="610"/>
      <c r="EB37" s="610"/>
      <c r="EC37" s="611"/>
    </row>
    <row r="38" spans="2:133" ht="11.25" customHeight="1">
      <c r="AQ38" s="612" t="s">
        <v>318</v>
      </c>
      <c r="AR38" s="613"/>
      <c r="AS38" s="613"/>
      <c r="AT38" s="613"/>
      <c r="AU38" s="613"/>
      <c r="AV38" s="613"/>
      <c r="AW38" s="613"/>
      <c r="AX38" s="613"/>
      <c r="AY38" s="614"/>
      <c r="AZ38" s="586" t="s">
        <v>319</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2284</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399737</v>
      </c>
      <c r="CS38" s="587"/>
      <c r="CT38" s="587"/>
      <c r="CU38" s="587"/>
      <c r="CV38" s="587"/>
      <c r="CW38" s="587"/>
      <c r="CX38" s="587"/>
      <c r="CY38" s="588"/>
      <c r="CZ38" s="589">
        <v>11.2</v>
      </c>
      <c r="DA38" s="607"/>
      <c r="DB38" s="607"/>
      <c r="DC38" s="608"/>
      <c r="DD38" s="592">
        <v>355195</v>
      </c>
      <c r="DE38" s="587"/>
      <c r="DF38" s="587"/>
      <c r="DG38" s="587"/>
      <c r="DH38" s="587"/>
      <c r="DI38" s="587"/>
      <c r="DJ38" s="587"/>
      <c r="DK38" s="588"/>
      <c r="DL38" s="592">
        <v>236556</v>
      </c>
      <c r="DM38" s="587"/>
      <c r="DN38" s="587"/>
      <c r="DO38" s="587"/>
      <c r="DP38" s="587"/>
      <c r="DQ38" s="587"/>
      <c r="DR38" s="587"/>
      <c r="DS38" s="587"/>
      <c r="DT38" s="587"/>
      <c r="DU38" s="587"/>
      <c r="DV38" s="588"/>
      <c r="DW38" s="609">
        <v>9.4</v>
      </c>
      <c r="DX38" s="610"/>
      <c r="DY38" s="610"/>
      <c r="DZ38" s="610"/>
      <c r="EA38" s="610"/>
      <c r="EB38" s="610"/>
      <c r="EC38" s="611"/>
    </row>
    <row r="39" spans="2:133" ht="11.25" customHeight="1">
      <c r="AQ39" s="612" t="s">
        <v>322</v>
      </c>
      <c r="AR39" s="613"/>
      <c r="AS39" s="613"/>
      <c r="AT39" s="613"/>
      <c r="AU39" s="613"/>
      <c r="AV39" s="613"/>
      <c r="AW39" s="613"/>
      <c r="AX39" s="613"/>
      <c r="AY39" s="614"/>
      <c r="AZ39" s="586" t="s">
        <v>319</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90</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268632</v>
      </c>
      <c r="CS39" s="605"/>
      <c r="CT39" s="605"/>
      <c r="CU39" s="605"/>
      <c r="CV39" s="605"/>
      <c r="CW39" s="605"/>
      <c r="CX39" s="605"/>
      <c r="CY39" s="606"/>
      <c r="CZ39" s="589">
        <v>7.5</v>
      </c>
      <c r="DA39" s="607"/>
      <c r="DB39" s="607"/>
      <c r="DC39" s="608"/>
      <c r="DD39" s="592">
        <v>268483</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50654</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73</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55</v>
      </c>
      <c r="CS40" s="587"/>
      <c r="CT40" s="587"/>
      <c r="CU40" s="587"/>
      <c r="CV40" s="587"/>
      <c r="CW40" s="587"/>
      <c r="CX40" s="587"/>
      <c r="CY40" s="588"/>
      <c r="CZ40" s="589">
        <v>0</v>
      </c>
      <c r="DA40" s="607"/>
      <c r="DB40" s="607"/>
      <c r="DC40" s="608"/>
      <c r="DD40" s="592">
        <v>55</v>
      </c>
      <c r="DE40" s="587"/>
      <c r="DF40" s="587"/>
      <c r="DG40" s="587"/>
      <c r="DH40" s="587"/>
      <c r="DI40" s="587"/>
      <c r="DJ40" s="587"/>
      <c r="DK40" s="588"/>
      <c r="DL40" s="592">
        <v>55</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237792</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241</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315</v>
      </c>
      <c r="CS41" s="605"/>
      <c r="CT41" s="605"/>
      <c r="CU41" s="605"/>
      <c r="CV41" s="605"/>
      <c r="CW41" s="605"/>
      <c r="CX41" s="605"/>
      <c r="CY41" s="606"/>
      <c r="CZ41" s="589" t="s">
        <v>315</v>
      </c>
      <c r="DA41" s="607"/>
      <c r="DB41" s="607"/>
      <c r="DC41" s="608"/>
      <c r="DD41" s="592" t="s">
        <v>315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529389</v>
      </c>
      <c r="CS42" s="587"/>
      <c r="CT42" s="587"/>
      <c r="CU42" s="587"/>
      <c r="CV42" s="587"/>
      <c r="CW42" s="587"/>
      <c r="CX42" s="587"/>
      <c r="CY42" s="588"/>
      <c r="CZ42" s="589">
        <v>14.8</v>
      </c>
      <c r="DA42" s="590"/>
      <c r="DB42" s="590"/>
      <c r="DC42" s="591"/>
      <c r="DD42" s="592">
        <v>390469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336</v>
      </c>
      <c r="CS43" s="605"/>
      <c r="CT43" s="605"/>
      <c r="CU43" s="605"/>
      <c r="CV43" s="605"/>
      <c r="CW43" s="605"/>
      <c r="CX43" s="605"/>
      <c r="CY43" s="606"/>
      <c r="CZ43" s="589" t="s">
        <v>336</v>
      </c>
      <c r="DA43" s="607"/>
      <c r="DB43" s="607"/>
      <c r="DC43" s="608"/>
      <c r="DD43" s="592" t="s">
        <v>336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287</v>
      </c>
      <c r="CE44" s="600"/>
      <c r="CF44" s="583" t="s">
        <v>338</v>
      </c>
      <c r="CG44" s="584"/>
      <c r="CH44" s="584"/>
      <c r="CI44" s="584"/>
      <c r="CJ44" s="584"/>
      <c r="CK44" s="584"/>
      <c r="CL44" s="584"/>
      <c r="CM44" s="584"/>
      <c r="CN44" s="584"/>
      <c r="CO44" s="584"/>
      <c r="CP44" s="584"/>
      <c r="CQ44" s="585"/>
      <c r="CR44" s="586">
        <v>527969</v>
      </c>
      <c r="CS44" s="587"/>
      <c r="CT44" s="587"/>
      <c r="CU44" s="587"/>
      <c r="CV44" s="587"/>
      <c r="CW44" s="587"/>
      <c r="CX44" s="587"/>
      <c r="CY44" s="588"/>
      <c r="CZ44" s="589">
        <v>14.7</v>
      </c>
      <c r="DA44" s="590"/>
      <c r="DB44" s="590"/>
      <c r="DC44" s="591"/>
      <c r="DD44" s="592">
        <v>390154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265197</v>
      </c>
      <c r="CS45" s="605"/>
      <c r="CT45" s="605"/>
      <c r="CU45" s="605"/>
      <c r="CV45" s="605"/>
      <c r="CW45" s="605"/>
      <c r="CX45" s="605"/>
      <c r="CY45" s="606"/>
      <c r="CZ45" s="589">
        <v>7.4</v>
      </c>
      <c r="DA45" s="607"/>
      <c r="DB45" s="607"/>
      <c r="DC45" s="608"/>
      <c r="DD45" s="592">
        <v>147882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262772</v>
      </c>
      <c r="CS46" s="587"/>
      <c r="CT46" s="587"/>
      <c r="CU46" s="587"/>
      <c r="CV46" s="587"/>
      <c r="CW46" s="587"/>
      <c r="CX46" s="587"/>
      <c r="CY46" s="588"/>
      <c r="CZ46" s="589">
        <v>7.3</v>
      </c>
      <c r="DA46" s="590"/>
      <c r="DB46" s="590"/>
      <c r="DC46" s="591"/>
      <c r="DD46" s="592">
        <v>242272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v>1420</v>
      </c>
      <c r="CS47" s="605"/>
      <c r="CT47" s="605"/>
      <c r="CU47" s="605"/>
      <c r="CV47" s="605"/>
      <c r="CW47" s="605"/>
      <c r="CX47" s="605"/>
      <c r="CY47" s="606"/>
      <c r="CZ47" s="589">
        <v>0</v>
      </c>
      <c r="DA47" s="607"/>
      <c r="DB47" s="607"/>
      <c r="DC47" s="608"/>
      <c r="DD47" s="592">
        <v>315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336</v>
      </c>
      <c r="CS48" s="587"/>
      <c r="CT48" s="587"/>
      <c r="CU48" s="587"/>
      <c r="CV48" s="587"/>
      <c r="CW48" s="587"/>
      <c r="CX48" s="587"/>
      <c r="CY48" s="588"/>
      <c r="CZ48" s="589" t="s">
        <v>336</v>
      </c>
      <c r="DA48" s="590"/>
      <c r="DB48" s="590"/>
      <c r="DC48" s="591"/>
      <c r="DD48" s="592" t="s">
        <v>336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3583501</v>
      </c>
      <c r="CS49" s="571"/>
      <c r="CT49" s="571"/>
      <c r="CU49" s="571"/>
      <c r="CV49" s="571"/>
      <c r="CW49" s="571"/>
      <c r="CX49" s="571"/>
      <c r="CY49" s="572"/>
      <c r="CZ49" s="573">
        <v>100</v>
      </c>
      <c r="DA49" s="574"/>
      <c r="DB49" s="574"/>
      <c r="DC49" s="575"/>
      <c r="DD49" s="576">
        <v>2984775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 zoomScale="70" zoomScaleNormal="25" zoomScaleSheetLayoutView="70" workbookViewId="0">
      <selection activeCell="AA8" sqref="AA8:AE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366</v>
      </c>
      <c r="C7" s="1045"/>
      <c r="D7" s="1045"/>
      <c r="E7" s="1045"/>
      <c r="F7" s="1045"/>
      <c r="G7" s="1045"/>
      <c r="H7" s="1045"/>
      <c r="I7" s="1045"/>
      <c r="J7" s="1045"/>
      <c r="K7" s="1045"/>
      <c r="L7" s="1045"/>
      <c r="M7" s="1045"/>
      <c r="N7" s="1045"/>
      <c r="O7" s="1045"/>
      <c r="P7" s="1046"/>
      <c r="Q7" s="1098">
        <v>3775</v>
      </c>
      <c r="R7" s="1099"/>
      <c r="S7" s="1099"/>
      <c r="T7" s="1099"/>
      <c r="U7" s="1099"/>
      <c r="V7" s="1099">
        <v>3566</v>
      </c>
      <c r="W7" s="1099"/>
      <c r="X7" s="1099"/>
      <c r="Y7" s="1099"/>
      <c r="Z7" s="1099"/>
      <c r="AA7" s="1099">
        <v>209</v>
      </c>
      <c r="AB7" s="1099"/>
      <c r="AC7" s="1099"/>
      <c r="AD7" s="1099"/>
      <c r="AE7" s="1100"/>
      <c r="AF7" s="1101">
        <v>188</v>
      </c>
      <c r="AG7" s="1102"/>
      <c r="AH7" s="1102"/>
      <c r="AI7" s="1102"/>
      <c r="AJ7" s="1103"/>
      <c r="AK7" s="1085" t="s">
        <v>532</v>
      </c>
      <c r="AL7" s="1086"/>
      <c r="AM7" s="1086"/>
      <c r="AN7" s="1086"/>
      <c r="AO7" s="1086"/>
      <c r="AP7" s="1086">
        <v>3468</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553</v>
      </c>
      <c r="BS7" s="1089" t="s">
        <v>554</v>
      </c>
      <c r="BT7" s="1090"/>
      <c r="BU7" s="1090"/>
      <c r="BV7" s="1090"/>
      <c r="BW7" s="1090"/>
      <c r="BX7" s="1090"/>
      <c r="BY7" s="1090"/>
      <c r="BZ7" s="1090"/>
      <c r="CA7" s="1090"/>
      <c r="CB7" s="1090"/>
      <c r="CC7" s="1090"/>
      <c r="CD7" s="1090"/>
      <c r="CE7" s="1090"/>
      <c r="CF7" s="1090"/>
      <c r="CG7" s="1091"/>
      <c r="CH7" s="1082">
        <v>0</v>
      </c>
      <c r="CI7" s="1083"/>
      <c r="CJ7" s="1083"/>
      <c r="CK7" s="1083"/>
      <c r="CL7" s="1084"/>
      <c r="CM7" s="1082">
        <v>4</v>
      </c>
      <c r="CN7" s="1083"/>
      <c r="CO7" s="1083"/>
      <c r="CP7" s="1083"/>
      <c r="CQ7" s="1084"/>
      <c r="CR7" s="1082">
        <v>2</v>
      </c>
      <c r="CS7" s="1083"/>
      <c r="CT7" s="1083"/>
      <c r="CU7" s="1083"/>
      <c r="CV7" s="1084"/>
      <c r="CW7" s="1082" t="s">
        <v>539</v>
      </c>
      <c r="CX7" s="1083"/>
      <c r="CY7" s="1083"/>
      <c r="CZ7" s="1083"/>
      <c r="DA7" s="1084"/>
      <c r="DB7" s="1082" t="s">
        <v>539</v>
      </c>
      <c r="DC7" s="1083"/>
      <c r="DD7" s="1083"/>
      <c r="DE7" s="1083"/>
      <c r="DF7" s="1084"/>
      <c r="DG7" s="1082" t="s">
        <v>555</v>
      </c>
      <c r="DH7" s="1083"/>
      <c r="DI7" s="1083"/>
      <c r="DJ7" s="1083"/>
      <c r="DK7" s="1084"/>
      <c r="DL7" s="1082" t="s">
        <v>539</v>
      </c>
      <c r="DM7" s="1083"/>
      <c r="DN7" s="1083"/>
      <c r="DO7" s="1083"/>
      <c r="DP7" s="1084"/>
      <c r="DQ7" s="1082" t="s">
        <v>539</v>
      </c>
      <c r="DR7" s="1083"/>
      <c r="DS7" s="1083"/>
      <c r="DT7" s="1083"/>
      <c r="DU7" s="1084"/>
      <c r="DV7" s="1109"/>
      <c r="DW7" s="1110"/>
      <c r="DX7" s="1110"/>
      <c r="DY7" s="1110"/>
      <c r="DZ7" s="1111"/>
      <c r="EA7" s="205"/>
    </row>
    <row r="8" spans="1:131" s="206" customFormat="1" ht="26.25" customHeight="1">
      <c r="A8" s="212">
        <v>2</v>
      </c>
      <c r="B8" s="1025" t="s">
        <v>367</v>
      </c>
      <c r="C8" s="1026"/>
      <c r="D8" s="1026"/>
      <c r="E8" s="1026"/>
      <c r="F8" s="1026"/>
      <c r="G8" s="1026"/>
      <c r="H8" s="1026"/>
      <c r="I8" s="1026"/>
      <c r="J8" s="1026"/>
      <c r="K8" s="1026"/>
      <c r="L8" s="1026"/>
      <c r="M8" s="1026"/>
      <c r="N8" s="1026"/>
      <c r="O8" s="1026"/>
      <c r="P8" s="1027"/>
      <c r="Q8" s="1037">
        <v>2</v>
      </c>
      <c r="R8" s="1038"/>
      <c r="S8" s="1038"/>
      <c r="T8" s="1038"/>
      <c r="U8" s="1038"/>
      <c r="V8" s="1038">
        <v>2</v>
      </c>
      <c r="W8" s="1038"/>
      <c r="X8" s="1038"/>
      <c r="Y8" s="1038"/>
      <c r="Z8" s="1038"/>
      <c r="AA8" s="1038">
        <v>0</v>
      </c>
      <c r="AB8" s="1038"/>
      <c r="AC8" s="1038"/>
      <c r="AD8" s="1038"/>
      <c r="AE8" s="1039"/>
      <c r="AF8" s="1031">
        <v>0</v>
      </c>
      <c r="AG8" s="1032"/>
      <c r="AH8" s="1032"/>
      <c r="AI8" s="1032"/>
      <c r="AJ8" s="1033"/>
      <c r="AK8" s="1080" t="s">
        <v>532</v>
      </c>
      <c r="AL8" s="1081"/>
      <c r="AM8" s="1081"/>
      <c r="AN8" s="1081"/>
      <c r="AO8" s="1081"/>
      <c r="AP8" s="1081">
        <v>3</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368</v>
      </c>
      <c r="C9" s="1026"/>
      <c r="D9" s="1026"/>
      <c r="E9" s="1026"/>
      <c r="F9" s="1026"/>
      <c r="G9" s="1026"/>
      <c r="H9" s="1026"/>
      <c r="I9" s="1026"/>
      <c r="J9" s="1026"/>
      <c r="K9" s="1026"/>
      <c r="L9" s="1026"/>
      <c r="M9" s="1026"/>
      <c r="N9" s="1026"/>
      <c r="O9" s="1026"/>
      <c r="P9" s="1027"/>
      <c r="Q9" s="1037">
        <v>23</v>
      </c>
      <c r="R9" s="1038"/>
      <c r="S9" s="1038"/>
      <c r="T9" s="1038"/>
      <c r="U9" s="1038"/>
      <c r="V9" s="1038">
        <v>16</v>
      </c>
      <c r="W9" s="1038"/>
      <c r="X9" s="1038"/>
      <c r="Y9" s="1038"/>
      <c r="Z9" s="1038"/>
      <c r="AA9" s="1038">
        <v>8</v>
      </c>
      <c r="AB9" s="1038"/>
      <c r="AC9" s="1038"/>
      <c r="AD9" s="1038"/>
      <c r="AE9" s="1039"/>
      <c r="AF9" s="1031">
        <v>8</v>
      </c>
      <c r="AG9" s="1032"/>
      <c r="AH9" s="1032"/>
      <c r="AI9" s="1032"/>
      <c r="AJ9" s="1033"/>
      <c r="AK9" s="1080" t="s">
        <v>532</v>
      </c>
      <c r="AL9" s="1081"/>
      <c r="AM9" s="1081"/>
      <c r="AN9" s="1081"/>
      <c r="AO9" s="1081"/>
      <c r="AP9" s="1081" t="s">
        <v>532</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2">
        <v>3800</v>
      </c>
      <c r="R23" s="1063"/>
      <c r="S23" s="1063"/>
      <c r="T23" s="1063"/>
      <c r="U23" s="1063"/>
      <c r="V23" s="1063">
        <v>3584</v>
      </c>
      <c r="W23" s="1063"/>
      <c r="X23" s="1063"/>
      <c r="Y23" s="1063"/>
      <c r="Z23" s="1063"/>
      <c r="AA23" s="1063">
        <v>217</v>
      </c>
      <c r="AB23" s="1063"/>
      <c r="AC23" s="1063"/>
      <c r="AD23" s="1063"/>
      <c r="AE23" s="1064"/>
      <c r="AF23" s="1065">
        <v>195</v>
      </c>
      <c r="AG23" s="1063"/>
      <c r="AH23" s="1063"/>
      <c r="AI23" s="1063"/>
      <c r="AJ23" s="1066"/>
      <c r="AK23" s="1067"/>
      <c r="AL23" s="1068"/>
      <c r="AM23" s="1068"/>
      <c r="AN23" s="1068"/>
      <c r="AO23" s="1068"/>
      <c r="AP23" s="1063">
        <v>3471</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382</v>
      </c>
      <c r="C28" s="1045"/>
      <c r="D28" s="1045"/>
      <c r="E28" s="1045"/>
      <c r="F28" s="1045"/>
      <c r="G28" s="1045"/>
      <c r="H28" s="1045"/>
      <c r="I28" s="1045"/>
      <c r="J28" s="1045"/>
      <c r="K28" s="1045"/>
      <c r="L28" s="1045"/>
      <c r="M28" s="1045"/>
      <c r="N28" s="1045"/>
      <c r="O28" s="1045"/>
      <c r="P28" s="1046"/>
      <c r="Q28" s="1047">
        <v>921</v>
      </c>
      <c r="R28" s="1048"/>
      <c r="S28" s="1048"/>
      <c r="T28" s="1048"/>
      <c r="U28" s="1048"/>
      <c r="V28" s="1048">
        <v>876</v>
      </c>
      <c r="W28" s="1048"/>
      <c r="X28" s="1048"/>
      <c r="Y28" s="1048"/>
      <c r="Z28" s="1048"/>
      <c r="AA28" s="1048">
        <v>45</v>
      </c>
      <c r="AB28" s="1048"/>
      <c r="AC28" s="1048"/>
      <c r="AD28" s="1048"/>
      <c r="AE28" s="1049"/>
      <c r="AF28" s="1050">
        <v>45</v>
      </c>
      <c r="AG28" s="1048"/>
      <c r="AH28" s="1048"/>
      <c r="AI28" s="1048"/>
      <c r="AJ28" s="1051"/>
      <c r="AK28" s="1052">
        <v>51</v>
      </c>
      <c r="AL28" s="1040"/>
      <c r="AM28" s="1040"/>
      <c r="AN28" s="1040"/>
      <c r="AO28" s="1040"/>
      <c r="AP28" s="1040" t="s">
        <v>533</v>
      </c>
      <c r="AQ28" s="1040"/>
      <c r="AR28" s="1040"/>
      <c r="AS28" s="1040"/>
      <c r="AT28" s="1040"/>
      <c r="AU28" s="1040" t="s">
        <v>533</v>
      </c>
      <c r="AV28" s="1040"/>
      <c r="AW28" s="1040"/>
      <c r="AX28" s="1040"/>
      <c r="AY28" s="1040"/>
      <c r="AZ28" s="1041" t="s">
        <v>533</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383</v>
      </c>
      <c r="C29" s="1026"/>
      <c r="D29" s="1026"/>
      <c r="E29" s="1026"/>
      <c r="F29" s="1026"/>
      <c r="G29" s="1026"/>
      <c r="H29" s="1026"/>
      <c r="I29" s="1026"/>
      <c r="J29" s="1026"/>
      <c r="K29" s="1026"/>
      <c r="L29" s="1026"/>
      <c r="M29" s="1026"/>
      <c r="N29" s="1026"/>
      <c r="O29" s="1026"/>
      <c r="P29" s="1027"/>
      <c r="Q29" s="1037">
        <v>730</v>
      </c>
      <c r="R29" s="1038"/>
      <c r="S29" s="1038"/>
      <c r="T29" s="1038"/>
      <c r="U29" s="1038"/>
      <c r="V29" s="1038">
        <v>709</v>
      </c>
      <c r="W29" s="1038"/>
      <c r="X29" s="1038"/>
      <c r="Y29" s="1038"/>
      <c r="Z29" s="1038"/>
      <c r="AA29" s="1038">
        <v>21</v>
      </c>
      <c r="AB29" s="1038"/>
      <c r="AC29" s="1038"/>
      <c r="AD29" s="1038"/>
      <c r="AE29" s="1039"/>
      <c r="AF29" s="1031">
        <v>21</v>
      </c>
      <c r="AG29" s="1032"/>
      <c r="AH29" s="1032"/>
      <c r="AI29" s="1032"/>
      <c r="AJ29" s="1033"/>
      <c r="AK29" s="974">
        <v>117</v>
      </c>
      <c r="AL29" s="965"/>
      <c r="AM29" s="965"/>
      <c r="AN29" s="965"/>
      <c r="AO29" s="965"/>
      <c r="AP29" s="965" t="s">
        <v>533</v>
      </c>
      <c r="AQ29" s="965"/>
      <c r="AR29" s="965"/>
      <c r="AS29" s="965"/>
      <c r="AT29" s="965"/>
      <c r="AU29" s="965" t="s">
        <v>533</v>
      </c>
      <c r="AV29" s="965"/>
      <c r="AW29" s="965"/>
      <c r="AX29" s="965"/>
      <c r="AY29" s="965"/>
      <c r="AZ29" s="1036" t="s">
        <v>533</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384</v>
      </c>
      <c r="C30" s="1026"/>
      <c r="D30" s="1026"/>
      <c r="E30" s="1026"/>
      <c r="F30" s="1026"/>
      <c r="G30" s="1026"/>
      <c r="H30" s="1026"/>
      <c r="I30" s="1026"/>
      <c r="J30" s="1026"/>
      <c r="K30" s="1026"/>
      <c r="L30" s="1026"/>
      <c r="M30" s="1026"/>
      <c r="N30" s="1026"/>
      <c r="O30" s="1026"/>
      <c r="P30" s="1027"/>
      <c r="Q30" s="1037">
        <v>157</v>
      </c>
      <c r="R30" s="1038"/>
      <c r="S30" s="1038"/>
      <c r="T30" s="1038"/>
      <c r="U30" s="1038"/>
      <c r="V30" s="1038">
        <v>156</v>
      </c>
      <c r="W30" s="1038"/>
      <c r="X30" s="1038"/>
      <c r="Y30" s="1038"/>
      <c r="Z30" s="1038"/>
      <c r="AA30" s="1038">
        <v>1</v>
      </c>
      <c r="AB30" s="1038"/>
      <c r="AC30" s="1038"/>
      <c r="AD30" s="1038"/>
      <c r="AE30" s="1039"/>
      <c r="AF30" s="1031">
        <v>1</v>
      </c>
      <c r="AG30" s="1032"/>
      <c r="AH30" s="1032"/>
      <c r="AI30" s="1032"/>
      <c r="AJ30" s="1033"/>
      <c r="AK30" s="974">
        <v>113</v>
      </c>
      <c r="AL30" s="965"/>
      <c r="AM30" s="965"/>
      <c r="AN30" s="965"/>
      <c r="AO30" s="965"/>
      <c r="AP30" s="965" t="s">
        <v>533</v>
      </c>
      <c r="AQ30" s="965"/>
      <c r="AR30" s="965"/>
      <c r="AS30" s="965"/>
      <c r="AT30" s="965"/>
      <c r="AU30" s="965" t="s">
        <v>533</v>
      </c>
      <c r="AV30" s="965"/>
      <c r="AW30" s="965"/>
      <c r="AX30" s="965"/>
      <c r="AY30" s="965"/>
      <c r="AZ30" s="1036" t="s">
        <v>533</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385</v>
      </c>
      <c r="C31" s="1026"/>
      <c r="D31" s="1026"/>
      <c r="E31" s="1026"/>
      <c r="F31" s="1026"/>
      <c r="G31" s="1026"/>
      <c r="H31" s="1026"/>
      <c r="I31" s="1026"/>
      <c r="J31" s="1026"/>
      <c r="K31" s="1026"/>
      <c r="L31" s="1026"/>
      <c r="M31" s="1026"/>
      <c r="N31" s="1026"/>
      <c r="O31" s="1026"/>
      <c r="P31" s="1027"/>
      <c r="Q31" s="1037">
        <v>730</v>
      </c>
      <c r="R31" s="1038"/>
      <c r="S31" s="1038"/>
      <c r="T31" s="1038"/>
      <c r="U31" s="1038"/>
      <c r="V31" s="1038">
        <v>709</v>
      </c>
      <c r="W31" s="1038"/>
      <c r="X31" s="1038"/>
      <c r="Y31" s="1038"/>
      <c r="Z31" s="1038"/>
      <c r="AA31" s="1038">
        <v>21</v>
      </c>
      <c r="AB31" s="1038"/>
      <c r="AC31" s="1038"/>
      <c r="AD31" s="1038"/>
      <c r="AE31" s="1039"/>
      <c r="AF31" s="1031">
        <v>21</v>
      </c>
      <c r="AG31" s="1032"/>
      <c r="AH31" s="1032"/>
      <c r="AI31" s="1032"/>
      <c r="AJ31" s="1033"/>
      <c r="AK31" s="974" t="s">
        <v>533</v>
      </c>
      <c r="AL31" s="965"/>
      <c r="AM31" s="965"/>
      <c r="AN31" s="965"/>
      <c r="AO31" s="965"/>
      <c r="AP31" s="965" t="s">
        <v>533</v>
      </c>
      <c r="AQ31" s="965"/>
      <c r="AR31" s="965"/>
      <c r="AS31" s="965"/>
      <c r="AT31" s="965"/>
      <c r="AU31" s="965" t="s">
        <v>533</v>
      </c>
      <c r="AV31" s="965"/>
      <c r="AW31" s="965"/>
      <c r="AX31" s="965"/>
      <c r="AY31" s="965"/>
      <c r="AZ31" s="1036" t="s">
        <v>533</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502</v>
      </c>
      <c r="R32" s="1038"/>
      <c r="S32" s="1038"/>
      <c r="T32" s="1038"/>
      <c r="U32" s="1038"/>
      <c r="V32" s="1038">
        <v>488</v>
      </c>
      <c r="W32" s="1038"/>
      <c r="X32" s="1038"/>
      <c r="Y32" s="1038"/>
      <c r="Z32" s="1038"/>
      <c r="AA32" s="1038">
        <v>14</v>
      </c>
      <c r="AB32" s="1038"/>
      <c r="AC32" s="1038"/>
      <c r="AD32" s="1038"/>
      <c r="AE32" s="1039"/>
      <c r="AF32" s="1031">
        <v>14</v>
      </c>
      <c r="AG32" s="1032"/>
      <c r="AH32" s="1032"/>
      <c r="AI32" s="1032"/>
      <c r="AJ32" s="1033"/>
      <c r="AK32" s="974">
        <v>119</v>
      </c>
      <c r="AL32" s="965"/>
      <c r="AM32" s="965"/>
      <c r="AN32" s="965"/>
      <c r="AO32" s="965"/>
      <c r="AP32" s="965">
        <v>343</v>
      </c>
      <c r="AQ32" s="965"/>
      <c r="AR32" s="965"/>
      <c r="AS32" s="965"/>
      <c r="AT32" s="965"/>
      <c r="AU32" s="965">
        <v>42</v>
      </c>
      <c r="AV32" s="965"/>
      <c r="AW32" s="965"/>
      <c r="AX32" s="965"/>
      <c r="AY32" s="965"/>
      <c r="AZ32" s="1036" t="s">
        <v>539</v>
      </c>
      <c r="BA32" s="1036"/>
      <c r="BB32" s="1036"/>
      <c r="BC32" s="1036"/>
      <c r="BD32" s="1036"/>
      <c r="BE32" s="1020" t="s">
        <v>387</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388</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102</v>
      </c>
      <c r="AG63" s="953"/>
      <c r="AH63" s="953"/>
      <c r="AI63" s="953"/>
      <c r="AJ63" s="1018"/>
      <c r="AK63" s="1019"/>
      <c r="AL63" s="957"/>
      <c r="AM63" s="957"/>
      <c r="AN63" s="957"/>
      <c r="AO63" s="957"/>
      <c r="AP63" s="953">
        <v>343</v>
      </c>
      <c r="AQ63" s="953"/>
      <c r="AR63" s="953"/>
      <c r="AS63" s="953"/>
      <c r="AT63" s="953"/>
      <c r="AU63" s="953">
        <v>42</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392</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180</v>
      </c>
      <c r="R68" s="976"/>
      <c r="S68" s="976"/>
      <c r="T68" s="976"/>
      <c r="U68" s="976"/>
      <c r="V68" s="976">
        <v>176</v>
      </c>
      <c r="W68" s="976"/>
      <c r="X68" s="976"/>
      <c r="Y68" s="976"/>
      <c r="Z68" s="976"/>
      <c r="AA68" s="976">
        <v>4</v>
      </c>
      <c r="AB68" s="976"/>
      <c r="AC68" s="976"/>
      <c r="AD68" s="976"/>
      <c r="AE68" s="976"/>
      <c r="AF68" s="976">
        <v>4</v>
      </c>
      <c r="AG68" s="976"/>
      <c r="AH68" s="976"/>
      <c r="AI68" s="976"/>
      <c r="AJ68" s="976"/>
      <c r="AK68" s="976">
        <v>43</v>
      </c>
      <c r="AL68" s="976"/>
      <c r="AM68" s="976"/>
      <c r="AN68" s="976"/>
      <c r="AO68" s="976"/>
      <c r="AP68" s="976" t="s">
        <v>533</v>
      </c>
      <c r="AQ68" s="976"/>
      <c r="AR68" s="976"/>
      <c r="AS68" s="976"/>
      <c r="AT68" s="976"/>
      <c r="AU68" s="976" t="s">
        <v>533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436</v>
      </c>
      <c r="R69" s="965"/>
      <c r="S69" s="965"/>
      <c r="T69" s="965"/>
      <c r="U69" s="965"/>
      <c r="V69" s="965">
        <v>425</v>
      </c>
      <c r="W69" s="965"/>
      <c r="X69" s="965"/>
      <c r="Y69" s="965"/>
      <c r="Z69" s="965"/>
      <c r="AA69" s="965">
        <v>11</v>
      </c>
      <c r="AB69" s="965"/>
      <c r="AC69" s="965"/>
      <c r="AD69" s="965"/>
      <c r="AE69" s="965"/>
      <c r="AF69" s="965">
        <v>11</v>
      </c>
      <c r="AG69" s="965"/>
      <c r="AH69" s="965"/>
      <c r="AI69" s="965"/>
      <c r="AJ69" s="965"/>
      <c r="AK69" s="965">
        <v>53</v>
      </c>
      <c r="AL69" s="965"/>
      <c r="AM69" s="965"/>
      <c r="AN69" s="965"/>
      <c r="AO69" s="965"/>
      <c r="AP69" s="965" t="s">
        <v>533</v>
      </c>
      <c r="AQ69" s="965"/>
      <c r="AR69" s="965"/>
      <c r="AS69" s="965"/>
      <c r="AT69" s="965"/>
      <c r="AU69" s="965" t="s">
        <v>533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61</v>
      </c>
      <c r="R70" s="965"/>
      <c r="S70" s="965"/>
      <c r="T70" s="965"/>
      <c r="U70" s="965"/>
      <c r="V70" s="965">
        <v>56</v>
      </c>
      <c r="W70" s="965"/>
      <c r="X70" s="965"/>
      <c r="Y70" s="965"/>
      <c r="Z70" s="965"/>
      <c r="AA70" s="965">
        <v>5</v>
      </c>
      <c r="AB70" s="965"/>
      <c r="AC70" s="965"/>
      <c r="AD70" s="965"/>
      <c r="AE70" s="965"/>
      <c r="AF70" s="965">
        <v>5</v>
      </c>
      <c r="AG70" s="965"/>
      <c r="AH70" s="965"/>
      <c r="AI70" s="965"/>
      <c r="AJ70" s="965"/>
      <c r="AK70" s="965">
        <v>2</v>
      </c>
      <c r="AL70" s="965"/>
      <c r="AM70" s="965"/>
      <c r="AN70" s="965"/>
      <c r="AO70" s="965"/>
      <c r="AP70" s="965" t="s">
        <v>533</v>
      </c>
      <c r="AQ70" s="965"/>
      <c r="AR70" s="965"/>
      <c r="AS70" s="965"/>
      <c r="AT70" s="965"/>
      <c r="AU70" s="965" t="s">
        <v>533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293</v>
      </c>
      <c r="R71" s="965"/>
      <c r="S71" s="965"/>
      <c r="T71" s="965"/>
      <c r="U71" s="965"/>
      <c r="V71" s="965">
        <v>288</v>
      </c>
      <c r="W71" s="965"/>
      <c r="X71" s="965"/>
      <c r="Y71" s="965"/>
      <c r="Z71" s="965"/>
      <c r="AA71" s="965">
        <v>5</v>
      </c>
      <c r="AB71" s="965"/>
      <c r="AC71" s="965"/>
      <c r="AD71" s="965"/>
      <c r="AE71" s="965"/>
      <c r="AF71" s="965">
        <v>5</v>
      </c>
      <c r="AG71" s="965"/>
      <c r="AH71" s="965"/>
      <c r="AI71" s="965"/>
      <c r="AJ71" s="965"/>
      <c r="AK71" s="965">
        <v>12</v>
      </c>
      <c r="AL71" s="965"/>
      <c r="AM71" s="965"/>
      <c r="AN71" s="965"/>
      <c r="AO71" s="965"/>
      <c r="AP71" s="965" t="s">
        <v>533</v>
      </c>
      <c r="AQ71" s="965"/>
      <c r="AR71" s="965"/>
      <c r="AS71" s="965"/>
      <c r="AT71" s="965"/>
      <c r="AU71" s="965" t="s">
        <v>533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538</v>
      </c>
      <c r="C72" s="969"/>
      <c r="D72" s="969"/>
      <c r="E72" s="969"/>
      <c r="F72" s="969"/>
      <c r="G72" s="969"/>
      <c r="H72" s="969"/>
      <c r="I72" s="969"/>
      <c r="J72" s="969"/>
      <c r="K72" s="969"/>
      <c r="L72" s="969"/>
      <c r="M72" s="969"/>
      <c r="N72" s="969"/>
      <c r="O72" s="969"/>
      <c r="P72" s="970"/>
      <c r="Q72" s="971">
        <v>322</v>
      </c>
      <c r="R72" s="965"/>
      <c r="S72" s="965"/>
      <c r="T72" s="965"/>
      <c r="U72" s="965"/>
      <c r="V72" s="965">
        <v>311</v>
      </c>
      <c r="W72" s="965"/>
      <c r="X72" s="965"/>
      <c r="Y72" s="965"/>
      <c r="Z72" s="965"/>
      <c r="AA72" s="965">
        <v>11</v>
      </c>
      <c r="AB72" s="965"/>
      <c r="AC72" s="965"/>
      <c r="AD72" s="965"/>
      <c r="AE72" s="965"/>
      <c r="AF72" s="965">
        <v>11</v>
      </c>
      <c r="AG72" s="965"/>
      <c r="AH72" s="965"/>
      <c r="AI72" s="965"/>
      <c r="AJ72" s="965"/>
      <c r="AK72" s="965" t="s">
        <v>533</v>
      </c>
      <c r="AL72" s="965"/>
      <c r="AM72" s="965"/>
      <c r="AN72" s="965"/>
      <c r="AO72" s="965"/>
      <c r="AP72" s="965">
        <v>72</v>
      </c>
      <c r="AQ72" s="965"/>
      <c r="AR72" s="965"/>
      <c r="AS72" s="965"/>
      <c r="AT72" s="965"/>
      <c r="AU72" s="965">
        <v>72</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540</v>
      </c>
      <c r="C73" s="969"/>
      <c r="D73" s="969"/>
      <c r="E73" s="969"/>
      <c r="F73" s="969"/>
      <c r="G73" s="969"/>
      <c r="H73" s="969"/>
      <c r="I73" s="969"/>
      <c r="J73" s="969"/>
      <c r="K73" s="969"/>
      <c r="L73" s="969"/>
      <c r="M73" s="969"/>
      <c r="N73" s="969"/>
      <c r="O73" s="969"/>
      <c r="P73" s="970"/>
      <c r="Q73" s="971">
        <v>278</v>
      </c>
      <c r="R73" s="965"/>
      <c r="S73" s="965"/>
      <c r="T73" s="965"/>
      <c r="U73" s="965"/>
      <c r="V73" s="965">
        <v>268</v>
      </c>
      <c r="W73" s="965"/>
      <c r="X73" s="965"/>
      <c r="Y73" s="965"/>
      <c r="Z73" s="965"/>
      <c r="AA73" s="965">
        <v>10</v>
      </c>
      <c r="AB73" s="965"/>
      <c r="AC73" s="965"/>
      <c r="AD73" s="965"/>
      <c r="AE73" s="965"/>
      <c r="AF73" s="965">
        <v>10</v>
      </c>
      <c r="AG73" s="965"/>
      <c r="AH73" s="965"/>
      <c r="AI73" s="965"/>
      <c r="AJ73" s="965"/>
      <c r="AK73" s="965">
        <v>79</v>
      </c>
      <c r="AL73" s="965"/>
      <c r="AM73" s="965"/>
      <c r="AN73" s="965"/>
      <c r="AO73" s="965"/>
      <c r="AP73" s="965" t="s">
        <v>539</v>
      </c>
      <c r="AQ73" s="965"/>
      <c r="AR73" s="965"/>
      <c r="AS73" s="965"/>
      <c r="AT73" s="965"/>
      <c r="AU73" s="965" t="s">
        <v>539</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541</v>
      </c>
      <c r="C74" s="969"/>
      <c r="D74" s="969"/>
      <c r="E74" s="969"/>
      <c r="F74" s="969"/>
      <c r="G74" s="969"/>
      <c r="H74" s="969"/>
      <c r="I74" s="969"/>
      <c r="J74" s="969"/>
      <c r="K74" s="969"/>
      <c r="L74" s="969"/>
      <c r="M74" s="969"/>
      <c r="N74" s="969"/>
      <c r="O74" s="969"/>
      <c r="P74" s="970"/>
      <c r="Q74" s="971">
        <v>7441</v>
      </c>
      <c r="R74" s="965"/>
      <c r="S74" s="965"/>
      <c r="T74" s="965"/>
      <c r="U74" s="965"/>
      <c r="V74" s="965">
        <v>6767</v>
      </c>
      <c r="W74" s="965"/>
      <c r="X74" s="965"/>
      <c r="Y74" s="965"/>
      <c r="Z74" s="965"/>
      <c r="AA74" s="965">
        <v>674</v>
      </c>
      <c r="AB74" s="965"/>
      <c r="AC74" s="965"/>
      <c r="AD74" s="965"/>
      <c r="AE74" s="965"/>
      <c r="AF74" s="965">
        <v>674</v>
      </c>
      <c r="AG74" s="965"/>
      <c r="AH74" s="965"/>
      <c r="AI74" s="965"/>
      <c r="AJ74" s="965"/>
      <c r="AK74" s="965">
        <v>16</v>
      </c>
      <c r="AL74" s="965"/>
      <c r="AM74" s="965"/>
      <c r="AN74" s="965"/>
      <c r="AO74" s="965"/>
      <c r="AP74" s="965" t="s">
        <v>539</v>
      </c>
      <c r="AQ74" s="965"/>
      <c r="AR74" s="965"/>
      <c r="AS74" s="965"/>
      <c r="AT74" s="965"/>
      <c r="AU74" s="965" t="s">
        <v>539</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542</v>
      </c>
      <c r="C75" s="969"/>
      <c r="D75" s="969"/>
      <c r="E75" s="969"/>
      <c r="F75" s="969"/>
      <c r="G75" s="969"/>
      <c r="H75" s="969"/>
      <c r="I75" s="969"/>
      <c r="J75" s="969"/>
      <c r="K75" s="969"/>
      <c r="L75" s="969"/>
      <c r="M75" s="969"/>
      <c r="N75" s="969"/>
      <c r="O75" s="969"/>
      <c r="P75" s="970"/>
      <c r="Q75" s="972">
        <v>169</v>
      </c>
      <c r="R75" s="973"/>
      <c r="S75" s="973"/>
      <c r="T75" s="973"/>
      <c r="U75" s="974"/>
      <c r="V75" s="975">
        <v>168</v>
      </c>
      <c r="W75" s="973"/>
      <c r="X75" s="973"/>
      <c r="Y75" s="973"/>
      <c r="Z75" s="974"/>
      <c r="AA75" s="975">
        <v>1</v>
      </c>
      <c r="AB75" s="973"/>
      <c r="AC75" s="973"/>
      <c r="AD75" s="973"/>
      <c r="AE75" s="974"/>
      <c r="AF75" s="975">
        <v>1</v>
      </c>
      <c r="AG75" s="973"/>
      <c r="AH75" s="973"/>
      <c r="AI75" s="973"/>
      <c r="AJ75" s="974"/>
      <c r="AK75" s="975" t="s">
        <v>539</v>
      </c>
      <c r="AL75" s="973"/>
      <c r="AM75" s="973"/>
      <c r="AN75" s="973"/>
      <c r="AO75" s="974"/>
      <c r="AP75" s="975" t="s">
        <v>539</v>
      </c>
      <c r="AQ75" s="973"/>
      <c r="AR75" s="973"/>
      <c r="AS75" s="973"/>
      <c r="AT75" s="974"/>
      <c r="AU75" s="975" t="s">
        <v>539</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543</v>
      </c>
      <c r="C76" s="969"/>
      <c r="D76" s="969"/>
      <c r="E76" s="969"/>
      <c r="F76" s="969"/>
      <c r="G76" s="969"/>
      <c r="H76" s="969"/>
      <c r="I76" s="969"/>
      <c r="J76" s="969"/>
      <c r="K76" s="969"/>
      <c r="L76" s="969"/>
      <c r="M76" s="969"/>
      <c r="N76" s="969"/>
      <c r="O76" s="969"/>
      <c r="P76" s="970"/>
      <c r="Q76" s="972">
        <v>61</v>
      </c>
      <c r="R76" s="973"/>
      <c r="S76" s="973"/>
      <c r="T76" s="973"/>
      <c r="U76" s="974"/>
      <c r="V76" s="975">
        <v>59</v>
      </c>
      <c r="W76" s="973"/>
      <c r="X76" s="973"/>
      <c r="Y76" s="973"/>
      <c r="Z76" s="974"/>
      <c r="AA76" s="975">
        <v>2</v>
      </c>
      <c r="AB76" s="973"/>
      <c r="AC76" s="973"/>
      <c r="AD76" s="973"/>
      <c r="AE76" s="974"/>
      <c r="AF76" s="975">
        <v>2</v>
      </c>
      <c r="AG76" s="973"/>
      <c r="AH76" s="973"/>
      <c r="AI76" s="973"/>
      <c r="AJ76" s="974"/>
      <c r="AK76" s="975" t="s">
        <v>539</v>
      </c>
      <c r="AL76" s="973"/>
      <c r="AM76" s="973"/>
      <c r="AN76" s="973"/>
      <c r="AO76" s="974"/>
      <c r="AP76" s="975" t="s">
        <v>539</v>
      </c>
      <c r="AQ76" s="973"/>
      <c r="AR76" s="973"/>
      <c r="AS76" s="973"/>
      <c r="AT76" s="974"/>
      <c r="AU76" s="975" t="s">
        <v>539</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544</v>
      </c>
      <c r="C77" s="969"/>
      <c r="D77" s="969"/>
      <c r="E77" s="969"/>
      <c r="F77" s="969"/>
      <c r="G77" s="969"/>
      <c r="H77" s="969"/>
      <c r="I77" s="969"/>
      <c r="J77" s="969"/>
      <c r="K77" s="969"/>
      <c r="L77" s="969"/>
      <c r="M77" s="969"/>
      <c r="N77" s="969"/>
      <c r="O77" s="969"/>
      <c r="P77" s="970"/>
      <c r="Q77" s="972">
        <v>23</v>
      </c>
      <c r="R77" s="973"/>
      <c r="S77" s="973"/>
      <c r="T77" s="973"/>
      <c r="U77" s="974"/>
      <c r="V77" s="975">
        <v>20</v>
      </c>
      <c r="W77" s="973"/>
      <c r="X77" s="973"/>
      <c r="Y77" s="973"/>
      <c r="Z77" s="974"/>
      <c r="AA77" s="975">
        <v>3</v>
      </c>
      <c r="AB77" s="973"/>
      <c r="AC77" s="973"/>
      <c r="AD77" s="973"/>
      <c r="AE77" s="974"/>
      <c r="AF77" s="975">
        <v>3</v>
      </c>
      <c r="AG77" s="973"/>
      <c r="AH77" s="973"/>
      <c r="AI77" s="973"/>
      <c r="AJ77" s="974"/>
      <c r="AK77" s="975" t="s">
        <v>539</v>
      </c>
      <c r="AL77" s="973"/>
      <c r="AM77" s="973"/>
      <c r="AN77" s="973"/>
      <c r="AO77" s="974"/>
      <c r="AP77" s="975" t="s">
        <v>539</v>
      </c>
      <c r="AQ77" s="973"/>
      <c r="AR77" s="973"/>
      <c r="AS77" s="973"/>
      <c r="AT77" s="974"/>
      <c r="AU77" s="975" t="s">
        <v>539</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545</v>
      </c>
      <c r="C78" s="969"/>
      <c r="D78" s="969"/>
      <c r="E78" s="969"/>
      <c r="F78" s="969"/>
      <c r="G78" s="969"/>
      <c r="H78" s="969"/>
      <c r="I78" s="969"/>
      <c r="J78" s="969"/>
      <c r="K78" s="969"/>
      <c r="L78" s="969"/>
      <c r="M78" s="969"/>
      <c r="N78" s="969"/>
      <c r="O78" s="969"/>
      <c r="P78" s="970"/>
      <c r="Q78" s="971">
        <v>5</v>
      </c>
      <c r="R78" s="965"/>
      <c r="S78" s="965"/>
      <c r="T78" s="965"/>
      <c r="U78" s="965"/>
      <c r="V78" s="965">
        <v>2</v>
      </c>
      <c r="W78" s="965"/>
      <c r="X78" s="965"/>
      <c r="Y78" s="965"/>
      <c r="Z78" s="965"/>
      <c r="AA78" s="965">
        <v>3</v>
      </c>
      <c r="AB78" s="965"/>
      <c r="AC78" s="965"/>
      <c r="AD78" s="965"/>
      <c r="AE78" s="965"/>
      <c r="AF78" s="965">
        <v>3</v>
      </c>
      <c r="AG78" s="965"/>
      <c r="AH78" s="965"/>
      <c r="AI78" s="965"/>
      <c r="AJ78" s="965"/>
      <c r="AK78" s="965">
        <v>0</v>
      </c>
      <c r="AL78" s="965"/>
      <c r="AM78" s="965"/>
      <c r="AN78" s="965"/>
      <c r="AO78" s="965"/>
      <c r="AP78" s="965" t="s">
        <v>539</v>
      </c>
      <c r="AQ78" s="965"/>
      <c r="AR78" s="965"/>
      <c r="AS78" s="965"/>
      <c r="AT78" s="965"/>
      <c r="AU78" s="965" t="s">
        <v>539</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546</v>
      </c>
      <c r="C79" s="969"/>
      <c r="D79" s="969"/>
      <c r="E79" s="969"/>
      <c r="F79" s="969"/>
      <c r="G79" s="969"/>
      <c r="H79" s="969"/>
      <c r="I79" s="969"/>
      <c r="J79" s="969"/>
      <c r="K79" s="969"/>
      <c r="L79" s="969"/>
      <c r="M79" s="969"/>
      <c r="N79" s="969"/>
      <c r="O79" s="969"/>
      <c r="P79" s="970"/>
      <c r="Q79" s="971">
        <v>1000</v>
      </c>
      <c r="R79" s="965"/>
      <c r="S79" s="965"/>
      <c r="T79" s="965"/>
      <c r="U79" s="965"/>
      <c r="V79" s="965">
        <v>1000</v>
      </c>
      <c r="W79" s="965"/>
      <c r="X79" s="965"/>
      <c r="Y79" s="965"/>
      <c r="Z79" s="965"/>
      <c r="AA79" s="965" t="s">
        <v>539</v>
      </c>
      <c r="AB79" s="965"/>
      <c r="AC79" s="965"/>
      <c r="AD79" s="965"/>
      <c r="AE79" s="965"/>
      <c r="AF79" s="965" t="s">
        <v>539</v>
      </c>
      <c r="AG79" s="965"/>
      <c r="AH79" s="965"/>
      <c r="AI79" s="965"/>
      <c r="AJ79" s="965"/>
      <c r="AK79" s="965" t="s">
        <v>539</v>
      </c>
      <c r="AL79" s="965"/>
      <c r="AM79" s="965"/>
      <c r="AN79" s="965"/>
      <c r="AO79" s="965"/>
      <c r="AP79" s="965">
        <v>1000</v>
      </c>
      <c r="AQ79" s="965"/>
      <c r="AR79" s="965"/>
      <c r="AS79" s="965"/>
      <c r="AT79" s="965"/>
      <c r="AU79" s="965">
        <v>3</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547</v>
      </c>
      <c r="C80" s="969"/>
      <c r="D80" s="969"/>
      <c r="E80" s="969"/>
      <c r="F80" s="969"/>
      <c r="G80" s="969"/>
      <c r="H80" s="969"/>
      <c r="I80" s="969"/>
      <c r="J80" s="969"/>
      <c r="K80" s="969"/>
      <c r="L80" s="969"/>
      <c r="M80" s="969"/>
      <c r="N80" s="969"/>
      <c r="O80" s="969"/>
      <c r="P80" s="970"/>
      <c r="Q80" s="971">
        <v>96</v>
      </c>
      <c r="R80" s="965"/>
      <c r="S80" s="965"/>
      <c r="T80" s="965"/>
      <c r="U80" s="965"/>
      <c r="V80" s="965">
        <v>82</v>
      </c>
      <c r="W80" s="965"/>
      <c r="X80" s="965"/>
      <c r="Y80" s="965"/>
      <c r="Z80" s="965"/>
      <c r="AA80" s="965">
        <v>14</v>
      </c>
      <c r="AB80" s="965"/>
      <c r="AC80" s="965"/>
      <c r="AD80" s="965"/>
      <c r="AE80" s="965"/>
      <c r="AF80" s="965">
        <v>14</v>
      </c>
      <c r="AG80" s="965"/>
      <c r="AH80" s="965"/>
      <c r="AI80" s="965"/>
      <c r="AJ80" s="965"/>
      <c r="AK80" s="965" t="s">
        <v>539</v>
      </c>
      <c r="AL80" s="965"/>
      <c r="AM80" s="965"/>
      <c r="AN80" s="965"/>
      <c r="AO80" s="965"/>
      <c r="AP80" s="965" t="s">
        <v>539</v>
      </c>
      <c r="AQ80" s="965"/>
      <c r="AR80" s="965"/>
      <c r="AS80" s="965"/>
      <c r="AT80" s="965"/>
      <c r="AU80" s="965" t="s">
        <v>539</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548</v>
      </c>
      <c r="C81" s="969"/>
      <c r="D81" s="969"/>
      <c r="E81" s="969"/>
      <c r="F81" s="969"/>
      <c r="G81" s="969"/>
      <c r="H81" s="969"/>
      <c r="I81" s="969"/>
      <c r="J81" s="969"/>
      <c r="K81" s="969"/>
      <c r="L81" s="969"/>
      <c r="M81" s="969"/>
      <c r="N81" s="969"/>
      <c r="O81" s="969"/>
      <c r="P81" s="970"/>
      <c r="Q81" s="971">
        <v>225</v>
      </c>
      <c r="R81" s="965"/>
      <c r="S81" s="965"/>
      <c r="T81" s="965"/>
      <c r="U81" s="965"/>
      <c r="V81" s="965">
        <v>223</v>
      </c>
      <c r="W81" s="965"/>
      <c r="X81" s="965"/>
      <c r="Y81" s="965"/>
      <c r="Z81" s="965"/>
      <c r="AA81" s="965">
        <v>3</v>
      </c>
      <c r="AB81" s="965"/>
      <c r="AC81" s="965"/>
      <c r="AD81" s="965"/>
      <c r="AE81" s="965"/>
      <c r="AF81" s="965">
        <v>228</v>
      </c>
      <c r="AG81" s="965"/>
      <c r="AH81" s="965"/>
      <c r="AI81" s="965"/>
      <c r="AJ81" s="965"/>
      <c r="AK81" s="965" t="s">
        <v>532</v>
      </c>
      <c r="AL81" s="965"/>
      <c r="AM81" s="965"/>
      <c r="AN81" s="965"/>
      <c r="AO81" s="965"/>
      <c r="AP81" s="965" t="s">
        <v>532</v>
      </c>
      <c r="AQ81" s="965"/>
      <c r="AR81" s="965"/>
      <c r="AS81" s="965"/>
      <c r="AT81" s="965"/>
      <c r="AU81" s="965" t="s">
        <v>532</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549</v>
      </c>
      <c r="C82" s="969"/>
      <c r="D82" s="969"/>
      <c r="E82" s="969"/>
      <c r="F82" s="969"/>
      <c r="G82" s="969"/>
      <c r="H82" s="969"/>
      <c r="I82" s="969"/>
      <c r="J82" s="969"/>
      <c r="K82" s="969"/>
      <c r="L82" s="969"/>
      <c r="M82" s="969"/>
      <c r="N82" s="969"/>
      <c r="O82" s="969"/>
      <c r="P82" s="970"/>
      <c r="Q82" s="971">
        <v>1783</v>
      </c>
      <c r="R82" s="965"/>
      <c r="S82" s="965"/>
      <c r="T82" s="965"/>
      <c r="U82" s="965"/>
      <c r="V82" s="965">
        <v>1759</v>
      </c>
      <c r="W82" s="965"/>
      <c r="X82" s="965"/>
      <c r="Y82" s="965"/>
      <c r="Z82" s="965"/>
      <c r="AA82" s="965">
        <v>23</v>
      </c>
      <c r="AB82" s="965"/>
      <c r="AC82" s="965"/>
      <c r="AD82" s="965"/>
      <c r="AE82" s="965"/>
      <c r="AF82" s="965">
        <v>23</v>
      </c>
      <c r="AG82" s="965"/>
      <c r="AH82" s="965"/>
      <c r="AI82" s="965"/>
      <c r="AJ82" s="965"/>
      <c r="AK82" s="965" t="s">
        <v>532</v>
      </c>
      <c r="AL82" s="965"/>
      <c r="AM82" s="965"/>
      <c r="AN82" s="965"/>
      <c r="AO82" s="965"/>
      <c r="AP82" s="965">
        <v>3433</v>
      </c>
      <c r="AQ82" s="965"/>
      <c r="AR82" s="965"/>
      <c r="AS82" s="965"/>
      <c r="AT82" s="965"/>
      <c r="AU82" s="965">
        <v>220</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550</v>
      </c>
      <c r="C83" s="969"/>
      <c r="D83" s="969"/>
      <c r="E83" s="969"/>
      <c r="F83" s="969"/>
      <c r="G83" s="969"/>
      <c r="H83" s="969"/>
      <c r="I83" s="969"/>
      <c r="J83" s="969"/>
      <c r="K83" s="969"/>
      <c r="L83" s="969"/>
      <c r="M83" s="969"/>
      <c r="N83" s="969"/>
      <c r="O83" s="969"/>
      <c r="P83" s="970"/>
      <c r="Q83" s="971">
        <v>291</v>
      </c>
      <c r="R83" s="965"/>
      <c r="S83" s="965"/>
      <c r="T83" s="965"/>
      <c r="U83" s="965"/>
      <c r="V83" s="965">
        <v>161</v>
      </c>
      <c r="W83" s="965"/>
      <c r="X83" s="965"/>
      <c r="Y83" s="965"/>
      <c r="Z83" s="965"/>
      <c r="AA83" s="965">
        <v>130</v>
      </c>
      <c r="AB83" s="965"/>
      <c r="AC83" s="965"/>
      <c r="AD83" s="965"/>
      <c r="AE83" s="965"/>
      <c r="AF83" s="965">
        <v>130</v>
      </c>
      <c r="AG83" s="965"/>
      <c r="AH83" s="965"/>
      <c r="AI83" s="965"/>
      <c r="AJ83" s="965"/>
      <c r="AK83" s="965" t="s">
        <v>532</v>
      </c>
      <c r="AL83" s="965"/>
      <c r="AM83" s="965"/>
      <c r="AN83" s="965"/>
      <c r="AO83" s="965"/>
      <c r="AP83" s="965" t="s">
        <v>532</v>
      </c>
      <c r="AQ83" s="965"/>
      <c r="AR83" s="965"/>
      <c r="AS83" s="965"/>
      <c r="AT83" s="965"/>
      <c r="AU83" s="965" t="s">
        <v>532</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551</v>
      </c>
      <c r="C84" s="969"/>
      <c r="D84" s="969"/>
      <c r="E84" s="969"/>
      <c r="F84" s="969"/>
      <c r="G84" s="969"/>
      <c r="H84" s="969"/>
      <c r="I84" s="969"/>
      <c r="J84" s="969"/>
      <c r="K84" s="969"/>
      <c r="L84" s="969"/>
      <c r="M84" s="969"/>
      <c r="N84" s="969"/>
      <c r="O84" s="969"/>
      <c r="P84" s="970"/>
      <c r="Q84" s="971">
        <v>160</v>
      </c>
      <c r="R84" s="965"/>
      <c r="S84" s="965"/>
      <c r="T84" s="965"/>
      <c r="U84" s="965"/>
      <c r="V84" s="965">
        <v>159</v>
      </c>
      <c r="W84" s="965"/>
      <c r="X84" s="965"/>
      <c r="Y84" s="965"/>
      <c r="Z84" s="965"/>
      <c r="AA84" s="965">
        <v>1</v>
      </c>
      <c r="AB84" s="965"/>
      <c r="AC84" s="965"/>
      <c r="AD84" s="965"/>
      <c r="AE84" s="965"/>
      <c r="AF84" s="965">
        <v>1</v>
      </c>
      <c r="AG84" s="965"/>
      <c r="AH84" s="965"/>
      <c r="AI84" s="965"/>
      <c r="AJ84" s="965"/>
      <c r="AK84" s="965">
        <v>10</v>
      </c>
      <c r="AL84" s="965"/>
      <c r="AM84" s="965"/>
      <c r="AN84" s="965"/>
      <c r="AO84" s="965"/>
      <c r="AP84" s="965" t="s">
        <v>532</v>
      </c>
      <c r="AQ84" s="965"/>
      <c r="AR84" s="965"/>
      <c r="AS84" s="965"/>
      <c r="AT84" s="965"/>
      <c r="AU84" s="965" t="s">
        <v>532</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t="s">
        <v>552</v>
      </c>
      <c r="C85" s="969"/>
      <c r="D85" s="969"/>
      <c r="E85" s="969"/>
      <c r="F85" s="969"/>
      <c r="G85" s="969"/>
      <c r="H85" s="969"/>
      <c r="I85" s="969"/>
      <c r="J85" s="969"/>
      <c r="K85" s="969"/>
      <c r="L85" s="969"/>
      <c r="M85" s="969"/>
      <c r="N85" s="969"/>
      <c r="O85" s="969"/>
      <c r="P85" s="970"/>
      <c r="Q85" s="971">
        <v>190947</v>
      </c>
      <c r="R85" s="965"/>
      <c r="S85" s="965"/>
      <c r="T85" s="965"/>
      <c r="U85" s="965"/>
      <c r="V85" s="965">
        <v>184370</v>
      </c>
      <c r="W85" s="965"/>
      <c r="X85" s="965"/>
      <c r="Y85" s="965"/>
      <c r="Z85" s="965"/>
      <c r="AA85" s="965">
        <v>6577</v>
      </c>
      <c r="AB85" s="965"/>
      <c r="AC85" s="965"/>
      <c r="AD85" s="965"/>
      <c r="AE85" s="965"/>
      <c r="AF85" s="965">
        <v>6577</v>
      </c>
      <c r="AG85" s="965"/>
      <c r="AH85" s="965"/>
      <c r="AI85" s="965"/>
      <c r="AJ85" s="965"/>
      <c r="AK85" s="965">
        <v>1453</v>
      </c>
      <c r="AL85" s="965"/>
      <c r="AM85" s="965"/>
      <c r="AN85" s="965"/>
      <c r="AO85" s="965"/>
      <c r="AP85" s="965" t="s">
        <v>532</v>
      </c>
      <c r="AQ85" s="965"/>
      <c r="AR85" s="965"/>
      <c r="AS85" s="965"/>
      <c r="AT85" s="965"/>
      <c r="AU85" s="965" t="s">
        <v>532</v>
      </c>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7703</v>
      </c>
      <c r="AG88" s="953"/>
      <c r="AH88" s="953"/>
      <c r="AI88" s="953"/>
      <c r="AJ88" s="953"/>
      <c r="AK88" s="957"/>
      <c r="AL88" s="957"/>
      <c r="AM88" s="957"/>
      <c r="AN88" s="957"/>
      <c r="AO88" s="957"/>
      <c r="AP88" s="953">
        <v>4504</v>
      </c>
      <c r="AQ88" s="953"/>
      <c r="AR88" s="953"/>
      <c r="AS88" s="953"/>
      <c r="AT88" s="953"/>
      <c r="AU88" s="953">
        <v>295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v>
      </c>
      <c r="CS102" s="945"/>
      <c r="CT102" s="945"/>
      <c r="CU102" s="945"/>
      <c r="CV102" s="946"/>
      <c r="CW102" s="944" t="s">
        <v>539</v>
      </c>
      <c r="CX102" s="945"/>
      <c r="CY102" s="945"/>
      <c r="CZ102" s="945"/>
      <c r="DA102" s="946"/>
      <c r="DB102" s="944" t="s">
        <v>539</v>
      </c>
      <c r="DC102" s="945"/>
      <c r="DD102" s="945"/>
      <c r="DE102" s="945"/>
      <c r="DF102" s="946"/>
      <c r="DG102" s="944">
        <v>12</v>
      </c>
      <c r="DH102" s="945"/>
      <c r="DI102" s="945"/>
      <c r="DJ102" s="945"/>
      <c r="DK102" s="946"/>
      <c r="DL102" s="944" t="s">
        <v>539</v>
      </c>
      <c r="DM102" s="945"/>
      <c r="DN102" s="945"/>
      <c r="DO102" s="945"/>
      <c r="DP102" s="946"/>
      <c r="DQ102" s="944" t="s">
        <v>539</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286</v>
      </c>
      <c r="AG109" s="886"/>
      <c r="AH109" s="886"/>
      <c r="AI109" s="886"/>
      <c r="AJ109" s="887"/>
      <c r="AK109" s="888" t="s">
        <v>285</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286</v>
      </c>
      <c r="BW109" s="886"/>
      <c r="BX109" s="886"/>
      <c r="BY109" s="886"/>
      <c r="BZ109" s="887"/>
      <c r="CA109" s="888" t="s">
        <v>285</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286</v>
      </c>
      <c r="DM109" s="886"/>
      <c r="DN109" s="886"/>
      <c r="DO109" s="886"/>
      <c r="DP109" s="887"/>
      <c r="DQ109" s="888" t="s">
        <v>285</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314387</v>
      </c>
      <c r="AB110" s="871"/>
      <c r="AC110" s="871"/>
      <c r="AD110" s="871"/>
      <c r="AE110" s="872"/>
      <c r="AF110" s="873">
        <v>287465</v>
      </c>
      <c r="AG110" s="871"/>
      <c r="AH110" s="871"/>
      <c r="AI110" s="871"/>
      <c r="AJ110" s="872"/>
      <c r="AK110" s="873">
        <v>267737</v>
      </c>
      <c r="AL110" s="871"/>
      <c r="AM110" s="871"/>
      <c r="AN110" s="871"/>
      <c r="AO110" s="872"/>
      <c r="AP110" s="874">
        <v>11.9</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3236200</v>
      </c>
      <c r="BR110" s="798"/>
      <c r="BS110" s="798"/>
      <c r="BT110" s="798"/>
      <c r="BU110" s="798"/>
      <c r="BV110" s="798">
        <v>3441933</v>
      </c>
      <c r="BW110" s="798"/>
      <c r="BX110" s="798"/>
      <c r="BY110" s="798"/>
      <c r="BZ110" s="798"/>
      <c r="CA110" s="798">
        <v>3470593</v>
      </c>
      <c r="CB110" s="798"/>
      <c r="CC110" s="798"/>
      <c r="CD110" s="798"/>
      <c r="CE110" s="798"/>
      <c r="CF110" s="859">
        <v>153.69999999999999</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t="s">
        <v>112</v>
      </c>
      <c r="BR111" s="769"/>
      <c r="BS111" s="769"/>
      <c r="BT111" s="769"/>
      <c r="BU111" s="769"/>
      <c r="BV111" s="769" t="s">
        <v>112</v>
      </c>
      <c r="BW111" s="769"/>
      <c r="BX111" s="769"/>
      <c r="BY111" s="769"/>
      <c r="BZ111" s="769"/>
      <c r="CA111" s="769" t="s">
        <v>112</v>
      </c>
      <c r="CB111" s="769"/>
      <c r="CC111" s="769"/>
      <c r="CD111" s="769"/>
      <c r="CE111" s="769"/>
      <c r="CF111" s="846" t="s">
        <v>112</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10103</v>
      </c>
      <c r="BR112" s="769"/>
      <c r="BS112" s="769"/>
      <c r="BT112" s="769"/>
      <c r="BU112" s="769"/>
      <c r="BV112" s="769">
        <v>22844</v>
      </c>
      <c r="BW112" s="769"/>
      <c r="BX112" s="769"/>
      <c r="BY112" s="769"/>
      <c r="BZ112" s="769"/>
      <c r="CA112" s="769">
        <v>42161</v>
      </c>
      <c r="CB112" s="769"/>
      <c r="CC112" s="769"/>
      <c r="CD112" s="769"/>
      <c r="CE112" s="769"/>
      <c r="CF112" s="846">
        <v>1.9</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14524</v>
      </c>
      <c r="AB113" s="907"/>
      <c r="AC113" s="907"/>
      <c r="AD113" s="907"/>
      <c r="AE113" s="908"/>
      <c r="AF113" s="909">
        <v>11590</v>
      </c>
      <c r="AG113" s="907"/>
      <c r="AH113" s="907"/>
      <c r="AI113" s="907"/>
      <c r="AJ113" s="908"/>
      <c r="AK113" s="909">
        <v>8458</v>
      </c>
      <c r="AL113" s="907"/>
      <c r="AM113" s="907"/>
      <c r="AN113" s="907"/>
      <c r="AO113" s="908"/>
      <c r="AP113" s="910">
        <v>0.4</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392240</v>
      </c>
      <c r="BR113" s="769"/>
      <c r="BS113" s="769"/>
      <c r="BT113" s="769"/>
      <c r="BU113" s="769"/>
      <c r="BV113" s="769">
        <v>258214</v>
      </c>
      <c r="BW113" s="769"/>
      <c r="BX113" s="769"/>
      <c r="BY113" s="769"/>
      <c r="BZ113" s="769"/>
      <c r="CA113" s="769">
        <v>294733</v>
      </c>
      <c r="CB113" s="769"/>
      <c r="CC113" s="769"/>
      <c r="CD113" s="769"/>
      <c r="CE113" s="769"/>
      <c r="CF113" s="846">
        <v>13.1</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24071</v>
      </c>
      <c r="AB114" s="782"/>
      <c r="AC114" s="782"/>
      <c r="AD114" s="782"/>
      <c r="AE114" s="783"/>
      <c r="AF114" s="784">
        <v>32332</v>
      </c>
      <c r="AG114" s="782"/>
      <c r="AH114" s="782"/>
      <c r="AI114" s="782"/>
      <c r="AJ114" s="783"/>
      <c r="AK114" s="784">
        <v>43324</v>
      </c>
      <c r="AL114" s="782"/>
      <c r="AM114" s="782"/>
      <c r="AN114" s="782"/>
      <c r="AO114" s="783"/>
      <c r="AP114" s="752">
        <v>1.9</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787430</v>
      </c>
      <c r="BR114" s="769"/>
      <c r="BS114" s="769"/>
      <c r="BT114" s="769"/>
      <c r="BU114" s="769"/>
      <c r="BV114" s="769">
        <v>800669</v>
      </c>
      <c r="BW114" s="769"/>
      <c r="BX114" s="769"/>
      <c r="BY114" s="769"/>
      <c r="BZ114" s="769"/>
      <c r="CA114" s="769">
        <v>869327</v>
      </c>
      <c r="CB114" s="769"/>
      <c r="CC114" s="769"/>
      <c r="CD114" s="769"/>
      <c r="CE114" s="769"/>
      <c r="CF114" s="846">
        <v>38.5</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352982</v>
      </c>
      <c r="AB117" s="893"/>
      <c r="AC117" s="893"/>
      <c r="AD117" s="893"/>
      <c r="AE117" s="894"/>
      <c r="AF117" s="896">
        <v>331387</v>
      </c>
      <c r="AG117" s="893"/>
      <c r="AH117" s="893"/>
      <c r="AI117" s="893"/>
      <c r="AJ117" s="894"/>
      <c r="AK117" s="896">
        <v>319519</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286</v>
      </c>
      <c r="AG118" s="886"/>
      <c r="AH118" s="886"/>
      <c r="AI118" s="886"/>
      <c r="AJ118" s="887"/>
      <c r="AK118" s="888" t="s">
        <v>285</v>
      </c>
      <c r="AL118" s="886"/>
      <c r="AM118" s="886"/>
      <c r="AN118" s="886"/>
      <c r="AO118" s="887"/>
      <c r="AP118" s="889" t="s">
        <v>403</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431</v>
      </c>
      <c r="BP118" s="836"/>
      <c r="BQ118" s="855">
        <v>4425973</v>
      </c>
      <c r="BR118" s="856"/>
      <c r="BS118" s="856"/>
      <c r="BT118" s="856"/>
      <c r="BU118" s="856"/>
      <c r="BV118" s="856">
        <v>4523660</v>
      </c>
      <c r="BW118" s="856"/>
      <c r="BX118" s="856"/>
      <c r="BY118" s="856"/>
      <c r="BZ118" s="856"/>
      <c r="CA118" s="856">
        <v>4676814</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3478753</v>
      </c>
      <c r="BR119" s="798"/>
      <c r="BS119" s="798"/>
      <c r="BT119" s="798"/>
      <c r="BU119" s="798"/>
      <c r="BV119" s="798">
        <v>3536898</v>
      </c>
      <c r="BW119" s="798"/>
      <c r="BX119" s="798"/>
      <c r="BY119" s="798"/>
      <c r="BZ119" s="798"/>
      <c r="CA119" s="798">
        <v>3511344</v>
      </c>
      <c r="CB119" s="798"/>
      <c r="CC119" s="798"/>
      <c r="CD119" s="798"/>
      <c r="CE119" s="798"/>
      <c r="CF119" s="859">
        <v>155.5</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t="s">
        <v>112</v>
      </c>
      <c r="BR120" s="769"/>
      <c r="BS120" s="769"/>
      <c r="BT120" s="769"/>
      <c r="BU120" s="769"/>
      <c r="BV120" s="769" t="s">
        <v>112</v>
      </c>
      <c r="BW120" s="769"/>
      <c r="BX120" s="769"/>
      <c r="BY120" s="769"/>
      <c r="BZ120" s="769"/>
      <c r="CA120" s="769" t="s">
        <v>112</v>
      </c>
      <c r="CB120" s="769"/>
      <c r="CC120" s="769"/>
      <c r="CD120" s="769"/>
      <c r="CE120" s="769"/>
      <c r="CF120" s="846" t="s">
        <v>112</v>
      </c>
      <c r="CG120" s="847"/>
      <c r="CH120" s="847"/>
      <c r="CI120" s="847"/>
      <c r="CJ120" s="847"/>
      <c r="CK120" s="848" t="s">
        <v>437</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10103</v>
      </c>
      <c r="DH120" s="798"/>
      <c r="DI120" s="798"/>
      <c r="DJ120" s="798"/>
      <c r="DK120" s="798"/>
      <c r="DL120" s="798">
        <v>22844</v>
      </c>
      <c r="DM120" s="798"/>
      <c r="DN120" s="798"/>
      <c r="DO120" s="798"/>
      <c r="DP120" s="798"/>
      <c r="DQ120" s="798">
        <v>42161</v>
      </c>
      <c r="DR120" s="798"/>
      <c r="DS120" s="798"/>
      <c r="DT120" s="798"/>
      <c r="DU120" s="798"/>
      <c r="DV120" s="799">
        <v>1.9</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2716838</v>
      </c>
      <c r="BR121" s="856"/>
      <c r="BS121" s="856"/>
      <c r="BT121" s="856"/>
      <c r="BU121" s="856"/>
      <c r="BV121" s="856">
        <v>2864507</v>
      </c>
      <c r="BW121" s="856"/>
      <c r="BX121" s="856"/>
      <c r="BY121" s="856"/>
      <c r="BZ121" s="856"/>
      <c r="CA121" s="856">
        <v>2888375</v>
      </c>
      <c r="CB121" s="856"/>
      <c r="CC121" s="856"/>
      <c r="CD121" s="856"/>
      <c r="CE121" s="856"/>
      <c r="CF121" s="857">
        <v>127.9</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440</v>
      </c>
      <c r="BP122" s="836"/>
      <c r="BQ122" s="837">
        <v>6195591</v>
      </c>
      <c r="BR122" s="838"/>
      <c r="BS122" s="838"/>
      <c r="BT122" s="838"/>
      <c r="BU122" s="838"/>
      <c r="BV122" s="838">
        <v>6401405</v>
      </c>
      <c r="BW122" s="838"/>
      <c r="BX122" s="838"/>
      <c r="BY122" s="838"/>
      <c r="BZ122" s="838"/>
      <c r="CA122" s="838">
        <v>6399719</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451</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t="s">
        <v>112</v>
      </c>
      <c r="AB128" s="722"/>
      <c r="AC128" s="722"/>
      <c r="AD128" s="722"/>
      <c r="AE128" s="723"/>
      <c r="AF128" s="724" t="s">
        <v>112</v>
      </c>
      <c r="AG128" s="722"/>
      <c r="AH128" s="722"/>
      <c r="AI128" s="722"/>
      <c r="AJ128" s="723"/>
      <c r="AK128" s="724" t="s">
        <v>112</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2564433</v>
      </c>
      <c r="AB129" s="782"/>
      <c r="AC129" s="782"/>
      <c r="AD129" s="782"/>
      <c r="AE129" s="783"/>
      <c r="AF129" s="784">
        <v>2524111</v>
      </c>
      <c r="AG129" s="782"/>
      <c r="AH129" s="782"/>
      <c r="AI129" s="782"/>
      <c r="AJ129" s="783"/>
      <c r="AK129" s="784">
        <v>2500943</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3.6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260572</v>
      </c>
      <c r="AB130" s="782"/>
      <c r="AC130" s="782"/>
      <c r="AD130" s="782"/>
      <c r="AE130" s="783"/>
      <c r="AF130" s="784">
        <v>254152</v>
      </c>
      <c r="AG130" s="782"/>
      <c r="AH130" s="782"/>
      <c r="AI130" s="782"/>
      <c r="AJ130" s="783"/>
      <c r="AK130" s="784">
        <v>242929</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2303861</v>
      </c>
      <c r="AB131" s="715"/>
      <c r="AC131" s="715"/>
      <c r="AD131" s="715"/>
      <c r="AE131" s="716"/>
      <c r="AF131" s="717">
        <v>2269959</v>
      </c>
      <c r="AG131" s="715"/>
      <c r="AH131" s="715"/>
      <c r="AI131" s="715"/>
      <c r="AJ131" s="716"/>
      <c r="AK131" s="717">
        <v>2258014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4.0110926830000002</v>
      </c>
      <c r="AB132" s="738"/>
      <c r="AC132" s="738"/>
      <c r="AD132" s="738"/>
      <c r="AE132" s="739"/>
      <c r="AF132" s="740">
        <v>3.402484362</v>
      </c>
      <c r="AG132" s="738"/>
      <c r="AH132" s="738"/>
      <c r="AI132" s="738"/>
      <c r="AJ132" s="739"/>
      <c r="AK132" s="740">
        <v>3.3919187389999998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5.0999999999999996</v>
      </c>
      <c r="AB133" s="747"/>
      <c r="AC133" s="747"/>
      <c r="AD133" s="747"/>
      <c r="AE133" s="748"/>
      <c r="AF133" s="746">
        <v>4.2</v>
      </c>
      <c r="AG133" s="747"/>
      <c r="AH133" s="747"/>
      <c r="AI133" s="747"/>
      <c r="AJ133" s="748"/>
      <c r="AK133" s="746">
        <v>3.6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Q21" zoomScale="90" zoomScaleNormal="85" zoomScaleSheetLayoutView="90" workbookViewId="0">
      <selection activeCell="AC28" sqref="AC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4" zoomScale="90" zoomScaleNormal="9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4"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706651</v>
      </c>
      <c r="L9" s="264">
        <v>81150</v>
      </c>
      <c r="M9" s="265">
        <v>107860</v>
      </c>
      <c r="N9" s="266">
        <v>-24.8</v>
      </c>
    </row>
    <row r="10" spans="1:16">
      <c r="A10" s="248"/>
      <c r="B10" s="244"/>
      <c r="C10" s="244"/>
      <c r="D10" s="244"/>
      <c r="E10" s="244"/>
      <c r="F10" s="244"/>
      <c r="G10" s="1131" t="s">
        <v>473</v>
      </c>
      <c r="H10" s="1132"/>
      <c r="I10" s="1132"/>
      <c r="J10" s="1133"/>
      <c r="K10" s="267">
        <v>131813</v>
      </c>
      <c r="L10" s="268">
        <v>15137</v>
      </c>
      <c r="M10" s="269">
        <v>10528</v>
      </c>
      <c r="N10" s="270">
        <v>43.8</v>
      </c>
    </row>
    <row r="11" spans="1:16" ht="13.5" customHeight="1">
      <c r="A11" s="248"/>
      <c r="B11" s="244"/>
      <c r="C11" s="244"/>
      <c r="D11" s="244"/>
      <c r="E11" s="244"/>
      <c r="F11" s="244"/>
      <c r="G11" s="1131" t="s">
        <v>474</v>
      </c>
      <c r="H11" s="1132"/>
      <c r="I11" s="1132"/>
      <c r="J11" s="1133"/>
      <c r="K11" s="267">
        <v>11295</v>
      </c>
      <c r="L11" s="268">
        <v>1297</v>
      </c>
      <c r="M11" s="269">
        <v>15409</v>
      </c>
      <c r="N11" s="270">
        <v>-91.6</v>
      </c>
    </row>
    <row r="12" spans="1:16" ht="13.5" customHeight="1">
      <c r="A12" s="248"/>
      <c r="B12" s="244"/>
      <c r="C12" s="244"/>
      <c r="D12" s="244"/>
      <c r="E12" s="244"/>
      <c r="F12" s="244"/>
      <c r="G12" s="1131" t="s">
        <v>475</v>
      </c>
      <c r="H12" s="1132"/>
      <c r="I12" s="1132"/>
      <c r="J12" s="1133"/>
      <c r="K12" s="267" t="s">
        <v>476</v>
      </c>
      <c r="L12" s="268" t="s">
        <v>476</v>
      </c>
      <c r="M12" s="269">
        <v>1372</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t="s">
        <v>476</v>
      </c>
      <c r="L14" s="268" t="s">
        <v>476</v>
      </c>
      <c r="M14" s="269">
        <v>4790</v>
      </c>
      <c r="N14" s="270" t="s">
        <v>476</v>
      </c>
    </row>
    <row r="15" spans="1:16" ht="13.5" customHeight="1">
      <c r="A15" s="248"/>
      <c r="B15" s="244"/>
      <c r="C15" s="244"/>
      <c r="D15" s="244"/>
      <c r="E15" s="244"/>
      <c r="F15" s="244"/>
      <c r="G15" s="1131" t="s">
        <v>479</v>
      </c>
      <c r="H15" s="1132"/>
      <c r="I15" s="1132"/>
      <c r="J15" s="1133"/>
      <c r="K15" s="267" t="s">
        <v>476</v>
      </c>
      <c r="L15" s="268" t="s">
        <v>476</v>
      </c>
      <c r="M15" s="269">
        <v>2476</v>
      </c>
      <c r="N15" s="270" t="s">
        <v>476</v>
      </c>
    </row>
    <row r="16" spans="1:16">
      <c r="A16" s="248"/>
      <c r="B16" s="244"/>
      <c r="C16" s="244"/>
      <c r="D16" s="244"/>
      <c r="E16" s="244"/>
      <c r="F16" s="244"/>
      <c r="G16" s="1134" t="s">
        <v>480</v>
      </c>
      <c r="H16" s="1135"/>
      <c r="I16" s="1135"/>
      <c r="J16" s="1136"/>
      <c r="K16" s="268">
        <v>-72564</v>
      </c>
      <c r="L16" s="268">
        <v>-8333</v>
      </c>
      <c r="M16" s="269">
        <v>-12174</v>
      </c>
      <c r="N16" s="270">
        <v>-31.6</v>
      </c>
    </row>
    <row r="17" spans="1:16">
      <c r="A17" s="248"/>
      <c r="B17" s="244"/>
      <c r="C17" s="244"/>
      <c r="D17" s="244"/>
      <c r="E17" s="244"/>
      <c r="F17" s="244"/>
      <c r="G17" s="1134" t="s">
        <v>170</v>
      </c>
      <c r="H17" s="1135"/>
      <c r="I17" s="1135"/>
      <c r="J17" s="1136"/>
      <c r="K17" s="268">
        <v>777195</v>
      </c>
      <c r="L17" s="268">
        <v>89251</v>
      </c>
      <c r="M17" s="269">
        <v>130260</v>
      </c>
      <c r="N17" s="270">
        <v>-31.5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9.5299999999999994</v>
      </c>
      <c r="L21" s="281">
        <v>12.26</v>
      </c>
      <c r="M21" s="282">
        <v>-2.73</v>
      </c>
      <c r="N21" s="249"/>
      <c r="O21" s="283"/>
      <c r="P21" s="279"/>
    </row>
    <row r="22" spans="1:16" s="284" customFormat="1">
      <c r="A22" s="279"/>
      <c r="B22" s="249"/>
      <c r="C22" s="249"/>
      <c r="D22" s="249"/>
      <c r="E22" s="249"/>
      <c r="F22" s="249"/>
      <c r="G22" s="1128" t="s">
        <v>486</v>
      </c>
      <c r="H22" s="1129"/>
      <c r="I22" s="1129"/>
      <c r="J22" s="1130"/>
      <c r="K22" s="285">
        <v>94.1</v>
      </c>
      <c r="L22" s="286">
        <v>94.9</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267737</v>
      </c>
      <c r="L32" s="294">
        <v>30746</v>
      </c>
      <c r="M32" s="295">
        <v>71410</v>
      </c>
      <c r="N32" s="296">
        <v>-56.9</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t="s">
        <v>476</v>
      </c>
      <c r="N34" s="296" t="s">
        <v>476</v>
      </c>
    </row>
    <row r="35" spans="1:16" ht="27" customHeight="1">
      <c r="A35" s="248"/>
      <c r="B35" s="244"/>
      <c r="C35" s="244"/>
      <c r="D35" s="244"/>
      <c r="E35" s="244"/>
      <c r="F35" s="244"/>
      <c r="G35" s="1119" t="s">
        <v>493</v>
      </c>
      <c r="H35" s="1120"/>
      <c r="I35" s="1120"/>
      <c r="J35" s="1121"/>
      <c r="K35" s="294">
        <v>8458</v>
      </c>
      <c r="L35" s="294">
        <v>971</v>
      </c>
      <c r="M35" s="295">
        <v>19838</v>
      </c>
      <c r="N35" s="296">
        <v>-95.1</v>
      </c>
    </row>
    <row r="36" spans="1:16" ht="27" customHeight="1">
      <c r="A36" s="248"/>
      <c r="B36" s="244"/>
      <c r="C36" s="244"/>
      <c r="D36" s="244"/>
      <c r="E36" s="244"/>
      <c r="F36" s="244"/>
      <c r="G36" s="1119" t="s">
        <v>494</v>
      </c>
      <c r="H36" s="1120"/>
      <c r="I36" s="1120"/>
      <c r="J36" s="1121"/>
      <c r="K36" s="294">
        <v>43324</v>
      </c>
      <c r="L36" s="294">
        <v>4975</v>
      </c>
      <c r="M36" s="295">
        <v>4809</v>
      </c>
      <c r="N36" s="296">
        <v>3.5</v>
      </c>
    </row>
    <row r="37" spans="1:16" ht="13.5" customHeight="1">
      <c r="A37" s="248"/>
      <c r="B37" s="244"/>
      <c r="C37" s="244"/>
      <c r="D37" s="244"/>
      <c r="E37" s="244"/>
      <c r="F37" s="244"/>
      <c r="G37" s="1119" t="s">
        <v>495</v>
      </c>
      <c r="H37" s="1120"/>
      <c r="I37" s="1120"/>
      <c r="J37" s="1121"/>
      <c r="K37" s="294" t="s">
        <v>476</v>
      </c>
      <c r="L37" s="294" t="s">
        <v>476</v>
      </c>
      <c r="M37" s="295">
        <v>1747</v>
      </c>
      <c r="N37" s="296" t="s">
        <v>476</v>
      </c>
    </row>
    <row r="38" spans="1:16" ht="27" customHeight="1">
      <c r="A38" s="248"/>
      <c r="B38" s="244"/>
      <c r="C38" s="244"/>
      <c r="D38" s="244"/>
      <c r="E38" s="244"/>
      <c r="F38" s="244"/>
      <c r="G38" s="1122" t="s">
        <v>496</v>
      </c>
      <c r="H38" s="1123"/>
      <c r="I38" s="1123"/>
      <c r="J38" s="1124"/>
      <c r="K38" s="297" t="s">
        <v>476</v>
      </c>
      <c r="L38" s="297" t="s">
        <v>476</v>
      </c>
      <c r="M38" s="298">
        <v>16</v>
      </c>
      <c r="N38" s="299" t="s">
        <v>476</v>
      </c>
      <c r="O38" s="293"/>
    </row>
    <row r="39" spans="1:16">
      <c r="A39" s="248"/>
      <c r="B39" s="244"/>
      <c r="C39" s="244"/>
      <c r="D39" s="244"/>
      <c r="E39" s="244"/>
      <c r="F39" s="244"/>
      <c r="G39" s="1122" t="s">
        <v>497</v>
      </c>
      <c r="H39" s="1123"/>
      <c r="I39" s="1123"/>
      <c r="J39" s="1124"/>
      <c r="K39" s="300" t="s">
        <v>476</v>
      </c>
      <c r="L39" s="300" t="s">
        <v>476</v>
      </c>
      <c r="M39" s="301">
        <v>-2838</v>
      </c>
      <c r="N39" s="302" t="s">
        <v>476</v>
      </c>
      <c r="O39" s="293"/>
    </row>
    <row r="40" spans="1:16" ht="27" customHeight="1">
      <c r="A40" s="248"/>
      <c r="B40" s="244"/>
      <c r="C40" s="244"/>
      <c r="D40" s="244"/>
      <c r="E40" s="244"/>
      <c r="F40" s="244"/>
      <c r="G40" s="1119" t="s">
        <v>498</v>
      </c>
      <c r="H40" s="1120"/>
      <c r="I40" s="1120"/>
      <c r="J40" s="1121"/>
      <c r="K40" s="300">
        <v>-242929</v>
      </c>
      <c r="L40" s="300">
        <v>-27897</v>
      </c>
      <c r="M40" s="301">
        <v>-63648</v>
      </c>
      <c r="N40" s="302">
        <v>-56.2</v>
      </c>
      <c r="O40" s="293"/>
    </row>
    <row r="41" spans="1:16">
      <c r="A41" s="248"/>
      <c r="B41" s="244"/>
      <c r="C41" s="244"/>
      <c r="D41" s="244"/>
      <c r="E41" s="244"/>
      <c r="F41" s="244"/>
      <c r="G41" s="1125" t="s">
        <v>280</v>
      </c>
      <c r="H41" s="1126"/>
      <c r="I41" s="1126"/>
      <c r="J41" s="1127"/>
      <c r="K41" s="294">
        <v>76590</v>
      </c>
      <c r="L41" s="300">
        <v>8795</v>
      </c>
      <c r="M41" s="301">
        <v>31334</v>
      </c>
      <c r="N41" s="302">
        <v>-71.900000000000006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391970</v>
      </c>
      <c r="J51" s="320">
        <v>43422</v>
      </c>
      <c r="K51" s="321">
        <v>-42.4</v>
      </c>
      <c r="L51" s="322">
        <v>109926</v>
      </c>
      <c r="M51" s="323">
        <v>68.2</v>
      </c>
      <c r="N51" s="324">
        <v>-110.6</v>
      </c>
    </row>
    <row r="52" spans="1:14">
      <c r="A52" s="248"/>
      <c r="B52" s="244"/>
      <c r="C52" s="244"/>
      <c r="D52" s="244"/>
      <c r="E52" s="244"/>
      <c r="F52" s="244"/>
      <c r="G52" s="325"/>
      <c r="H52" s="326" t="s">
        <v>509</v>
      </c>
      <c r="I52" s="327">
        <v>136392</v>
      </c>
      <c r="J52" s="328">
        <v>15109</v>
      </c>
      <c r="K52" s="329">
        <v>-67.3</v>
      </c>
      <c r="L52" s="330">
        <v>64844</v>
      </c>
      <c r="M52" s="331">
        <v>57.7</v>
      </c>
      <c r="N52" s="332">
        <v>-125</v>
      </c>
    </row>
    <row r="53" spans="1:14">
      <c r="A53" s="248"/>
      <c r="B53" s="244"/>
      <c r="C53" s="244"/>
      <c r="D53" s="244"/>
      <c r="E53" s="244"/>
      <c r="F53" s="244"/>
      <c r="G53" s="310" t="s">
        <v>510</v>
      </c>
      <c r="H53" s="311"/>
      <c r="I53" s="319">
        <v>751572</v>
      </c>
      <c r="J53" s="320">
        <v>84031</v>
      </c>
      <c r="K53" s="321">
        <v>93.5</v>
      </c>
      <c r="L53" s="322">
        <v>133616</v>
      </c>
      <c r="M53" s="323">
        <v>21.6</v>
      </c>
      <c r="N53" s="324">
        <v>71.900000000000006</v>
      </c>
    </row>
    <row r="54" spans="1:14">
      <c r="A54" s="248"/>
      <c r="B54" s="244"/>
      <c r="C54" s="244"/>
      <c r="D54" s="244"/>
      <c r="E54" s="244"/>
      <c r="F54" s="244"/>
      <c r="G54" s="325"/>
      <c r="H54" s="326" t="s">
        <v>509</v>
      </c>
      <c r="I54" s="327">
        <v>228814</v>
      </c>
      <c r="J54" s="328">
        <v>25583</v>
      </c>
      <c r="K54" s="329">
        <v>69.3</v>
      </c>
      <c r="L54" s="330">
        <v>57933</v>
      </c>
      <c r="M54" s="331">
        <v>-10.7</v>
      </c>
      <c r="N54" s="332">
        <v>80</v>
      </c>
    </row>
    <row r="55" spans="1:14">
      <c r="A55" s="248"/>
      <c r="B55" s="244"/>
      <c r="C55" s="244"/>
      <c r="D55" s="244"/>
      <c r="E55" s="244"/>
      <c r="F55" s="244"/>
      <c r="G55" s="310" t="s">
        <v>511</v>
      </c>
      <c r="H55" s="311"/>
      <c r="I55" s="319">
        <v>653029</v>
      </c>
      <c r="J55" s="320">
        <v>73639</v>
      </c>
      <c r="K55" s="321">
        <v>-12.4</v>
      </c>
      <c r="L55" s="322">
        <v>92021</v>
      </c>
      <c r="M55" s="323">
        <v>-31.1</v>
      </c>
      <c r="N55" s="324">
        <v>18.7</v>
      </c>
    </row>
    <row r="56" spans="1:14">
      <c r="A56" s="248"/>
      <c r="B56" s="244"/>
      <c r="C56" s="244"/>
      <c r="D56" s="244"/>
      <c r="E56" s="244"/>
      <c r="F56" s="244"/>
      <c r="G56" s="325"/>
      <c r="H56" s="326" t="s">
        <v>509</v>
      </c>
      <c r="I56" s="327">
        <v>246123</v>
      </c>
      <c r="J56" s="328">
        <v>27754</v>
      </c>
      <c r="K56" s="329">
        <v>8.5</v>
      </c>
      <c r="L56" s="330">
        <v>52579</v>
      </c>
      <c r="M56" s="331">
        <v>-9.1999999999999993</v>
      </c>
      <c r="N56" s="332">
        <v>17.7</v>
      </c>
    </row>
    <row r="57" spans="1:14">
      <c r="A57" s="248"/>
      <c r="B57" s="244"/>
      <c r="C57" s="244"/>
      <c r="D57" s="244"/>
      <c r="E57" s="244"/>
      <c r="F57" s="244"/>
      <c r="G57" s="310" t="s">
        <v>512</v>
      </c>
      <c r="H57" s="311"/>
      <c r="I57" s="319">
        <v>445840</v>
      </c>
      <c r="J57" s="320">
        <v>50687</v>
      </c>
      <c r="K57" s="321">
        <v>-31.2</v>
      </c>
      <c r="L57" s="322">
        <v>94828</v>
      </c>
      <c r="M57" s="323">
        <v>3.1</v>
      </c>
      <c r="N57" s="324">
        <v>-34.299999999999997</v>
      </c>
    </row>
    <row r="58" spans="1:14">
      <c r="A58" s="248"/>
      <c r="B58" s="244"/>
      <c r="C58" s="244"/>
      <c r="D58" s="244"/>
      <c r="E58" s="244"/>
      <c r="F58" s="244"/>
      <c r="G58" s="325"/>
      <c r="H58" s="326" t="s">
        <v>509</v>
      </c>
      <c r="I58" s="327">
        <v>347636</v>
      </c>
      <c r="J58" s="328">
        <v>39522</v>
      </c>
      <c r="K58" s="329">
        <v>42.4</v>
      </c>
      <c r="L58" s="330">
        <v>55133</v>
      </c>
      <c r="M58" s="331">
        <v>4.9000000000000004</v>
      </c>
      <c r="N58" s="332">
        <v>37.5</v>
      </c>
    </row>
    <row r="59" spans="1:14">
      <c r="A59" s="248"/>
      <c r="B59" s="244"/>
      <c r="C59" s="244"/>
      <c r="D59" s="244"/>
      <c r="E59" s="244"/>
      <c r="F59" s="244"/>
      <c r="G59" s="310" t="s">
        <v>513</v>
      </c>
      <c r="H59" s="311"/>
      <c r="I59" s="319">
        <v>527969</v>
      </c>
      <c r="J59" s="320">
        <v>60630</v>
      </c>
      <c r="K59" s="321">
        <v>19.600000000000001</v>
      </c>
      <c r="L59" s="322">
        <v>119674</v>
      </c>
      <c r="M59" s="323">
        <v>26.2</v>
      </c>
      <c r="N59" s="324">
        <v>-6.6</v>
      </c>
    </row>
    <row r="60" spans="1:14">
      <c r="A60" s="248"/>
      <c r="B60" s="244"/>
      <c r="C60" s="244"/>
      <c r="D60" s="244"/>
      <c r="E60" s="244"/>
      <c r="F60" s="244"/>
      <c r="G60" s="325"/>
      <c r="H60" s="326" t="s">
        <v>509</v>
      </c>
      <c r="I60" s="333">
        <v>262772</v>
      </c>
      <c r="J60" s="328">
        <v>30176</v>
      </c>
      <c r="K60" s="329">
        <v>-23.6</v>
      </c>
      <c r="L60" s="330">
        <v>57803</v>
      </c>
      <c r="M60" s="331">
        <v>4.8</v>
      </c>
      <c r="N60" s="332">
        <v>-28.4</v>
      </c>
    </row>
    <row r="61" spans="1:14">
      <c r="A61" s="248"/>
      <c r="B61" s="244"/>
      <c r="C61" s="244"/>
      <c r="D61" s="244"/>
      <c r="E61" s="244"/>
      <c r="F61" s="244"/>
      <c r="G61" s="310" t="s">
        <v>514</v>
      </c>
      <c r="H61" s="334"/>
      <c r="I61" s="335">
        <v>554076</v>
      </c>
      <c r="J61" s="336">
        <v>62482</v>
      </c>
      <c r="K61" s="337">
        <v>5.4</v>
      </c>
      <c r="L61" s="338">
        <v>110013</v>
      </c>
      <c r="M61" s="339">
        <v>17.600000000000001</v>
      </c>
      <c r="N61" s="324">
        <v>-12.2</v>
      </c>
    </row>
    <row r="62" spans="1:14">
      <c r="A62" s="248"/>
      <c r="B62" s="244"/>
      <c r="C62" s="244"/>
      <c r="D62" s="244"/>
      <c r="E62" s="244"/>
      <c r="F62" s="244"/>
      <c r="G62" s="325"/>
      <c r="H62" s="326" t="s">
        <v>509</v>
      </c>
      <c r="I62" s="327">
        <v>244347</v>
      </c>
      <c r="J62" s="328">
        <v>27629</v>
      </c>
      <c r="K62" s="329">
        <v>5.9</v>
      </c>
      <c r="L62" s="330">
        <v>57658</v>
      </c>
      <c r="M62" s="331">
        <v>9.5</v>
      </c>
      <c r="N62" s="332">
        <v>-3.6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55.87</v>
      </c>
      <c r="G47" s="12">
        <v>61.42</v>
      </c>
      <c r="H47" s="12">
        <v>65.349999999999994</v>
      </c>
      <c r="I47" s="12">
        <v>65.540000000000006</v>
      </c>
      <c r="J47" s="13">
        <v>65.709999999999994</v>
      </c>
    </row>
    <row r="48" spans="2:10" ht="57.75" customHeight="1">
      <c r="B48" s="14"/>
      <c r="C48" s="1139" t="s">
        <v>4</v>
      </c>
      <c r="D48" s="1139"/>
      <c r="E48" s="1140"/>
      <c r="F48" s="15">
        <v>6.32</v>
      </c>
      <c r="G48" s="16">
        <v>7.53</v>
      </c>
      <c r="H48" s="16">
        <v>5.54</v>
      </c>
      <c r="I48" s="16">
        <v>6.17</v>
      </c>
      <c r="J48" s="17">
        <v>7.81</v>
      </c>
    </row>
    <row r="49" spans="2:10" ht="57.75" customHeight="1" thickBot="1">
      <c r="B49" s="18"/>
      <c r="C49" s="1141" t="s">
        <v>5</v>
      </c>
      <c r="D49" s="1141"/>
      <c r="E49" s="1142"/>
      <c r="F49" s="19">
        <v>4.0999999999999996</v>
      </c>
      <c r="G49" s="20">
        <v>8.52</v>
      </c>
      <c r="H49" s="20">
        <v>2.35</v>
      </c>
      <c r="I49" s="20" t="s">
        <v>521</v>
      </c>
      <c r="J49" s="21">
        <v>1.1499999999999999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6.18</v>
      </c>
      <c r="G34" s="33">
        <v>7.4</v>
      </c>
      <c r="H34" s="33">
        <v>5.32</v>
      </c>
      <c r="I34" s="33">
        <v>5.98</v>
      </c>
      <c r="J34" s="34">
        <v>7.5</v>
      </c>
      <c r="K34" s="22"/>
      <c r="L34" s="22"/>
      <c r="M34" s="22"/>
      <c r="N34" s="22"/>
      <c r="O34" s="22"/>
      <c r="P34" s="22"/>
    </row>
    <row r="35" spans="1:16" ht="39" customHeight="1">
      <c r="A35" s="22"/>
      <c r="B35" s="35"/>
      <c r="C35" s="1143" t="s">
        <v>523</v>
      </c>
      <c r="D35" s="1144"/>
      <c r="E35" s="1145"/>
      <c r="F35" s="36">
        <v>1.18</v>
      </c>
      <c r="G35" s="37">
        <v>0.96</v>
      </c>
      <c r="H35" s="37">
        <v>1.75</v>
      </c>
      <c r="I35" s="37">
        <v>2.36</v>
      </c>
      <c r="J35" s="38">
        <v>1.8</v>
      </c>
      <c r="K35" s="22"/>
      <c r="L35" s="22"/>
      <c r="M35" s="22"/>
      <c r="N35" s="22"/>
      <c r="O35" s="22"/>
      <c r="P35" s="22"/>
    </row>
    <row r="36" spans="1:16" ht="39" customHeight="1">
      <c r="A36" s="22"/>
      <c r="B36" s="35"/>
      <c r="C36" s="1143" t="s">
        <v>524</v>
      </c>
      <c r="D36" s="1144"/>
      <c r="E36" s="1145"/>
      <c r="F36" s="36">
        <v>0.23</v>
      </c>
      <c r="G36" s="37">
        <v>0.14000000000000001</v>
      </c>
      <c r="H36" s="37">
        <v>0.3</v>
      </c>
      <c r="I36" s="37">
        <v>1.08</v>
      </c>
      <c r="J36" s="38">
        <v>0.85</v>
      </c>
      <c r="K36" s="22"/>
      <c r="L36" s="22"/>
      <c r="M36" s="22"/>
      <c r="N36" s="22"/>
      <c r="O36" s="22"/>
      <c r="P36" s="22"/>
    </row>
    <row r="37" spans="1:16" ht="39" customHeight="1">
      <c r="A37" s="22"/>
      <c r="B37" s="35"/>
      <c r="C37" s="1143" t="s">
        <v>525</v>
      </c>
      <c r="D37" s="1144"/>
      <c r="E37" s="1145"/>
      <c r="F37" s="36">
        <v>0.13</v>
      </c>
      <c r="G37" s="37">
        <v>0.14000000000000001</v>
      </c>
      <c r="H37" s="37">
        <v>0.24</v>
      </c>
      <c r="I37" s="37">
        <v>1.04</v>
      </c>
      <c r="J37" s="38">
        <v>0.85</v>
      </c>
      <c r="K37" s="22"/>
      <c r="L37" s="22"/>
      <c r="M37" s="22"/>
      <c r="N37" s="22"/>
      <c r="O37" s="22"/>
      <c r="P37" s="22"/>
    </row>
    <row r="38" spans="1:16" ht="39" customHeight="1">
      <c r="A38" s="22"/>
      <c r="B38" s="35"/>
      <c r="C38" s="1143" t="s">
        <v>526</v>
      </c>
      <c r="D38" s="1144"/>
      <c r="E38" s="1145"/>
      <c r="F38" s="36">
        <v>1.92</v>
      </c>
      <c r="G38" s="37">
        <v>0.94</v>
      </c>
      <c r="H38" s="37">
        <v>0.45</v>
      </c>
      <c r="I38" s="37">
        <v>0.7</v>
      </c>
      <c r="J38" s="38">
        <v>0.56999999999999995</v>
      </c>
      <c r="K38" s="22"/>
      <c r="L38" s="22"/>
      <c r="M38" s="22"/>
      <c r="N38" s="22"/>
      <c r="O38" s="22"/>
      <c r="P38" s="22"/>
    </row>
    <row r="39" spans="1:16" ht="39" customHeight="1">
      <c r="A39" s="22"/>
      <c r="B39" s="35"/>
      <c r="C39" s="1143" t="s">
        <v>527</v>
      </c>
      <c r="D39" s="1144"/>
      <c r="E39" s="1145"/>
      <c r="F39" s="36">
        <v>0.13</v>
      </c>
      <c r="G39" s="37">
        <v>0.08</v>
      </c>
      <c r="H39" s="37">
        <v>0.17</v>
      </c>
      <c r="I39" s="37">
        <v>0.14000000000000001</v>
      </c>
      <c r="J39" s="38">
        <v>0.3</v>
      </c>
      <c r="K39" s="22"/>
      <c r="L39" s="22"/>
      <c r="M39" s="22"/>
      <c r="N39" s="22"/>
      <c r="O39" s="22"/>
      <c r="P39" s="22"/>
    </row>
    <row r="40" spans="1:16" ht="39" customHeight="1">
      <c r="A40" s="22"/>
      <c r="B40" s="35"/>
      <c r="C40" s="1143" t="s">
        <v>528</v>
      </c>
      <c r="D40" s="1144"/>
      <c r="E40" s="1145"/>
      <c r="F40" s="36">
        <v>0.17</v>
      </c>
      <c r="G40" s="37">
        <v>0.03</v>
      </c>
      <c r="H40" s="37">
        <v>0.04</v>
      </c>
      <c r="I40" s="37">
        <v>0.04</v>
      </c>
      <c r="J40" s="38">
        <v>0.03</v>
      </c>
      <c r="K40" s="22"/>
      <c r="L40" s="22"/>
      <c r="M40" s="22"/>
      <c r="N40" s="22"/>
      <c r="O40" s="22"/>
      <c r="P40" s="22"/>
    </row>
    <row r="41" spans="1:16" ht="39" customHeight="1">
      <c r="A41" s="22"/>
      <c r="B41" s="35"/>
      <c r="C41" s="1143" t="s">
        <v>529</v>
      </c>
      <c r="D41" s="1144"/>
      <c r="E41" s="1145"/>
      <c r="F41" s="36">
        <v>0.01</v>
      </c>
      <c r="G41" s="37">
        <v>0.05</v>
      </c>
      <c r="H41" s="37">
        <v>0.05</v>
      </c>
      <c r="I41" s="37">
        <v>0.06</v>
      </c>
      <c r="J41" s="38">
        <v>0</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0.01</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373</v>
      </c>
      <c r="L45" s="60">
        <v>359</v>
      </c>
      <c r="M45" s="60">
        <v>314</v>
      </c>
      <c r="N45" s="60">
        <v>287</v>
      </c>
      <c r="O45" s="61">
        <v>268</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7</v>
      </c>
      <c r="L48" s="64">
        <v>7</v>
      </c>
      <c r="M48" s="64">
        <v>15</v>
      </c>
      <c r="N48" s="64">
        <v>12</v>
      </c>
      <c r="O48" s="65">
        <v>8</v>
      </c>
      <c r="P48" s="48"/>
      <c r="Q48" s="48"/>
      <c r="R48" s="48"/>
      <c r="S48" s="48"/>
      <c r="T48" s="48"/>
      <c r="U48" s="48"/>
    </row>
    <row r="49" spans="1:21" ht="30.75" customHeight="1">
      <c r="A49" s="48"/>
      <c r="B49" s="1161"/>
      <c r="C49" s="1162"/>
      <c r="D49" s="62"/>
      <c r="E49" s="1153" t="s">
        <v>16</v>
      </c>
      <c r="F49" s="1153"/>
      <c r="G49" s="1153"/>
      <c r="H49" s="1153"/>
      <c r="I49" s="1153"/>
      <c r="J49" s="1154"/>
      <c r="K49" s="63">
        <v>24</v>
      </c>
      <c r="L49" s="64">
        <v>22</v>
      </c>
      <c r="M49" s="64">
        <v>24</v>
      </c>
      <c r="N49" s="64">
        <v>32</v>
      </c>
      <c r="O49" s="65">
        <v>43</v>
      </c>
      <c r="P49" s="48"/>
      <c r="Q49" s="48"/>
      <c r="R49" s="48"/>
      <c r="S49" s="48"/>
      <c r="T49" s="48"/>
      <c r="U49" s="48"/>
    </row>
    <row r="50" spans="1:21" ht="30.75" customHeight="1">
      <c r="A50" s="48"/>
      <c r="B50" s="1161"/>
      <c r="C50" s="1162"/>
      <c r="D50" s="62"/>
      <c r="E50" s="1153" t="s">
        <v>17</v>
      </c>
      <c r="F50" s="1153"/>
      <c r="G50" s="1153"/>
      <c r="H50" s="1153"/>
      <c r="I50" s="1153"/>
      <c r="J50" s="1154"/>
      <c r="K50" s="63" t="s">
        <v>476</v>
      </c>
      <c r="L50" s="64" t="s">
        <v>476</v>
      </c>
      <c r="M50" s="64" t="s">
        <v>476</v>
      </c>
      <c r="N50" s="64" t="s">
        <v>476</v>
      </c>
      <c r="O50" s="65" t="s">
        <v>476</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267</v>
      </c>
      <c r="L52" s="64">
        <v>261</v>
      </c>
      <c r="M52" s="64">
        <v>261</v>
      </c>
      <c r="N52" s="64">
        <v>254</v>
      </c>
      <c r="O52" s="65">
        <v>243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137</v>
      </c>
      <c r="L53" s="69">
        <v>127</v>
      </c>
      <c r="M53" s="69">
        <v>92</v>
      </c>
      <c r="N53" s="69">
        <v>77</v>
      </c>
      <c r="O53" s="70">
        <v>76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2015-04-22T01:05:32Z</cp:lastPrinted>
  <dcterms:created xsi:type="dcterms:W3CDTF">2015-02-17T07:06:10Z</dcterms:created>
  <dcterms:modified xsi:type="dcterms:W3CDTF">2015-04-22T01:06:11Z</dcterms:modified>
</cp:coreProperties>
</file>