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580" yWindow="420" windowWidth="14940" windowHeight="7875" tabRatio="77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CO34" i="9"/>
  <c r="U34" i="9"/>
  <c r="U35" i="9" s="1"/>
  <c r="U36" i="9" s="1"/>
  <c r="C34" i="9"/>
  <c r="AM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BE34" i="9"/>
</calcChain>
</file>

<file path=xl/sharedStrings.xml><?xml version="1.0" encoding="utf-8"?>
<sst xmlns="http://schemas.openxmlformats.org/spreadsheetml/2006/main" count="1041" uniqueCount="552">
  <si>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</si>
  <si>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</si>
  <si>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</si>
  <si>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</si>
  <si>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</si>
  <si>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</si>
  <si>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</si>
  <si>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</si>
  <si>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</si>
  <si>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</si>
  <si>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</si>
  <si>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</si>
  <si>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</si>
  <si>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</si>
  <si>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</si>
  <si>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</si>
  <si>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</si>
  <si>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</si>
  <si>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</si>
  <si>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</si>
  <si>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</si>
  <si>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</si>
  <si>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</si>
  <si>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</si>
  <si>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</si>
  <si>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</si>
  <si>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</si>
  <si>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</si>
  <si>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</si>
  <si>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</si>
  <si>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</si>
  <si>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</si>
  <si>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</si>
  <si>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</si>
  <si>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</si>
  <si>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</si>
  <si>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</si>
  <si>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</si>
  <si>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</si>
  <si>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</si>
  <si>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</si>
  <si>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</si>
  <si>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</si>
  <si>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</si>
  <si>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</si>
  <si>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</si>
  <si>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</si>
  <si>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</si>
  <si>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</si>
  <si>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</si>
  <si>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</si>
  <si>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</si>
  <si>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</si>
  <si>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</si>
  <si>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</si>
  <si>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</si>
  <si>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</si>
  <si>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</si>
  <si>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</si>
  <si>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</si>
  <si>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</si>
  <si>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</si>
  <si>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</si>
  <si>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</si>
  <si>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</si>
  <si>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</si>
  <si>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</si>
  <si>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</si>
  <si>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</si>
  <si>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</si>
  <si>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</si>
  <si>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</si>
  <si>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</si>
  <si>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</si>
  <si>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</si>
  <si>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</si>
  <si>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</si>
  <si>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</si>
  <si>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</si>
  <si>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</si>
  <si>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</si>
  <si>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</si>
  <si>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東員町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</si>
  <si>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</si>
  <si>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</si>
  <si>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</si>
  <si>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</si>
  <si>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</si>
  <si>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</si>
  <si>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</si>
  <si>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</si>
  <si>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</si>
  <si>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</si>
  <si>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</si>
  <si>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</si>
  <si>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</si>
  <si>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</si>
  <si>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</si>
  <si>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</si>
  <si>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</si>
  <si>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</si>
  <si>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</si>
  <si>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</si>
  <si>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</si>
  <si>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</si>
  <si>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</si>
  <si>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</si>
  <si>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</si>
  <si>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</si>
  <si>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</si>
  <si>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</si>
  <si>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</si>
  <si>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</si>
  <si>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</si>
  <si>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</si>
  <si>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</si>
  <si>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</si>
  <si>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</si>
  <si>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</si>
  <si>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</si>
  <si>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</si>
  <si>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</si>
  <si>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</si>
  <si>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</si>
  <si>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</si>
  <si>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</si>
  <si>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</si>
  <si>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</si>
  <si>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</si>
  <si>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</si>
  <si>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</si>
  <si>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</si>
  <si>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</si>
  <si>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</si>
  <si>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</si>
  <si>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</si>
  <si>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</si>
  <si>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</si>
  <si>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</si>
  <si>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</si>
  <si>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</si>
  <si>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</si>
  <si>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</si>
  <si>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</si>
  <si>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</si>
  <si>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</si>
  <si>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</si>
  <si>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</si>
  <si>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</si>
  <si>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</si>
  <si>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</si>
  <si>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</si>
  <si>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</si>
  <si>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</si>
  <si>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</si>
  <si>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</si>
  <si>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</si>
  <si>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</si>
  <si>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</si>
  <si>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</si>
  <si>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</si>
  <si>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</si>
  <si>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</si>
  <si>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</si>
  <si>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</si>
  <si>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</si>
  <si>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</si>
  <si>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</si>
  <si>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</si>
  <si>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</si>
  <si>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</si>
  <si>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</si>
  <si>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</si>
  <si>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</si>
  <si>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</si>
  <si>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</si>
  <si>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</si>
  <si>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</si>
  <si>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</si>
  <si>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</si>
  <si>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</si>
  <si>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</si>
  <si>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</si>
  <si>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</si>
  <si>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</si>
  <si>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</si>
  <si>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</si>
  <si>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</si>
  <si>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</si>
  <si>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</si>
  <si>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</si>
  <si>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</si>
  <si>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</si>
  <si>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</si>
  <si>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</si>
  <si>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</si>
  <si>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三重県東員町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</si>
  <si>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</si>
  <si>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</si>
  <si>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</si>
  <si>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</si>
  <si>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</si>
  <si>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</si>
  <si>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</si>
  <si>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</si>
  <si>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</si>
  <si>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</si>
  <si>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</si>
  <si>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</si>
  <si>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</si>
  <si>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</si>
  <si>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</si>
  <si>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</si>
  <si>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</si>
  <si>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</si>
  <si>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</si>
  <si>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</si>
  <si>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</si>
  <si>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</si>
  <si>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</si>
  <si>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</si>
  <si>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</si>
  <si>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</si>
  <si>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</si>
  <si>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</si>
  <si>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</si>
  <si>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</si>
  <si>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</si>
  <si>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</si>
  <si>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</si>
  <si>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</si>
  <si>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</si>
  <si>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</si>
  <si>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</si>
  <si>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</si>
  <si>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</si>
  <si>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</si>
  <si>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</si>
  <si>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</si>
  <si>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</si>
  <si>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</si>
  <si>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</si>
  <si>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</si>
  <si>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</si>
  <si>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</si>
  <si>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</si>
  <si>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</si>
  <si>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</si>
  <si>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</si>
  <si>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</si>
  <si>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</si>
  <si>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</si>
  <si>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</si>
  <si>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</si>
  <si>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</si>
  <si>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</si>
  <si>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</si>
  <si>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</si>
  <si>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</si>
  <si>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</si>
  <si>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</si>
  <si>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</si>
  <si>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</si>
  <si>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</si>
  <si>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</si>
  <si>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</si>
  <si>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</si>
  <si>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</si>
  <si>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</si>
  <si>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</si>
  <si>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</si>
  <si>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</si>
  <si>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</si>
  <si>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</si>
  <si>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</si>
  <si>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</si>
  <si>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</si>
  <si>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</si>
  <si>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</si>
  <si>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</si>
  <si>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</si>
  <si>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</si>
  <si>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</si>
  <si>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</si>
  <si>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</si>
  <si>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</si>
  <si>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</si>
  <si>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</si>
  <si>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</si>
  <si>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</si>
  <si>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</si>
  <si>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</si>
  <si>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</si>
  <si>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</si>
  <si>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</si>
  <si>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</si>
  <si>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</si>
  <si>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</si>
  <si>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</si>
  <si>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</si>
  <si>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</si>
  <si>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</si>
  <si>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</si>
  <si>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</si>
  <si>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</si>
  <si>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</si>
  <si>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</si>
  <si>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</si>
  <si>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</si>
  <si>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</si>
  <si>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</si>
  <si>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</si>
  <si>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</si>
  <si>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</si>
  <si>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</si>
  <si>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</si>
  <si>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</si>
  <si>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</si>
  <si>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</si>
  <si>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</si>
  <si>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</si>
  <si>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</si>
  <si>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</si>
  <si>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</si>
  <si>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</si>
  <si>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</si>
  <si>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</si>
  <si>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</si>
  <si>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</si>
  <si>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</si>
  <si>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</si>
  <si>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</si>
  <si>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</si>
  <si>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</si>
  <si>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</si>
  <si>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</si>
  <si>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</si>
  <si>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</si>
  <si>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</si>
  <si>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</si>
  <si>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</si>
  <si>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</si>
  <si>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</si>
  <si>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</si>
  <si>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</si>
  <si>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</si>
  <si>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三重県東員町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</si>
  <si>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</si>
  <si>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</si>
  <si>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</si>
  <si>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</si>
  <si>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</si>
  <si>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</si>
  <si>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</si>
  <si>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</si>
  <si>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</si>
  <si>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</si>
  <si>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</si>
  <si>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</si>
  <si>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</si>
  <si>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</si>
  <si>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</si>
  <si>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</si>
  <si>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</si>
  <si>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</si>
  <si>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</si>
  <si>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</si>
  <si>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</si>
  <si>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</si>
  <si>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</si>
  <si>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</si>
  <si>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</si>
  <si>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</si>
  <si>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</si>
  <si>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</si>
  <si>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</si>
  <si>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</si>
  <si>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</si>
  <si>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</si>
  <si>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</si>
  <si>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</si>
  <si>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</si>
  <si>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</si>
  <si>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</si>
  <si>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</si>
  <si>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</si>
  <si>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</si>
  <si>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</si>
  <si>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</si>
  <si>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</si>
  <si>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</si>
  <si>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</si>
  <si>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</si>
  <si>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</si>
  <si>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</si>
  <si>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</si>
  <si>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</si>
  <si>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</si>
  <si>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</si>
  <si>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</si>
  <si>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</si>
  <si>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</si>
  <si>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</si>
  <si>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</si>
  <si>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</si>
  <si>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</si>
  <si>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</si>
  <si>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</si>
  <si>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</si>
  <si>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</si>
  <si>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</si>
  <si>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</si>
  <si>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</si>
  <si>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</si>
  <si>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</si>
  <si>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</si>
  <si>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</si>
  <si>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</si>
  <si>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</si>
  <si>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</si>
  <si>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</si>
  <si>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</si>
  <si>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</si>
  <si>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</si>
  <si>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</si>
  <si>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</si>
  <si>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</si>
  <si>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</si>
  <si>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</si>
  <si>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</si>
  <si>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</si>
  <si>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</si>
  <si>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</si>
  <si>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</si>
  <si>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</si>
  <si>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</si>
  <si>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</si>
  <si>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</si>
  <si>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</si>
  <si>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</si>
  <si>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</si>
  <si>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</si>
  <si>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</si>
  <si>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</si>
  <si>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</si>
  <si>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</si>
  <si>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</si>
  <si>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</si>
  <si>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</si>
  <si>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</si>
  <si>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</si>
  <si>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</si>
  <si>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</si>
  <si>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</si>
  <si>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</si>
  <si>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</si>
  <si>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</si>
  <si>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</si>
  <si>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</si>
  <si>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</si>
  <si>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</si>
  <si>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</si>
  <si>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</si>
  <si>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</si>
  <si>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</si>
  <si>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</si>
  <si>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</si>
  <si>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</si>
  <si>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</si>
  <si>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</si>
  <si>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</si>
  <si>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</si>
  <si>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</si>
  <si>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</si>
  <si>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</si>
  <si>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</si>
  <si>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</si>
  <si>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</si>
  <si>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</si>
  <si>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</si>
  <si>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</si>
  <si>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</si>
  <si>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</si>
  <si>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</si>
  <si>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</si>
  <si>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</si>
  <si>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</si>
  <si>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</si>
  <si>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</si>
  <si>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</si>
  <si>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</si>
  <si>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</si>
  <si>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</si>
  <si>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</si>
  <si>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</si>
  <si>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</si>
  <si>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</si>
  <si>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</si>
  <si>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</si>
  <si>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</si>
  <si>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</si>
  <si>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</si>
  <si>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</si>
  <si>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</si>
  <si>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</si>
  <si>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</si>
  <si>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</si>
  <si>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</si>
  <si>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</si>
  <si>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</si>
  <si>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</si>
  <si>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</si>
  <si>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</si>
  <si>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</si>
  <si>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</si>
  <si>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</si>
  <si>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</si>
  <si>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</si>
  <si>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</si>
  <si>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</si>
  <si>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</si>
  <si>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</si>
  <si>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3.45</t>
  </si>
  <si>
    <t>▲ 0.10</t>
  </si>
  <si>
    <t>一般会計</t>
  </si>
  <si>
    <t>水道事業会計</t>
  </si>
  <si>
    <t>介護保険特別会計</t>
  </si>
  <si>
    <t>国民健康保険特別会計</t>
  </si>
  <si>
    <t>下水道事業特別会計</t>
  </si>
  <si>
    <t>後期高齢者医療特別会計</t>
  </si>
  <si>
    <t>その他会計（赤字）</t>
  </si>
  <si>
    <t>その他会計（黒字）</t>
  </si>
  <si>
    <t>桑名広域清掃事業組合</t>
    <rPh sb="0" eb="2">
      <t>クワナ</t>
    </rPh>
    <rPh sb="2" eb="4">
      <t>コウイキ</t>
    </rPh>
    <rPh sb="4" eb="6">
      <t>セイソウ</t>
    </rPh>
    <rPh sb="6" eb="8">
      <t>ジギョウ</t>
    </rPh>
    <rPh sb="8" eb="10">
      <t>クミアイ</t>
    </rPh>
    <phoneticPr fontId="2"/>
  </si>
  <si>
    <t>（一般会計）</t>
    <rPh sb="1" eb="3">
      <t>イッパン</t>
    </rPh>
    <rPh sb="3" eb="5">
      <t>カイケイ</t>
    </rPh>
    <phoneticPr fontId="2"/>
  </si>
  <si>
    <t>（ごみ処理施設整備事業特別会計）</t>
    <rPh sb="3" eb="5">
      <t>ショリ</t>
    </rPh>
    <rPh sb="5" eb="7">
      <t>シセツ</t>
    </rPh>
    <rPh sb="7" eb="9">
      <t>セイビ</t>
    </rPh>
    <rPh sb="9" eb="11">
      <t>ジギョウ</t>
    </rPh>
    <rPh sb="11" eb="13">
      <t>トクベツ</t>
    </rPh>
    <rPh sb="13" eb="15">
      <t>カイケイ</t>
    </rPh>
    <phoneticPr fontId="2"/>
  </si>
  <si>
    <t>桑名・員弁広域連合</t>
    <rPh sb="0" eb="2">
      <t>クワナ</t>
    </rPh>
    <rPh sb="3" eb="5">
      <t>イナベ</t>
    </rPh>
    <rPh sb="5" eb="7">
      <t>コウイキ</t>
    </rPh>
    <rPh sb="7" eb="9">
      <t>レンゴウ</t>
    </rPh>
    <phoneticPr fontId="2"/>
  </si>
  <si>
    <t>三重県市町総合事務組合</t>
    <rPh sb="0" eb="11">
      <t>ソウ</t>
    </rPh>
    <phoneticPr fontId="2"/>
  </si>
  <si>
    <t>（退職手当特別会計）</t>
    <rPh sb="1" eb="3">
      <t>タイショク</t>
    </rPh>
    <rPh sb="3" eb="5">
      <t>テアテ</t>
    </rPh>
    <rPh sb="5" eb="7">
      <t>トクベツ</t>
    </rPh>
    <rPh sb="7" eb="9">
      <t>カイケイ</t>
    </rPh>
    <phoneticPr fontId="2"/>
  </si>
  <si>
    <t>（デジタル地図特別会計）</t>
    <rPh sb="5" eb="7">
      <t>チズ</t>
    </rPh>
    <rPh sb="7" eb="9">
      <t>トクベツ</t>
    </rPh>
    <rPh sb="9" eb="11">
      <t>カイケイ</t>
    </rPh>
    <phoneticPr fontId="2"/>
  </si>
  <si>
    <t>（物品特別会計）</t>
    <rPh sb="1" eb="3">
      <t>ブッピン</t>
    </rPh>
    <rPh sb="3" eb="5">
      <t>トクベツ</t>
    </rPh>
    <rPh sb="5" eb="7">
      <t>カイケイ</t>
    </rPh>
    <phoneticPr fontId="2"/>
  </si>
  <si>
    <t>（公平委員会特別会計）</t>
    <rPh sb="1" eb="3">
      <t>コウヘイ</t>
    </rPh>
    <rPh sb="3" eb="6">
      <t>イインカイ</t>
    </rPh>
    <rPh sb="6" eb="8">
      <t>トクベツ</t>
    </rPh>
    <rPh sb="8" eb="10">
      <t>カイケイ</t>
    </rPh>
    <phoneticPr fontId="2"/>
  </si>
  <si>
    <t>（消防救急無線特別会計）</t>
    <rPh sb="1" eb="3">
      <t>ショウボウ</t>
    </rPh>
    <rPh sb="3" eb="5">
      <t>キュウキュウ</t>
    </rPh>
    <rPh sb="5" eb="7">
      <t>ムセン</t>
    </rPh>
    <rPh sb="7" eb="9">
      <t>トクベツ</t>
    </rPh>
    <rPh sb="9" eb="11">
      <t>カイケイ</t>
    </rPh>
    <phoneticPr fontId="2"/>
  </si>
  <si>
    <t>（共同研修特別会計）</t>
    <rPh sb="1" eb="3">
      <t>キョウドウ</t>
    </rPh>
    <rPh sb="3" eb="5">
      <t>ケンシュウ</t>
    </rPh>
    <rPh sb="5" eb="7">
      <t>トクベツ</t>
    </rPh>
    <rPh sb="7" eb="9">
      <t>カイケイ</t>
    </rPh>
    <phoneticPr fontId="2"/>
  </si>
  <si>
    <t>三重地方税管理回収機構</t>
    <rPh sb="0" eb="2">
      <t>ミエ</t>
    </rPh>
    <rPh sb="2" eb="5">
      <t>チホウゼイ</t>
    </rPh>
    <rPh sb="5" eb="7">
      <t>カンリ</t>
    </rPh>
    <rPh sb="7" eb="9">
      <t>カイシュウ</t>
    </rPh>
    <rPh sb="9" eb="11">
      <t>キコウ</t>
    </rPh>
    <phoneticPr fontId="2"/>
  </si>
  <si>
    <t>三重県後期高齢者医療広域連合</t>
    <rPh sb="0" eb="3">
      <t>ミエケン</t>
    </rPh>
    <rPh sb="3" eb="5">
      <t>コウキ</t>
    </rPh>
    <rPh sb="5" eb="8">
      <t>コウレイシャ</t>
    </rPh>
    <rPh sb="8" eb="10">
      <t>イリョウ</t>
    </rPh>
    <rPh sb="10" eb="12">
      <t>コウイキ</t>
    </rPh>
    <rPh sb="12" eb="14">
      <t>レンゴウ</t>
    </rPh>
    <phoneticPr fontId="2"/>
  </si>
  <si>
    <t>（後期高齢者医療特別会計）</t>
    <rPh sb="1" eb="3">
      <t>コウキ</t>
    </rPh>
    <rPh sb="3" eb="6">
      <t>コウレイシャ</t>
    </rPh>
    <rPh sb="6" eb="8">
      <t>イリョウ</t>
    </rPh>
    <rPh sb="8" eb="10">
      <t>トクベツ</t>
    </rPh>
    <rPh sb="10" eb="12">
      <t>カイケイ</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</si>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</sst>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1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27320</c:v>
                </c:pt>
                <c:pt idx="1">
                  <c:v>30630</c:v>
                </c:pt>
                <c:pt idx="2">
                  <c:v>17171</c:v>
                </c:pt>
                <c:pt idx="3">
                  <c:v>30289</c:v>
                </c:pt>
                <c:pt idx="4">
                  <c:v>21334</c:v>
                </c:pt>
              </c:numCache>
            </c:numRef>
          </c:val>
          <c:smooth val="0"/>
        </c:ser>
        <c:dLbls>
          <c:showLegendKey val="0"/>
          <c:showVal val="0"/>
          <c:showCatName val="0"/>
          <c:showSerName val="0"/>
          <c:showPercent val="0"/>
          <c:showBubbleSize val="0"/>
        </c:dLbls>
        <c:marker val="1"/>
        <c:smooth val="0"/>
        <c:axId val="210782848"/>
        <c:axId val="210813696"/>
      </c:lineChart>
      <c:catAx>
        <c:axId val="2107828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0813696"/>
        <c:crosses val="autoZero"/>
        <c:auto val="1"/>
        <c:lblAlgn val="ctr"/>
        <c:lblOffset val="100"/>
        <c:tickLblSkip val="1"/>
        <c:tickMarkSkip val="1"/>
        <c:noMultiLvlLbl val="0"/>
      </c:catAx>
      <c:valAx>
        <c:axId val="21081369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17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07828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1012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10.61</c:v>
                </c:pt>
                <c:pt idx="1">
                  <c:v>9.44</c:v>
                </c:pt>
                <c:pt idx="2">
                  <c:v>9.52</c:v>
                </c:pt>
                <c:pt idx="3">
                  <c:v>9.75</c:v>
                </c:pt>
                <c:pt idx="4">
                  <c:v>13.94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34.07</c:v>
                </c:pt>
                <c:pt idx="1">
                  <c:v>34.18</c:v>
                </c:pt>
                <c:pt idx="2">
                  <c:v>35.5</c:v>
                </c:pt>
                <c:pt idx="3">
                  <c:v>34.93</c:v>
                </c:pt>
                <c:pt idx="4">
                  <c:v>34.85</c:v>
                </c:pt>
              </c:numCache>
            </c:numRef>
          </c:val>
        </c:ser>
        <c:dLbls>
          <c:showLegendKey val="0"/>
          <c:showVal val="0"/>
          <c:showCatName val="0"/>
          <c:showSerName val="0"/>
          <c:showPercent val="0"/>
          <c:showBubbleSize val="0"/>
        </c:dLbls>
        <c:gapWidth val="250"/>
        <c:overlap val="100"/>
        <c:axId val="211741312"/>
        <c:axId val="2117639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-3.45</c:v>
                </c:pt>
                <c:pt idx="1">
                  <c:v>-0.1</c:v>
                </c:pt>
                <c:pt idx="2">
                  <c:v>1.25</c:v>
                </c:pt>
                <c:pt idx="3">
                  <c:v>0.42</c:v>
                </c:pt>
                <c:pt idx="4">
                  <c:v>4.25</c:v>
                </c:pt>
              </c:numCache>
            </c:numRef>
          </c:val>
          <c:smooth val="0"/>
        </c:ser>
        <c:dLbls>
          <c:showLegendKey val="0"/>
          <c:showVal val="0"/>
          <c:showCatName val="0"/>
          <c:showSerName val="0"/>
          <c:showPercent val="0"/>
          <c:showBubbleSize val="0"/>
        </c:dLbls>
        <c:marker val="1"/>
        <c:smooth val="0"/>
        <c:axId val="211741312"/>
        <c:axId val="211763968"/>
      </c:lineChart>
      <c:catAx>
        <c:axId val="211741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1763968"/>
        <c:crosses val="autoZero"/>
        <c:auto val="1"/>
        <c:lblAlgn val="ctr"/>
        <c:lblOffset val="100"/>
        <c:tickLblSkip val="1"/>
        <c:tickMarkSkip val="1"/>
        <c:noMultiLvlLbl val="0"/>
      </c:catAx>
      <c:valAx>
        <c:axId val="211763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1741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8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0.05</c:v>
                </c:pt>
                <c:pt idx="6">
                  <c:v>#N/A</c:v>
                </c:pt>
                <c:pt idx="7">
                  <c:v>0.06</c:v>
                </c:pt>
                <c:pt idx="8">
                  <c:v>#N/A</c:v>
                </c:pt>
                <c:pt idx="9">
                  <c:v>0.05</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0.25</c:v>
                </c:pt>
                <c:pt idx="2">
                  <c:v>#N/A</c:v>
                </c:pt>
                <c:pt idx="3">
                  <c:v>0.6</c:v>
                </c:pt>
                <c:pt idx="4">
                  <c:v>#N/A</c:v>
                </c:pt>
                <c:pt idx="5">
                  <c:v>0.99</c:v>
                </c:pt>
                <c:pt idx="6">
                  <c:v>#N/A</c:v>
                </c:pt>
                <c:pt idx="7">
                  <c:v>1.38</c:v>
                </c:pt>
                <c:pt idx="8">
                  <c:v>#N/A</c:v>
                </c:pt>
                <c:pt idx="9">
                  <c:v>1.43</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2.46</c:v>
                </c:pt>
                <c:pt idx="2">
                  <c:v>#N/A</c:v>
                </c:pt>
                <c:pt idx="3">
                  <c:v>2.74</c:v>
                </c:pt>
                <c:pt idx="4">
                  <c:v>#N/A</c:v>
                </c:pt>
                <c:pt idx="5">
                  <c:v>3.33</c:v>
                </c:pt>
                <c:pt idx="6">
                  <c:v>#N/A</c:v>
                </c:pt>
                <c:pt idx="7">
                  <c:v>2.59</c:v>
                </c:pt>
                <c:pt idx="8">
                  <c:v>#N/A</c:v>
                </c:pt>
                <c:pt idx="9">
                  <c:v>2.1800000000000002</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1.21</c:v>
                </c:pt>
                <c:pt idx="2">
                  <c:v>#N/A</c:v>
                </c:pt>
                <c:pt idx="3">
                  <c:v>1.21</c:v>
                </c:pt>
                <c:pt idx="4">
                  <c:v>#N/A</c:v>
                </c:pt>
                <c:pt idx="5">
                  <c:v>1.22</c:v>
                </c:pt>
                <c:pt idx="6">
                  <c:v>#N/A</c:v>
                </c:pt>
                <c:pt idx="7">
                  <c:v>2.06</c:v>
                </c:pt>
                <c:pt idx="8">
                  <c:v>#N/A</c:v>
                </c:pt>
                <c:pt idx="9">
                  <c:v>3.37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5.65</c:v>
                </c:pt>
                <c:pt idx="2">
                  <c:v>#N/A</c:v>
                </c:pt>
                <c:pt idx="3">
                  <c:v>6.81</c:v>
                </c:pt>
                <c:pt idx="4">
                  <c:v>#N/A</c:v>
                </c:pt>
                <c:pt idx="5">
                  <c:v>7.76</c:v>
                </c:pt>
                <c:pt idx="6">
                  <c:v>#N/A</c:v>
                </c:pt>
                <c:pt idx="7">
                  <c:v>8.3699999999999992</c:v>
                </c:pt>
                <c:pt idx="8">
                  <c:v>#N/A</c:v>
                </c:pt>
                <c:pt idx="9">
                  <c:v>9.11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10.61</c:v>
                </c:pt>
                <c:pt idx="2">
                  <c:v>#N/A</c:v>
                </c:pt>
                <c:pt idx="3">
                  <c:v>9.44</c:v>
                </c:pt>
                <c:pt idx="4">
                  <c:v>#N/A</c:v>
                </c:pt>
                <c:pt idx="5">
                  <c:v>9.52</c:v>
                </c:pt>
                <c:pt idx="6">
                  <c:v>#N/A</c:v>
                </c:pt>
                <c:pt idx="7">
                  <c:v>9.75</c:v>
                </c:pt>
                <c:pt idx="8">
                  <c:v>#N/A</c:v>
                </c:pt>
                <c:pt idx="9">
                  <c:v>13.94</c:v>
                </c:pt>
              </c:numCache>
            </c:numRef>
          </c:val>
        </c:ser>
        <c:dLbls>
          <c:showLegendKey val="0"/>
          <c:showVal val="0"/>
          <c:showCatName val="0"/>
          <c:showSerName val="0"/>
          <c:showPercent val="0"/>
          <c:showBubbleSize val="0"/>
        </c:dLbls>
        <c:gapWidth val="150"/>
        <c:overlap val="100"/>
        <c:axId val="212067072"/>
        <c:axId val="212068608"/>
      </c:barChart>
      <c:catAx>
        <c:axId val="212067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2068608"/>
        <c:crosses val="autoZero"/>
        <c:auto val="1"/>
        <c:lblAlgn val="ctr"/>
        <c:lblOffset val="100"/>
        <c:tickLblSkip val="1"/>
        <c:tickMarkSkip val="1"/>
        <c:noMultiLvlLbl val="0"/>
      </c:catAx>
      <c:valAx>
        <c:axId val="2120686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20670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14E-2"/>
          <c:y val="8.7976539589442848E-2"/>
          <c:w val="0.90356317136844033"/>
          <c:h val="0.639296187683286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647</c:v>
                </c:pt>
                <c:pt idx="5">
                  <c:v>663</c:v>
                </c:pt>
                <c:pt idx="8">
                  <c:v>678</c:v>
                </c:pt>
                <c:pt idx="11">
                  <c:v>695</c:v>
                </c:pt>
                <c:pt idx="14">
                  <c:v>707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c:v>
                </c:pt>
                <c:pt idx="3">
                  <c:v>1</c:v>
                </c:pt>
                <c:pt idx="6">
                  <c:v>1</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128</c:v>
                </c:pt>
                <c:pt idx="3">
                  <c:v>129</c:v>
                </c:pt>
                <c:pt idx="6">
                  <c:v>136</c:v>
                </c:pt>
                <c:pt idx="9">
                  <c:v>137</c:v>
                </c:pt>
                <c:pt idx="12">
                  <c:v>141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280</c:v>
                </c:pt>
                <c:pt idx="3">
                  <c:v>272</c:v>
                </c:pt>
                <c:pt idx="6">
                  <c:v>278</c:v>
                </c:pt>
                <c:pt idx="9">
                  <c:v>282</c:v>
                </c:pt>
                <c:pt idx="12">
                  <c:v>264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518</c:v>
                </c:pt>
                <c:pt idx="3">
                  <c:v>512</c:v>
                </c:pt>
                <c:pt idx="6">
                  <c:v>530</c:v>
                </c:pt>
                <c:pt idx="9">
                  <c:v>558</c:v>
                </c:pt>
                <c:pt idx="12">
                  <c:v>575</c:v>
                </c:pt>
              </c:numCache>
            </c:numRef>
          </c:val>
        </c:ser>
        <c:dLbls>
          <c:showLegendKey val="0"/>
          <c:showVal val="0"/>
          <c:showCatName val="0"/>
          <c:showSerName val="0"/>
          <c:showPercent val="0"/>
          <c:showBubbleSize val="0"/>
        </c:dLbls>
        <c:gapWidth val="100"/>
        <c:overlap val="100"/>
        <c:axId val="212306944"/>
        <c:axId val="2123214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280</c:v>
                </c:pt>
                <c:pt idx="2">
                  <c:v>#N/A</c:v>
                </c:pt>
                <c:pt idx="3">
                  <c:v>#N/A</c:v>
                </c:pt>
                <c:pt idx="4">
                  <c:v>251</c:v>
                </c:pt>
                <c:pt idx="5">
                  <c:v>#N/A</c:v>
                </c:pt>
                <c:pt idx="6">
                  <c:v>#N/A</c:v>
                </c:pt>
                <c:pt idx="7">
                  <c:v>267</c:v>
                </c:pt>
                <c:pt idx="8">
                  <c:v>#N/A</c:v>
                </c:pt>
                <c:pt idx="9">
                  <c:v>#N/A</c:v>
                </c:pt>
                <c:pt idx="10">
                  <c:v>283</c:v>
                </c:pt>
                <c:pt idx="11">
                  <c:v>#N/A</c:v>
                </c:pt>
                <c:pt idx="12">
                  <c:v>#N/A</c:v>
                </c:pt>
                <c:pt idx="13">
                  <c:v>274</c:v>
                </c:pt>
                <c:pt idx="14">
                  <c:v>#N/A</c:v>
                </c:pt>
              </c:numCache>
            </c:numRef>
          </c:val>
          <c:smooth val="0"/>
        </c:ser>
        <c:dLbls>
          <c:showLegendKey val="0"/>
          <c:showVal val="0"/>
          <c:showCatName val="0"/>
          <c:showSerName val="0"/>
          <c:showPercent val="0"/>
          <c:showBubbleSize val="0"/>
        </c:dLbls>
        <c:marker val="1"/>
        <c:smooth val="0"/>
        <c:axId val="212306944"/>
        <c:axId val="212321408"/>
      </c:lineChart>
      <c:catAx>
        <c:axId val="212306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2321408"/>
        <c:crosses val="autoZero"/>
        <c:auto val="1"/>
        <c:lblAlgn val="ctr"/>
        <c:lblOffset val="100"/>
        <c:tickLblSkip val="1"/>
        <c:tickMarkSkip val="1"/>
        <c:noMultiLvlLbl val="0"/>
      </c:catAx>
      <c:valAx>
        <c:axId val="212321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2306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84"/>
          <c:h val="0.589182127738551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7593</c:v>
                </c:pt>
                <c:pt idx="5">
                  <c:v>7231</c:v>
                </c:pt>
                <c:pt idx="8">
                  <c:v>7759</c:v>
                </c:pt>
                <c:pt idx="11">
                  <c:v>7826</c:v>
                </c:pt>
                <c:pt idx="14">
                  <c:v>7819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36</c:v>
                </c:pt>
                <c:pt idx="5">
                  <c:v>34</c:v>
                </c:pt>
                <c:pt idx="8">
                  <c:v>32</c:v>
                </c:pt>
                <c:pt idx="11">
                  <c:v>30</c:v>
                </c:pt>
                <c:pt idx="14">
                  <c:v>28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3354</c:v>
                </c:pt>
                <c:pt idx="5">
                  <c:v>3565</c:v>
                </c:pt>
                <c:pt idx="8">
                  <c:v>3769</c:v>
                </c:pt>
                <c:pt idx="11">
                  <c:v>3875</c:v>
                </c:pt>
                <c:pt idx="14">
                  <c:v>4046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0</c:v>
                </c:pt>
                <c:pt idx="3">
                  <c:v>0</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1035</c:v>
                </c:pt>
                <c:pt idx="3">
                  <c:v>1077</c:v>
                </c:pt>
                <c:pt idx="6">
                  <c:v>922</c:v>
                </c:pt>
                <c:pt idx="9">
                  <c:v>775</c:v>
                </c:pt>
                <c:pt idx="12">
                  <c:v>628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3594</c:v>
                </c:pt>
                <c:pt idx="3">
                  <c:v>3316</c:v>
                </c:pt>
                <c:pt idx="6">
                  <c:v>3142</c:v>
                </c:pt>
                <c:pt idx="9">
                  <c:v>3045</c:v>
                </c:pt>
                <c:pt idx="12">
                  <c:v>2853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c:v>
                </c:pt>
                <c:pt idx="3">
                  <c:v>2</c:v>
                </c:pt>
                <c:pt idx="6">
                  <c:v>1</c:v>
                </c:pt>
                <c:pt idx="9">
                  <c:v>1</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5050</c:v>
                </c:pt>
                <c:pt idx="3">
                  <c:v>5264</c:v>
                </c:pt>
                <c:pt idx="6">
                  <c:v>5302</c:v>
                </c:pt>
                <c:pt idx="9">
                  <c:v>5462</c:v>
                </c:pt>
                <c:pt idx="12">
                  <c:v>5549</c:v>
                </c:pt>
              </c:numCache>
            </c:numRef>
          </c:val>
        </c:ser>
        <c:dLbls>
          <c:showLegendKey val="0"/>
          <c:showVal val="0"/>
          <c:showCatName val="0"/>
          <c:showSerName val="0"/>
          <c:showPercent val="0"/>
          <c:showBubbleSize val="0"/>
        </c:dLbls>
        <c:gapWidth val="100"/>
        <c:overlap val="100"/>
        <c:axId val="211912192"/>
        <c:axId val="2119141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11912192"/>
        <c:axId val="211914112"/>
      </c:lineChart>
      <c:catAx>
        <c:axId val="211912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1914112"/>
        <c:crosses val="autoZero"/>
        <c:auto val="1"/>
        <c:lblAlgn val="ctr"/>
        <c:lblOffset val="100"/>
        <c:tickLblSkip val="1"/>
        <c:tickMarkSkip val="1"/>
        <c:noMultiLvlLbl val="0"/>
      </c:catAx>
      <c:valAx>
        <c:axId val="211914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1912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三重県東員町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25,746
25,261
22.66
8,078,037
7,306,490
752,601
5,399,022
5,549,064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近年低下傾向であったが、前年度の比較から増減はなく、類似団体内平均値を上回っている。</a:t>
          </a:r>
          <a:endParaRPr kumimoji="1" lang="en-US" altLang="ja-JP" sz="1300">
            <a:latin typeface="ＭＳ Ｐゴシック"/>
          </a:endParaRPr>
        </a:p>
        <a:p>
          <a:r>
            <a:rPr kumimoji="1" lang="ja-JP" altLang="en-US" sz="1300">
              <a:latin typeface="ＭＳ Ｐゴシック"/>
            </a:rPr>
            <a:t>　長引く景気低迷による個人・法人住民税の減収などの影響であるが、平成</a:t>
          </a:r>
          <a:r>
            <a:rPr kumimoji="1" lang="en-US" altLang="ja-JP" sz="1300">
              <a:latin typeface="ＭＳ Ｐゴシック"/>
            </a:rPr>
            <a:t>25</a:t>
          </a:r>
          <a:r>
            <a:rPr kumimoji="1" lang="ja-JP" altLang="en-US" sz="1300">
              <a:latin typeface="ＭＳ Ｐゴシック"/>
            </a:rPr>
            <a:t>年度の単年度指数では前年度より増加している。</a:t>
          </a:r>
          <a:endParaRPr kumimoji="1" lang="en-US" altLang="ja-JP" sz="1300">
            <a:latin typeface="ＭＳ Ｐゴシック"/>
          </a:endParaRPr>
        </a:p>
        <a:p>
          <a:r>
            <a:rPr kumimoji="1" lang="ja-JP" altLang="en-US" sz="1300">
              <a:latin typeface="ＭＳ Ｐゴシック"/>
            </a:rPr>
            <a:t>　引き続き、徴収業務の強化や企業誘致等による税収増加等による歳入確保に努める。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11995</xdr:rowOff>
    </xdr:from>
    <xdr:to>
      <xdr:col>7</xdr:col>
      <xdr:colOff>152400</xdr:colOff>
      <xdr:row>42</xdr:row>
      <xdr:rowOff>11995</xdr:rowOff>
    </xdr:to>
    <xdr:cxnSp macro="">
      <xdr:nvCxnSpPr>
        <xdr:cNvPr id="68" name="直線コネクタ 67"/>
        <xdr:cNvCxnSpPr/>
      </xdr:nvCxnSpPr>
      <xdr:spPr>
        <a:xfrm>
          <a:off x="4114800" y="72128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143228</xdr:rowOff>
    </xdr:from>
    <xdr:to>
      <xdr:col>6</xdr:col>
      <xdr:colOff>0</xdr:colOff>
      <xdr:row>42</xdr:row>
      <xdr:rowOff>11995</xdr:rowOff>
    </xdr:to>
    <xdr:cxnSp macro="">
      <xdr:nvCxnSpPr>
        <xdr:cNvPr id="71" name="直線コネクタ 70"/>
        <xdr:cNvCxnSpPr/>
      </xdr:nvCxnSpPr>
      <xdr:spPr>
        <a:xfrm>
          <a:off x="3225800" y="717267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103011</xdr:rowOff>
    </xdr:from>
    <xdr:to>
      <xdr:col>4</xdr:col>
      <xdr:colOff>482600</xdr:colOff>
      <xdr:row>41</xdr:row>
      <xdr:rowOff>143228</xdr:rowOff>
    </xdr:to>
    <xdr:cxnSp macro="">
      <xdr:nvCxnSpPr>
        <xdr:cNvPr id="74" name="直線コネクタ 73"/>
        <xdr:cNvCxnSpPr/>
      </xdr:nvCxnSpPr>
      <xdr:spPr>
        <a:xfrm>
          <a:off x="2336800" y="713246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62795</xdr:rowOff>
    </xdr:from>
    <xdr:to>
      <xdr:col>3</xdr:col>
      <xdr:colOff>279400</xdr:colOff>
      <xdr:row>41</xdr:row>
      <xdr:rowOff>103011</xdr:rowOff>
    </xdr:to>
    <xdr:cxnSp macro="">
      <xdr:nvCxnSpPr>
        <xdr:cNvPr id="77" name="直線コネクタ 76"/>
        <xdr:cNvCxnSpPr/>
      </xdr:nvCxnSpPr>
      <xdr:spPr>
        <a:xfrm>
          <a:off x="1447800" y="70922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132645</xdr:rowOff>
    </xdr:from>
    <xdr:to>
      <xdr:col>7</xdr:col>
      <xdr:colOff>203200</xdr:colOff>
      <xdr:row>42</xdr:row>
      <xdr:rowOff>62795</xdr:rowOff>
    </xdr:to>
    <xdr:sp macro="" textlink="">
      <xdr:nvSpPr>
        <xdr:cNvPr id="87" name="円/楕円 86"/>
        <xdr:cNvSpPr/>
      </xdr:nvSpPr>
      <xdr:spPr>
        <a:xfrm>
          <a:off x="49022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149172</xdr:rowOff>
    </xdr:from>
    <xdr:ext cx="762000" cy="259045"/>
    <xdr:sp macro="" textlink="">
      <xdr:nvSpPr>
        <xdr:cNvPr id="88" name="財政力該当値テキスト"/>
        <xdr:cNvSpPr txBox="1"/>
      </xdr:nvSpPr>
      <xdr:spPr>
        <a:xfrm>
          <a:off x="5041900" y="700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132645</xdr:rowOff>
    </xdr:from>
    <xdr:to>
      <xdr:col>6</xdr:col>
      <xdr:colOff>50800</xdr:colOff>
      <xdr:row>42</xdr:row>
      <xdr:rowOff>62795</xdr:rowOff>
    </xdr:to>
    <xdr:sp macro="" textlink="">
      <xdr:nvSpPr>
        <xdr:cNvPr id="89" name="円/楕円 88"/>
        <xdr:cNvSpPr/>
      </xdr:nvSpPr>
      <xdr:spPr>
        <a:xfrm>
          <a:off x="4064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72972</xdr:rowOff>
    </xdr:from>
    <xdr:ext cx="736600" cy="259045"/>
    <xdr:sp macro="" textlink="">
      <xdr:nvSpPr>
        <xdr:cNvPr id="90" name="テキスト ボックス 89"/>
        <xdr:cNvSpPr txBox="1"/>
      </xdr:nvSpPr>
      <xdr:spPr>
        <a:xfrm>
          <a:off x="3733800" y="6930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92428</xdr:rowOff>
    </xdr:from>
    <xdr:to>
      <xdr:col>4</xdr:col>
      <xdr:colOff>533400</xdr:colOff>
      <xdr:row>42</xdr:row>
      <xdr:rowOff>22578</xdr:rowOff>
    </xdr:to>
    <xdr:sp macro="" textlink="">
      <xdr:nvSpPr>
        <xdr:cNvPr id="91" name="円/楕円 90"/>
        <xdr:cNvSpPr/>
      </xdr:nvSpPr>
      <xdr:spPr>
        <a:xfrm>
          <a:off x="3175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32755</xdr:rowOff>
    </xdr:from>
    <xdr:ext cx="762000" cy="259045"/>
    <xdr:sp macro="" textlink="">
      <xdr:nvSpPr>
        <xdr:cNvPr id="92" name="テキスト ボックス 91"/>
        <xdr:cNvSpPr txBox="1"/>
      </xdr:nvSpPr>
      <xdr:spPr>
        <a:xfrm>
          <a:off x="2844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52211</xdr:rowOff>
    </xdr:from>
    <xdr:to>
      <xdr:col>3</xdr:col>
      <xdr:colOff>330200</xdr:colOff>
      <xdr:row>41</xdr:row>
      <xdr:rowOff>153811</xdr:rowOff>
    </xdr:to>
    <xdr:sp macro="" textlink="">
      <xdr:nvSpPr>
        <xdr:cNvPr id="93" name="円/楕円 92"/>
        <xdr:cNvSpPr/>
      </xdr:nvSpPr>
      <xdr:spPr>
        <a:xfrm>
          <a:off x="2286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163988</xdr:rowOff>
    </xdr:from>
    <xdr:ext cx="762000" cy="259045"/>
    <xdr:sp macro="" textlink="">
      <xdr:nvSpPr>
        <xdr:cNvPr id="94" name="テキスト ボックス 93"/>
        <xdr:cNvSpPr txBox="1"/>
      </xdr:nvSpPr>
      <xdr:spPr>
        <a:xfrm>
          <a:off x="1955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11995</xdr:rowOff>
    </xdr:from>
    <xdr:to>
      <xdr:col>2</xdr:col>
      <xdr:colOff>127000</xdr:colOff>
      <xdr:row>41</xdr:row>
      <xdr:rowOff>113595</xdr:rowOff>
    </xdr:to>
    <xdr:sp macro="" textlink="">
      <xdr:nvSpPr>
        <xdr:cNvPr id="95" name="円/楕円 94"/>
        <xdr:cNvSpPr/>
      </xdr:nvSpPr>
      <xdr:spPr>
        <a:xfrm>
          <a:off x="1397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123772</xdr:rowOff>
    </xdr:from>
    <xdr:ext cx="762000" cy="259045"/>
    <xdr:sp macro="" textlink="">
      <xdr:nvSpPr>
        <xdr:cNvPr id="96" name="テキスト ボックス 95"/>
        <xdr:cNvSpPr txBox="1"/>
      </xdr:nvSpPr>
      <xdr:spPr>
        <a:xfrm>
          <a:off x="1066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人件費や扶助費などの義務的経費や物件費の増加により、経常的経費の比率は増加しているが、地方税の増加など経常一般財源等の増加により、前年度より</a:t>
          </a:r>
          <a:r>
            <a:rPr kumimoji="1" lang="en-US" altLang="ja-JP" sz="1300">
              <a:latin typeface="ＭＳ Ｐゴシック"/>
            </a:rPr>
            <a:t>2.6%</a:t>
          </a:r>
          <a:r>
            <a:rPr kumimoji="1" lang="ja-JP" altLang="en-US" sz="1300">
              <a:latin typeface="ＭＳ Ｐゴシック"/>
            </a:rPr>
            <a:t>減少している。</a:t>
          </a:r>
          <a:endParaRPr kumimoji="1" lang="en-US" altLang="ja-JP" sz="1300">
            <a:latin typeface="ＭＳ Ｐゴシック"/>
          </a:endParaRPr>
        </a:p>
        <a:p>
          <a:r>
            <a:rPr kumimoji="1" lang="ja-JP" altLang="en-US" sz="1300">
              <a:latin typeface="ＭＳ Ｐゴシック"/>
            </a:rPr>
            <a:t>　類似団体内平均値を下回っているが、今後も事務事業の見直しを進め、優先度の低い事業については計画的に廃止、縮小を進め、経常的経費の削減を図る。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56642</xdr:rowOff>
    </xdr:from>
    <xdr:to>
      <xdr:col>7</xdr:col>
      <xdr:colOff>152400</xdr:colOff>
      <xdr:row>62</xdr:row>
      <xdr:rowOff>10668</xdr:rowOff>
    </xdr:to>
    <xdr:cxnSp macro="">
      <xdr:nvCxnSpPr>
        <xdr:cNvPr id="129" name="直線コネクタ 128"/>
        <xdr:cNvCxnSpPr/>
      </xdr:nvCxnSpPr>
      <xdr:spPr>
        <a:xfrm flipV="1">
          <a:off x="4114800" y="10515092"/>
          <a:ext cx="8382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10668</xdr:rowOff>
    </xdr:from>
    <xdr:to>
      <xdr:col>6</xdr:col>
      <xdr:colOff>0</xdr:colOff>
      <xdr:row>62</xdr:row>
      <xdr:rowOff>116840</xdr:rowOff>
    </xdr:to>
    <xdr:cxnSp macro="">
      <xdr:nvCxnSpPr>
        <xdr:cNvPr id="132" name="直線コネクタ 131"/>
        <xdr:cNvCxnSpPr/>
      </xdr:nvCxnSpPr>
      <xdr:spPr>
        <a:xfrm flipV="1">
          <a:off x="3225800" y="1064056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138684</xdr:rowOff>
    </xdr:from>
    <xdr:to>
      <xdr:col>4</xdr:col>
      <xdr:colOff>482600</xdr:colOff>
      <xdr:row>62</xdr:row>
      <xdr:rowOff>116840</xdr:rowOff>
    </xdr:to>
    <xdr:cxnSp macro="">
      <xdr:nvCxnSpPr>
        <xdr:cNvPr id="135" name="直線コネクタ 134"/>
        <xdr:cNvCxnSpPr/>
      </xdr:nvCxnSpPr>
      <xdr:spPr>
        <a:xfrm>
          <a:off x="2336800" y="10597134"/>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7" name="テキスト ボックス 136"/>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138684</xdr:rowOff>
    </xdr:from>
    <xdr:to>
      <xdr:col>3</xdr:col>
      <xdr:colOff>279400</xdr:colOff>
      <xdr:row>61</xdr:row>
      <xdr:rowOff>148336</xdr:rowOff>
    </xdr:to>
    <xdr:cxnSp macro="">
      <xdr:nvCxnSpPr>
        <xdr:cNvPr id="138" name="直線コネクタ 137"/>
        <xdr:cNvCxnSpPr/>
      </xdr:nvCxnSpPr>
      <xdr:spPr>
        <a:xfrm flipV="1">
          <a:off x="1447800" y="10597134"/>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58183</xdr:rowOff>
    </xdr:from>
    <xdr:ext cx="762000" cy="259045"/>
    <xdr:sp macro="" textlink="">
      <xdr:nvSpPr>
        <xdr:cNvPr id="140" name="テキスト ボックス 139"/>
        <xdr:cNvSpPr txBox="1"/>
      </xdr:nvSpPr>
      <xdr:spPr>
        <a:xfrm>
          <a:off x="1955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45991</xdr:rowOff>
    </xdr:from>
    <xdr:ext cx="762000" cy="259045"/>
    <xdr:sp macro="" textlink="">
      <xdr:nvSpPr>
        <xdr:cNvPr id="142" name="テキスト ボックス 141"/>
        <xdr:cNvSpPr txBox="1"/>
      </xdr:nvSpPr>
      <xdr:spPr>
        <a:xfrm>
          <a:off x="1066800" y="1101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5842</xdr:rowOff>
    </xdr:from>
    <xdr:to>
      <xdr:col>7</xdr:col>
      <xdr:colOff>203200</xdr:colOff>
      <xdr:row>61</xdr:row>
      <xdr:rowOff>107442</xdr:rowOff>
    </xdr:to>
    <xdr:sp macro="" textlink="">
      <xdr:nvSpPr>
        <xdr:cNvPr id="148" name="円/楕円 147"/>
        <xdr:cNvSpPr/>
      </xdr:nvSpPr>
      <xdr:spPr>
        <a:xfrm>
          <a:off x="49022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22369</xdr:rowOff>
    </xdr:from>
    <xdr:ext cx="762000" cy="259045"/>
    <xdr:sp macro="" textlink="">
      <xdr:nvSpPr>
        <xdr:cNvPr id="149" name="財政構造の弾力性該当値テキスト"/>
        <xdr:cNvSpPr txBox="1"/>
      </xdr:nvSpPr>
      <xdr:spPr>
        <a:xfrm>
          <a:off x="5041900" y="1030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131318</xdr:rowOff>
    </xdr:from>
    <xdr:to>
      <xdr:col>6</xdr:col>
      <xdr:colOff>50800</xdr:colOff>
      <xdr:row>62</xdr:row>
      <xdr:rowOff>61468</xdr:rowOff>
    </xdr:to>
    <xdr:sp macro="" textlink="">
      <xdr:nvSpPr>
        <xdr:cNvPr id="150" name="円/楕円 149"/>
        <xdr:cNvSpPr/>
      </xdr:nvSpPr>
      <xdr:spPr>
        <a:xfrm>
          <a:off x="4064000" y="1058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71645</xdr:rowOff>
    </xdr:from>
    <xdr:ext cx="736600" cy="259045"/>
    <xdr:sp macro="" textlink="">
      <xdr:nvSpPr>
        <xdr:cNvPr id="151" name="テキスト ボックス 150"/>
        <xdr:cNvSpPr txBox="1"/>
      </xdr:nvSpPr>
      <xdr:spPr>
        <a:xfrm>
          <a:off x="3733800" y="10358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66040</xdr:rowOff>
    </xdr:from>
    <xdr:to>
      <xdr:col>4</xdr:col>
      <xdr:colOff>533400</xdr:colOff>
      <xdr:row>62</xdr:row>
      <xdr:rowOff>167640</xdr:rowOff>
    </xdr:to>
    <xdr:sp macro="" textlink="">
      <xdr:nvSpPr>
        <xdr:cNvPr id="152" name="円/楕円 151"/>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6367</xdr:rowOff>
    </xdr:from>
    <xdr:ext cx="762000" cy="259045"/>
    <xdr:sp macro="" textlink="">
      <xdr:nvSpPr>
        <xdr:cNvPr id="153" name="テキスト ボックス 152"/>
        <xdr:cNvSpPr txBox="1"/>
      </xdr:nvSpPr>
      <xdr:spPr>
        <a:xfrm>
          <a:off x="2844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87884</xdr:rowOff>
    </xdr:from>
    <xdr:to>
      <xdr:col>3</xdr:col>
      <xdr:colOff>330200</xdr:colOff>
      <xdr:row>62</xdr:row>
      <xdr:rowOff>18034</xdr:rowOff>
    </xdr:to>
    <xdr:sp macro="" textlink="">
      <xdr:nvSpPr>
        <xdr:cNvPr id="154" name="円/楕円 153"/>
        <xdr:cNvSpPr/>
      </xdr:nvSpPr>
      <xdr:spPr>
        <a:xfrm>
          <a:off x="2286000" y="1054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28211</xdr:rowOff>
    </xdr:from>
    <xdr:ext cx="762000" cy="259045"/>
    <xdr:sp macro="" textlink="">
      <xdr:nvSpPr>
        <xdr:cNvPr id="155" name="テキスト ボックス 154"/>
        <xdr:cNvSpPr txBox="1"/>
      </xdr:nvSpPr>
      <xdr:spPr>
        <a:xfrm>
          <a:off x="1955800" y="1031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97536</xdr:rowOff>
    </xdr:from>
    <xdr:to>
      <xdr:col>2</xdr:col>
      <xdr:colOff>127000</xdr:colOff>
      <xdr:row>62</xdr:row>
      <xdr:rowOff>27686</xdr:rowOff>
    </xdr:to>
    <xdr:sp macro="" textlink="">
      <xdr:nvSpPr>
        <xdr:cNvPr id="156" name="円/楕円 155"/>
        <xdr:cNvSpPr/>
      </xdr:nvSpPr>
      <xdr:spPr>
        <a:xfrm>
          <a:off x="1397000" y="1055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37863</xdr:rowOff>
    </xdr:from>
    <xdr:ext cx="762000" cy="259045"/>
    <xdr:sp macro="" textlink="">
      <xdr:nvSpPr>
        <xdr:cNvPr id="157" name="テキスト ボックス 156"/>
        <xdr:cNvSpPr txBox="1"/>
      </xdr:nvSpPr>
      <xdr:spPr>
        <a:xfrm>
          <a:off x="1066800" y="1032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[115,481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5,010</a:t>
          </a:r>
          <a:r>
            <a:rPr kumimoji="1" lang="ja-JP" altLang="en-US" sz="1300">
              <a:latin typeface="ＭＳ Ｐゴシック"/>
            </a:rPr>
            <a:t>円増加し、以前として類似団体内平均値を</a:t>
          </a:r>
          <a:r>
            <a:rPr kumimoji="1" lang="en-US" altLang="ja-JP" sz="1300">
              <a:latin typeface="ＭＳ Ｐゴシック"/>
            </a:rPr>
            <a:t>6,901</a:t>
          </a:r>
          <a:r>
            <a:rPr kumimoji="1" lang="ja-JP" altLang="en-US" sz="1300">
              <a:latin typeface="ＭＳ Ｐゴシック"/>
            </a:rPr>
            <a:t>円上回っている。</a:t>
          </a:r>
          <a:endParaRPr kumimoji="1" lang="en-US" altLang="ja-JP" sz="1300">
            <a:latin typeface="ＭＳ Ｐゴシック"/>
          </a:endParaRPr>
        </a:p>
        <a:p>
          <a:r>
            <a:rPr kumimoji="1" lang="ja-JP" altLang="en-US" sz="1300">
              <a:latin typeface="ＭＳ Ｐゴシック"/>
            </a:rPr>
            <a:t>　前年度から物件費の学校給食調理委託料等が増加した影響が主な要因である。</a:t>
          </a:r>
          <a:endParaRPr kumimoji="1" lang="en-US" altLang="ja-JP" sz="1300">
            <a:latin typeface="ＭＳ Ｐゴシック"/>
          </a:endParaRPr>
        </a:p>
        <a:p>
          <a:r>
            <a:rPr kumimoji="1" lang="ja-JP" altLang="en-US" sz="1300">
              <a:latin typeface="ＭＳ Ｐゴシック"/>
            </a:rPr>
            <a:t>　今後も更なる事務事業の合理化を推進するとともに物件費の縮減を図り、適正化に努める。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126778</xdr:rowOff>
    </xdr:from>
    <xdr:to>
      <xdr:col>7</xdr:col>
      <xdr:colOff>152400</xdr:colOff>
      <xdr:row>80</xdr:row>
      <xdr:rowOff>146926</xdr:rowOff>
    </xdr:to>
    <xdr:cxnSp macro="">
      <xdr:nvCxnSpPr>
        <xdr:cNvPr id="192" name="直線コネクタ 191"/>
        <xdr:cNvCxnSpPr/>
      </xdr:nvCxnSpPr>
      <xdr:spPr>
        <a:xfrm>
          <a:off x="4114800" y="13842778"/>
          <a:ext cx="838200" cy="20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126778</xdr:rowOff>
    </xdr:from>
    <xdr:to>
      <xdr:col>6</xdr:col>
      <xdr:colOff>0</xdr:colOff>
      <xdr:row>80</xdr:row>
      <xdr:rowOff>137668</xdr:rowOff>
    </xdr:to>
    <xdr:cxnSp macro="">
      <xdr:nvCxnSpPr>
        <xdr:cNvPr id="195" name="直線コネクタ 194"/>
        <xdr:cNvCxnSpPr/>
      </xdr:nvCxnSpPr>
      <xdr:spPr>
        <a:xfrm flipV="1">
          <a:off x="3225800" y="13842778"/>
          <a:ext cx="889000" cy="10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137668</xdr:rowOff>
    </xdr:from>
    <xdr:to>
      <xdr:col>4</xdr:col>
      <xdr:colOff>482600</xdr:colOff>
      <xdr:row>80</xdr:row>
      <xdr:rowOff>142821</xdr:rowOff>
    </xdr:to>
    <xdr:cxnSp macro="">
      <xdr:nvCxnSpPr>
        <xdr:cNvPr id="198" name="直線コネクタ 197"/>
        <xdr:cNvCxnSpPr/>
      </xdr:nvCxnSpPr>
      <xdr:spPr>
        <a:xfrm flipV="1">
          <a:off x="2336800" y="13853668"/>
          <a:ext cx="889000" cy="5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127433</xdr:rowOff>
    </xdr:from>
    <xdr:to>
      <xdr:col>3</xdr:col>
      <xdr:colOff>279400</xdr:colOff>
      <xdr:row>80</xdr:row>
      <xdr:rowOff>142821</xdr:rowOff>
    </xdr:to>
    <xdr:cxnSp macro="">
      <xdr:nvCxnSpPr>
        <xdr:cNvPr id="201" name="直線コネクタ 200"/>
        <xdr:cNvCxnSpPr/>
      </xdr:nvCxnSpPr>
      <xdr:spPr>
        <a:xfrm>
          <a:off x="1447800" y="13843433"/>
          <a:ext cx="889000" cy="15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4042</xdr:rowOff>
    </xdr:from>
    <xdr:ext cx="762000" cy="259045"/>
    <xdr:sp macro="" textlink="">
      <xdr:nvSpPr>
        <xdr:cNvPr id="203" name="テキスト ボックス 202"/>
        <xdr:cNvSpPr txBox="1"/>
      </xdr:nvSpPr>
      <xdr:spPr>
        <a:xfrm>
          <a:off x="1955800" y="135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2953</xdr:rowOff>
    </xdr:from>
    <xdr:ext cx="762000" cy="259045"/>
    <xdr:sp macro="" textlink="">
      <xdr:nvSpPr>
        <xdr:cNvPr id="205" name="テキスト ボックス 204"/>
        <xdr:cNvSpPr txBox="1"/>
      </xdr:nvSpPr>
      <xdr:spPr>
        <a:xfrm>
          <a:off x="1066800" y="135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96126</xdr:rowOff>
    </xdr:from>
    <xdr:to>
      <xdr:col>7</xdr:col>
      <xdr:colOff>203200</xdr:colOff>
      <xdr:row>81</xdr:row>
      <xdr:rowOff>26276</xdr:rowOff>
    </xdr:to>
    <xdr:sp macro="" textlink="">
      <xdr:nvSpPr>
        <xdr:cNvPr id="211" name="円/楕円 210"/>
        <xdr:cNvSpPr/>
      </xdr:nvSpPr>
      <xdr:spPr>
        <a:xfrm>
          <a:off x="4902200" y="13812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68203</xdr:rowOff>
    </xdr:from>
    <xdr:ext cx="762000" cy="259045"/>
    <xdr:sp macro="" textlink="">
      <xdr:nvSpPr>
        <xdr:cNvPr id="212" name="人件費・物件費等の状況該当値テキスト"/>
        <xdr:cNvSpPr txBox="1"/>
      </xdr:nvSpPr>
      <xdr:spPr>
        <a:xfrm>
          <a:off x="5041900" y="13784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115,481</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75978</xdr:rowOff>
    </xdr:from>
    <xdr:to>
      <xdr:col>6</xdr:col>
      <xdr:colOff>50800</xdr:colOff>
      <xdr:row>81</xdr:row>
      <xdr:rowOff>6128</xdr:rowOff>
    </xdr:to>
    <xdr:sp macro="" textlink="">
      <xdr:nvSpPr>
        <xdr:cNvPr id="213" name="円/楕円 212"/>
        <xdr:cNvSpPr/>
      </xdr:nvSpPr>
      <xdr:spPr>
        <a:xfrm>
          <a:off x="4064000" y="13791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162355</xdr:rowOff>
    </xdr:from>
    <xdr:ext cx="736600" cy="259045"/>
    <xdr:sp macro="" textlink="">
      <xdr:nvSpPr>
        <xdr:cNvPr id="214" name="テキスト ボックス 213"/>
        <xdr:cNvSpPr txBox="1"/>
      </xdr:nvSpPr>
      <xdr:spPr>
        <a:xfrm>
          <a:off x="3733800" y="13878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110,471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86868</xdr:rowOff>
    </xdr:from>
    <xdr:to>
      <xdr:col>4</xdr:col>
      <xdr:colOff>533400</xdr:colOff>
      <xdr:row>81</xdr:row>
      <xdr:rowOff>17018</xdr:rowOff>
    </xdr:to>
    <xdr:sp macro="" textlink="">
      <xdr:nvSpPr>
        <xdr:cNvPr id="215" name="円/楕円 214"/>
        <xdr:cNvSpPr/>
      </xdr:nvSpPr>
      <xdr:spPr>
        <a:xfrm>
          <a:off x="3175000" y="13802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1795</xdr:rowOff>
    </xdr:from>
    <xdr:ext cx="762000" cy="259045"/>
    <xdr:sp macro="" textlink="">
      <xdr:nvSpPr>
        <xdr:cNvPr id="216" name="テキスト ボックス 215"/>
        <xdr:cNvSpPr txBox="1"/>
      </xdr:nvSpPr>
      <xdr:spPr>
        <a:xfrm>
          <a:off x="2844800" y="1388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113,179</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92021</xdr:rowOff>
    </xdr:from>
    <xdr:to>
      <xdr:col>3</xdr:col>
      <xdr:colOff>330200</xdr:colOff>
      <xdr:row>81</xdr:row>
      <xdr:rowOff>22171</xdr:rowOff>
    </xdr:to>
    <xdr:sp macro="" textlink="">
      <xdr:nvSpPr>
        <xdr:cNvPr id="217" name="円/楕円 216"/>
        <xdr:cNvSpPr/>
      </xdr:nvSpPr>
      <xdr:spPr>
        <a:xfrm>
          <a:off x="2286000" y="13808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6948</xdr:rowOff>
    </xdr:from>
    <xdr:ext cx="762000" cy="259045"/>
    <xdr:sp macro="" textlink="">
      <xdr:nvSpPr>
        <xdr:cNvPr id="218" name="テキスト ボックス 217"/>
        <xdr:cNvSpPr txBox="1"/>
      </xdr:nvSpPr>
      <xdr:spPr>
        <a:xfrm>
          <a:off x="1955800" y="13894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114,460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76633</xdr:rowOff>
    </xdr:from>
    <xdr:to>
      <xdr:col>2</xdr:col>
      <xdr:colOff>127000</xdr:colOff>
      <xdr:row>81</xdr:row>
      <xdr:rowOff>6783</xdr:rowOff>
    </xdr:to>
    <xdr:sp macro="" textlink="">
      <xdr:nvSpPr>
        <xdr:cNvPr id="219" name="円/楕円 218"/>
        <xdr:cNvSpPr/>
      </xdr:nvSpPr>
      <xdr:spPr>
        <a:xfrm>
          <a:off x="1397000" y="13792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163010</xdr:rowOff>
    </xdr:from>
    <xdr:ext cx="762000" cy="259045"/>
    <xdr:sp macro="" textlink="">
      <xdr:nvSpPr>
        <xdr:cNvPr id="220" name="テキスト ボックス 219"/>
        <xdr:cNvSpPr txBox="1"/>
      </xdr:nvSpPr>
      <xdr:spPr>
        <a:xfrm>
          <a:off x="1066800" y="13879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110,634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a:t>
          </a:r>
          <a:r>
            <a:rPr kumimoji="1" lang="ja-JP" altLang="en-US" sz="1300">
              <a:solidFill>
                <a:schemeClr val="dk1"/>
              </a:solidFill>
              <a:latin typeface="+mn-ea"/>
              <a:ea typeface="+mn-ea"/>
              <a:cs typeface="+mn-cs"/>
            </a:rPr>
            <a:t>ラスパイレス指数を上げる原因となる経験年数の長い職員の割合が高くなっているため類似団体内平均値を上回っている。</a:t>
          </a:r>
          <a:endParaRPr kumimoji="1" lang="en-US" sz="1300">
            <a:solidFill>
              <a:schemeClr val="dk1"/>
            </a:solidFill>
            <a:latin typeface="+mn-ea"/>
            <a:ea typeface="+mn-ea"/>
            <a:cs typeface="+mn-cs"/>
          </a:endParaRPr>
        </a:p>
        <a:p>
          <a:pPr eaLnBrk="1" fontAlgn="auto" latinLnBrk="0" hangingPunct="1"/>
          <a:r>
            <a:rPr kumimoji="1" lang="ja-JP" altLang="en-US" sz="1300">
              <a:solidFill>
                <a:schemeClr val="dk1"/>
              </a:solidFill>
              <a:latin typeface="+mn-ea"/>
              <a:ea typeface="+mn-ea"/>
              <a:cs typeface="+mn-cs"/>
            </a:rPr>
            <a:t>　平成</a:t>
          </a:r>
          <a:r>
            <a:rPr kumimoji="1" lang="en-US" altLang="ja-JP" sz="1300">
              <a:solidFill>
                <a:schemeClr val="dk1"/>
              </a:solidFill>
              <a:latin typeface="+mn-ea"/>
              <a:ea typeface="+mn-ea"/>
              <a:cs typeface="+mn-cs"/>
            </a:rPr>
            <a:t>25</a:t>
          </a:r>
          <a:r>
            <a:rPr kumimoji="1" lang="ja-JP" altLang="en-US" sz="1300">
              <a:solidFill>
                <a:schemeClr val="dk1"/>
              </a:solidFill>
              <a:latin typeface="+mn-ea"/>
              <a:ea typeface="+mn-ea"/>
              <a:cs typeface="+mn-cs"/>
            </a:rPr>
            <a:t>年度は、国家公務員給与削減措置の終了に伴い、</a:t>
          </a:r>
          <a:r>
            <a:rPr kumimoji="1" lang="en-US" altLang="ja-JP" sz="1300">
              <a:solidFill>
                <a:schemeClr val="dk1"/>
              </a:solidFill>
              <a:latin typeface="+mn-ea"/>
              <a:ea typeface="+mn-ea"/>
              <a:cs typeface="+mn-cs"/>
            </a:rPr>
            <a:t>8.3</a:t>
          </a:r>
          <a:r>
            <a:rPr kumimoji="1" lang="ja-JP" altLang="en-US" sz="1300">
              <a:solidFill>
                <a:schemeClr val="dk1"/>
              </a:solidFill>
              <a:latin typeface="+mn-ea"/>
              <a:ea typeface="+mn-ea"/>
              <a:cs typeface="+mn-cs"/>
            </a:rPr>
            <a:t>ポイント減少した。</a:t>
          </a:r>
          <a:endParaRPr kumimoji="1" lang="en-US" sz="1300">
            <a:solidFill>
              <a:schemeClr val="dk1"/>
            </a:solidFill>
            <a:latin typeface="+mn-ea"/>
            <a:ea typeface="+mn-ea"/>
            <a:cs typeface="+mn-cs"/>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49" name="直線コネクタ 248"/>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2"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3" name="直線コネクタ 252"/>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23707</xdr:rowOff>
    </xdr:from>
    <xdr:to>
      <xdr:col>24</xdr:col>
      <xdr:colOff>558800</xdr:colOff>
      <xdr:row>89</xdr:row>
      <xdr:rowOff>5504</xdr:rowOff>
    </xdr:to>
    <xdr:cxnSp macro="">
      <xdr:nvCxnSpPr>
        <xdr:cNvPr id="254" name="直線コネクタ 253"/>
        <xdr:cNvCxnSpPr/>
      </xdr:nvCxnSpPr>
      <xdr:spPr>
        <a:xfrm flipV="1">
          <a:off x="16179800" y="14596957"/>
          <a:ext cx="838200" cy="66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5"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6" name="フローチャート : 判断 255"/>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96520</xdr:rowOff>
    </xdr:from>
    <xdr:to>
      <xdr:col>23</xdr:col>
      <xdr:colOff>406400</xdr:colOff>
      <xdr:row>89</xdr:row>
      <xdr:rowOff>5504</xdr:rowOff>
    </xdr:to>
    <xdr:cxnSp macro="">
      <xdr:nvCxnSpPr>
        <xdr:cNvPr id="257" name="直線コネクタ 256"/>
        <xdr:cNvCxnSpPr/>
      </xdr:nvCxnSpPr>
      <xdr:spPr>
        <a:xfrm>
          <a:off x="15290800" y="1518412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8" name="フローチャート : 判断 257"/>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9" name="テキスト ボックス 258"/>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138854</xdr:rowOff>
    </xdr:from>
    <xdr:to>
      <xdr:col>22</xdr:col>
      <xdr:colOff>203200</xdr:colOff>
      <xdr:row>88</xdr:row>
      <xdr:rowOff>96520</xdr:rowOff>
    </xdr:to>
    <xdr:cxnSp macro="">
      <xdr:nvCxnSpPr>
        <xdr:cNvPr id="260" name="直線コネクタ 259"/>
        <xdr:cNvCxnSpPr/>
      </xdr:nvCxnSpPr>
      <xdr:spPr>
        <a:xfrm>
          <a:off x="14401800" y="14540654"/>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8043</xdr:rowOff>
    </xdr:from>
    <xdr:to>
      <xdr:col>22</xdr:col>
      <xdr:colOff>254000</xdr:colOff>
      <xdr:row>87</xdr:row>
      <xdr:rowOff>109643</xdr:rowOff>
    </xdr:to>
    <xdr:sp macro="" textlink="">
      <xdr:nvSpPr>
        <xdr:cNvPr id="261" name="フローチャート : 判断 260"/>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2" name="テキスト ボックス 261"/>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98637</xdr:rowOff>
    </xdr:from>
    <xdr:to>
      <xdr:col>21</xdr:col>
      <xdr:colOff>0</xdr:colOff>
      <xdr:row>84</xdr:row>
      <xdr:rowOff>138854</xdr:rowOff>
    </xdr:to>
    <xdr:cxnSp macro="">
      <xdr:nvCxnSpPr>
        <xdr:cNvPr id="263" name="直線コネクタ 262"/>
        <xdr:cNvCxnSpPr/>
      </xdr:nvCxnSpPr>
      <xdr:spPr>
        <a:xfrm>
          <a:off x="13512800" y="1450043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73" name="円/楕円 272"/>
        <xdr:cNvSpPr/>
      </xdr:nvSpPr>
      <xdr:spPr>
        <a:xfrm>
          <a:off x="169672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116434</xdr:rowOff>
    </xdr:from>
    <xdr:ext cx="762000" cy="259045"/>
    <xdr:sp macro="" textlink="">
      <xdr:nvSpPr>
        <xdr:cNvPr id="274" name="給与水準   （国との比較）該当値テキスト"/>
        <xdr:cNvSpPr txBox="1"/>
      </xdr:nvSpPr>
      <xdr:spPr>
        <a:xfrm>
          <a:off x="17106900" y="1451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126154</xdr:rowOff>
    </xdr:from>
    <xdr:to>
      <xdr:col>23</xdr:col>
      <xdr:colOff>457200</xdr:colOff>
      <xdr:row>89</xdr:row>
      <xdr:rowOff>56304</xdr:rowOff>
    </xdr:to>
    <xdr:sp macro="" textlink="">
      <xdr:nvSpPr>
        <xdr:cNvPr id="275" name="円/楕円 274"/>
        <xdr:cNvSpPr/>
      </xdr:nvSpPr>
      <xdr:spPr>
        <a:xfrm>
          <a:off x="16129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41081</xdr:rowOff>
    </xdr:from>
    <xdr:ext cx="736600" cy="259045"/>
    <xdr:sp macro="" textlink="">
      <xdr:nvSpPr>
        <xdr:cNvPr id="276" name="テキスト ボックス 275"/>
        <xdr:cNvSpPr txBox="1"/>
      </xdr:nvSpPr>
      <xdr:spPr>
        <a:xfrm>
          <a:off x="15798800" y="15300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7" name="円/楕円 276"/>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78" name="テキスト ボックス 277"/>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88054</xdr:rowOff>
    </xdr:from>
    <xdr:to>
      <xdr:col>21</xdr:col>
      <xdr:colOff>50800</xdr:colOff>
      <xdr:row>85</xdr:row>
      <xdr:rowOff>18204</xdr:rowOff>
    </xdr:to>
    <xdr:sp macro="" textlink="">
      <xdr:nvSpPr>
        <xdr:cNvPr id="279" name="円/楕円 278"/>
        <xdr:cNvSpPr/>
      </xdr:nvSpPr>
      <xdr:spPr>
        <a:xfrm>
          <a:off x="14351000" y="1448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2981</xdr:rowOff>
    </xdr:from>
    <xdr:ext cx="762000" cy="259045"/>
    <xdr:sp macro="" textlink="">
      <xdr:nvSpPr>
        <xdr:cNvPr id="280" name="テキスト ボックス 279"/>
        <xdr:cNvSpPr txBox="1"/>
      </xdr:nvSpPr>
      <xdr:spPr>
        <a:xfrm>
          <a:off x="14020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47837</xdr:rowOff>
    </xdr:from>
    <xdr:to>
      <xdr:col>19</xdr:col>
      <xdr:colOff>533400</xdr:colOff>
      <xdr:row>84</xdr:row>
      <xdr:rowOff>149437</xdr:rowOff>
    </xdr:to>
    <xdr:sp macro="" textlink="">
      <xdr:nvSpPr>
        <xdr:cNvPr id="281" name="円/楕円 280"/>
        <xdr:cNvSpPr/>
      </xdr:nvSpPr>
      <xdr:spPr>
        <a:xfrm>
          <a:off x="13462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134214</xdr:rowOff>
    </xdr:from>
    <xdr:ext cx="762000" cy="259045"/>
    <xdr:sp macro="" textlink="">
      <xdr:nvSpPr>
        <xdr:cNvPr id="282" name="テキスト ボックス 281"/>
        <xdr:cNvSpPr txBox="1"/>
      </xdr:nvSpPr>
      <xdr:spPr>
        <a:xfrm>
          <a:off x="13131800" y="145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a:t>
          </a:r>
          <a:r>
            <a:rPr kumimoji="1" lang="ja-JP" altLang="en-US" sz="1300">
              <a:solidFill>
                <a:schemeClr val="dk1"/>
              </a:solidFill>
              <a:latin typeface="+mn-ea"/>
              <a:ea typeface="+mn-ea"/>
              <a:cs typeface="+mn-cs"/>
            </a:rPr>
            <a:t>類似団体内平均値を上回っているが、行政需要や行政サービスの現状をみながら、適切な定員管理に努めている。</a:t>
          </a:r>
          <a:endParaRPr kumimoji="1" lang="en-US" sz="1300">
            <a:solidFill>
              <a:schemeClr val="dk1"/>
            </a:solidFill>
            <a:latin typeface="+mn-ea"/>
            <a:ea typeface="+mn-ea"/>
            <a:cs typeface="+mn-cs"/>
          </a:endParaRPr>
        </a:p>
        <a:p>
          <a:r>
            <a:rPr kumimoji="1" lang="ja-JP" altLang="en-US" sz="1300">
              <a:solidFill>
                <a:schemeClr val="dk1"/>
              </a:solidFill>
              <a:latin typeface="+mn-ea"/>
              <a:ea typeface="+mn-ea"/>
              <a:cs typeface="+mn-cs"/>
            </a:rPr>
            <a:t>　前年度より、</a:t>
          </a:r>
          <a:r>
            <a:rPr kumimoji="1" lang="en-US" altLang="ja-JP" sz="1300">
              <a:solidFill>
                <a:schemeClr val="dk1"/>
              </a:solidFill>
              <a:latin typeface="+mn-ea"/>
              <a:ea typeface="+mn-ea"/>
              <a:cs typeface="+mn-cs"/>
            </a:rPr>
            <a:t>0.12</a:t>
          </a:r>
          <a:r>
            <a:rPr kumimoji="1" lang="ja-JP" altLang="en-US" sz="1300">
              <a:solidFill>
                <a:schemeClr val="dk1"/>
              </a:solidFill>
              <a:latin typeface="+mn-ea"/>
              <a:ea typeface="+mn-ea"/>
              <a:cs typeface="+mn-cs"/>
            </a:rPr>
            <a:t>人増加しているが、過去５年間大きな変動もないことから、今後も退職者と採用者のバランスをみながら適切な管理に努</a:t>
          </a:r>
          <a:r>
            <a:rPr kumimoji="1" lang="ja-JP" altLang="en-US" sz="1300">
              <a:solidFill>
                <a:schemeClr val="dk1"/>
              </a:solidFill>
              <a:latin typeface="+mn-lt"/>
              <a:ea typeface="+mn-ea"/>
              <a:cs typeface="+mn-cs"/>
            </a:rPr>
            <a:t>める。</a:t>
          </a:r>
          <a:endParaRPr lang="ja-JP" sz="1300"/>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4" name="直線コネクタ 313"/>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5"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6" name="直線コネクタ 315"/>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7"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8" name="直線コネクタ 317"/>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140305</xdr:rowOff>
    </xdr:from>
    <xdr:to>
      <xdr:col>24</xdr:col>
      <xdr:colOff>558800</xdr:colOff>
      <xdr:row>60</xdr:row>
      <xdr:rowOff>154094</xdr:rowOff>
    </xdr:to>
    <xdr:cxnSp macro="">
      <xdr:nvCxnSpPr>
        <xdr:cNvPr id="319" name="直線コネクタ 318"/>
        <xdr:cNvCxnSpPr/>
      </xdr:nvCxnSpPr>
      <xdr:spPr>
        <a:xfrm>
          <a:off x="16179800" y="10427305"/>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20"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21" name="フローチャート : 判断 320"/>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140305</xdr:rowOff>
    </xdr:from>
    <xdr:to>
      <xdr:col>23</xdr:col>
      <xdr:colOff>406400</xdr:colOff>
      <xdr:row>60</xdr:row>
      <xdr:rowOff>158690</xdr:rowOff>
    </xdr:to>
    <xdr:cxnSp macro="">
      <xdr:nvCxnSpPr>
        <xdr:cNvPr id="322" name="直線コネクタ 321"/>
        <xdr:cNvCxnSpPr/>
      </xdr:nvCxnSpPr>
      <xdr:spPr>
        <a:xfrm flipV="1">
          <a:off x="15290800" y="10427305"/>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3" name="フローチャート : 判断 322"/>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4" name="テキスト ボックス 323"/>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141454</xdr:rowOff>
    </xdr:from>
    <xdr:to>
      <xdr:col>22</xdr:col>
      <xdr:colOff>203200</xdr:colOff>
      <xdr:row>60</xdr:row>
      <xdr:rowOff>158690</xdr:rowOff>
    </xdr:to>
    <xdr:cxnSp macro="">
      <xdr:nvCxnSpPr>
        <xdr:cNvPr id="325" name="直線コネクタ 324"/>
        <xdr:cNvCxnSpPr/>
      </xdr:nvCxnSpPr>
      <xdr:spPr>
        <a:xfrm>
          <a:off x="14401800" y="1042845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6" name="フローチャート : 判断 325"/>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7" name="テキスト ボックス 326"/>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136858</xdr:rowOff>
    </xdr:from>
    <xdr:to>
      <xdr:col>21</xdr:col>
      <xdr:colOff>0</xdr:colOff>
      <xdr:row>60</xdr:row>
      <xdr:rowOff>141454</xdr:rowOff>
    </xdr:to>
    <xdr:cxnSp macro="">
      <xdr:nvCxnSpPr>
        <xdr:cNvPr id="328" name="直線コネクタ 327"/>
        <xdr:cNvCxnSpPr/>
      </xdr:nvCxnSpPr>
      <xdr:spPr>
        <a:xfrm>
          <a:off x="13512800" y="10423858"/>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9" name="フローチャート : 判断 328"/>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30" name="テキスト ボックス 329"/>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1" name="フローチャート : 判断 330"/>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32" name="テキスト ボックス 331"/>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103294</xdr:rowOff>
    </xdr:from>
    <xdr:to>
      <xdr:col>24</xdr:col>
      <xdr:colOff>609600</xdr:colOff>
      <xdr:row>61</xdr:row>
      <xdr:rowOff>33444</xdr:rowOff>
    </xdr:to>
    <xdr:sp macro="" textlink="">
      <xdr:nvSpPr>
        <xdr:cNvPr id="338" name="円/楕円 337"/>
        <xdr:cNvSpPr/>
      </xdr:nvSpPr>
      <xdr:spPr>
        <a:xfrm>
          <a:off x="169672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75371</xdr:rowOff>
    </xdr:from>
    <xdr:ext cx="762000" cy="259045"/>
    <xdr:sp macro="" textlink="">
      <xdr:nvSpPr>
        <xdr:cNvPr id="339" name="定員管理の状況該当値テキスト"/>
        <xdr:cNvSpPr txBox="1"/>
      </xdr:nvSpPr>
      <xdr:spPr>
        <a:xfrm>
          <a:off x="17106900" y="1036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89505</xdr:rowOff>
    </xdr:from>
    <xdr:to>
      <xdr:col>23</xdr:col>
      <xdr:colOff>457200</xdr:colOff>
      <xdr:row>61</xdr:row>
      <xdr:rowOff>19655</xdr:rowOff>
    </xdr:to>
    <xdr:sp macro="" textlink="">
      <xdr:nvSpPr>
        <xdr:cNvPr id="340" name="円/楕円 339"/>
        <xdr:cNvSpPr/>
      </xdr:nvSpPr>
      <xdr:spPr>
        <a:xfrm>
          <a:off x="16129000" y="1037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4432</xdr:rowOff>
    </xdr:from>
    <xdr:ext cx="736600" cy="259045"/>
    <xdr:sp macro="" textlink="">
      <xdr:nvSpPr>
        <xdr:cNvPr id="341" name="テキスト ボックス 340"/>
        <xdr:cNvSpPr txBox="1"/>
      </xdr:nvSpPr>
      <xdr:spPr>
        <a:xfrm>
          <a:off x="15798800" y="10462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107890</xdr:rowOff>
    </xdr:from>
    <xdr:to>
      <xdr:col>22</xdr:col>
      <xdr:colOff>254000</xdr:colOff>
      <xdr:row>61</xdr:row>
      <xdr:rowOff>38040</xdr:rowOff>
    </xdr:to>
    <xdr:sp macro="" textlink="">
      <xdr:nvSpPr>
        <xdr:cNvPr id="342" name="円/楕円 341"/>
        <xdr:cNvSpPr/>
      </xdr:nvSpPr>
      <xdr:spPr>
        <a:xfrm>
          <a:off x="15240000" y="1039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22817</xdr:rowOff>
    </xdr:from>
    <xdr:ext cx="762000" cy="259045"/>
    <xdr:sp macro="" textlink="">
      <xdr:nvSpPr>
        <xdr:cNvPr id="343" name="テキスト ボックス 342"/>
        <xdr:cNvSpPr txBox="1"/>
      </xdr:nvSpPr>
      <xdr:spPr>
        <a:xfrm>
          <a:off x="14909800" y="10481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90654</xdr:rowOff>
    </xdr:from>
    <xdr:to>
      <xdr:col>21</xdr:col>
      <xdr:colOff>50800</xdr:colOff>
      <xdr:row>61</xdr:row>
      <xdr:rowOff>20804</xdr:rowOff>
    </xdr:to>
    <xdr:sp macro="" textlink="">
      <xdr:nvSpPr>
        <xdr:cNvPr id="344" name="円/楕円 343"/>
        <xdr:cNvSpPr/>
      </xdr:nvSpPr>
      <xdr:spPr>
        <a:xfrm>
          <a:off x="14351000" y="10377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5581</xdr:rowOff>
    </xdr:from>
    <xdr:ext cx="762000" cy="259045"/>
    <xdr:sp macro="" textlink="">
      <xdr:nvSpPr>
        <xdr:cNvPr id="345" name="テキスト ボックス 344"/>
        <xdr:cNvSpPr txBox="1"/>
      </xdr:nvSpPr>
      <xdr:spPr>
        <a:xfrm>
          <a:off x="14020800" y="10464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86058</xdr:rowOff>
    </xdr:from>
    <xdr:to>
      <xdr:col>19</xdr:col>
      <xdr:colOff>533400</xdr:colOff>
      <xdr:row>61</xdr:row>
      <xdr:rowOff>16208</xdr:rowOff>
    </xdr:to>
    <xdr:sp macro="" textlink="">
      <xdr:nvSpPr>
        <xdr:cNvPr id="346" name="円/楕円 345"/>
        <xdr:cNvSpPr/>
      </xdr:nvSpPr>
      <xdr:spPr>
        <a:xfrm>
          <a:off x="13462000" y="1037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985</xdr:rowOff>
    </xdr:from>
    <xdr:ext cx="762000" cy="259045"/>
    <xdr:sp macro="" textlink="">
      <xdr:nvSpPr>
        <xdr:cNvPr id="347" name="テキスト ボックス 346"/>
        <xdr:cNvSpPr txBox="1"/>
      </xdr:nvSpPr>
      <xdr:spPr>
        <a:xfrm>
          <a:off x="13131800" y="10459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0.1%</a:t>
          </a:r>
          <a:r>
            <a:rPr kumimoji="1" lang="ja-JP" altLang="en-US" sz="1300">
              <a:latin typeface="ＭＳ Ｐゴシック"/>
            </a:rPr>
            <a:t>増加しているが、過去からの起債抑制と償還の終了により類似団体内平均値を下回っている。</a:t>
          </a:r>
          <a:endParaRPr kumimoji="1" lang="en-US" altLang="ja-JP" sz="1300">
            <a:latin typeface="ＭＳ Ｐゴシック"/>
          </a:endParaRPr>
        </a:p>
        <a:p>
          <a:r>
            <a:rPr kumimoji="1" lang="ja-JP" altLang="en-US" sz="1300">
              <a:latin typeface="ＭＳ Ｐゴシック"/>
            </a:rPr>
            <a:t>　今後も的確な事業の選択により、起債に大きく依存することのない財政運営に努める。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2" name="直線コネクタ 371"/>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3"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4" name="直線コネクタ 373"/>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5"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6" name="直線コネクタ 375"/>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39053</xdr:rowOff>
    </xdr:from>
    <xdr:to>
      <xdr:col>24</xdr:col>
      <xdr:colOff>558800</xdr:colOff>
      <xdr:row>39</xdr:row>
      <xdr:rowOff>45085</xdr:rowOff>
    </xdr:to>
    <xdr:cxnSp macro="">
      <xdr:nvCxnSpPr>
        <xdr:cNvPr id="377" name="直線コネクタ 376"/>
        <xdr:cNvCxnSpPr/>
      </xdr:nvCxnSpPr>
      <xdr:spPr>
        <a:xfrm>
          <a:off x="16179800" y="6725603"/>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8"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9" name="フローチャート : 判断 378"/>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39053</xdr:rowOff>
    </xdr:from>
    <xdr:to>
      <xdr:col>23</xdr:col>
      <xdr:colOff>406400</xdr:colOff>
      <xdr:row>39</xdr:row>
      <xdr:rowOff>39053</xdr:rowOff>
    </xdr:to>
    <xdr:cxnSp macro="">
      <xdr:nvCxnSpPr>
        <xdr:cNvPr id="380" name="直線コネクタ 379"/>
        <xdr:cNvCxnSpPr/>
      </xdr:nvCxnSpPr>
      <xdr:spPr>
        <a:xfrm>
          <a:off x="15290800" y="672560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1" name="フローチャート : 判断 380"/>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82" name="テキスト ボックス 381"/>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39053</xdr:rowOff>
    </xdr:from>
    <xdr:to>
      <xdr:col>22</xdr:col>
      <xdr:colOff>203200</xdr:colOff>
      <xdr:row>39</xdr:row>
      <xdr:rowOff>75247</xdr:rowOff>
    </xdr:to>
    <xdr:cxnSp macro="">
      <xdr:nvCxnSpPr>
        <xdr:cNvPr id="383" name="直線コネクタ 382"/>
        <xdr:cNvCxnSpPr/>
      </xdr:nvCxnSpPr>
      <xdr:spPr>
        <a:xfrm flipV="1">
          <a:off x="14401800" y="6725603"/>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4" name="フローチャート : 判断 383"/>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5" name="テキスト ボックス 384"/>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75247</xdr:rowOff>
    </xdr:from>
    <xdr:to>
      <xdr:col>21</xdr:col>
      <xdr:colOff>0</xdr:colOff>
      <xdr:row>39</xdr:row>
      <xdr:rowOff>123507</xdr:rowOff>
    </xdr:to>
    <xdr:cxnSp macro="">
      <xdr:nvCxnSpPr>
        <xdr:cNvPr id="386" name="直線コネクタ 385"/>
        <xdr:cNvCxnSpPr/>
      </xdr:nvCxnSpPr>
      <xdr:spPr>
        <a:xfrm flipV="1">
          <a:off x="13512800" y="676179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8" name="テキスト ボックス 387"/>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9" name="フローチャート : 判断 388"/>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90" name="テキスト ボックス 389"/>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165735</xdr:rowOff>
    </xdr:from>
    <xdr:to>
      <xdr:col>24</xdr:col>
      <xdr:colOff>609600</xdr:colOff>
      <xdr:row>39</xdr:row>
      <xdr:rowOff>95885</xdr:rowOff>
    </xdr:to>
    <xdr:sp macro="" textlink="">
      <xdr:nvSpPr>
        <xdr:cNvPr id="396" name="円/楕円 395"/>
        <xdr:cNvSpPr/>
      </xdr:nvSpPr>
      <xdr:spPr>
        <a:xfrm>
          <a:off x="16967200" y="668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10812</xdr:rowOff>
    </xdr:from>
    <xdr:ext cx="762000" cy="259045"/>
    <xdr:sp macro="" textlink="">
      <xdr:nvSpPr>
        <xdr:cNvPr id="397" name="公債費負担の状況該当値テキスト"/>
        <xdr:cNvSpPr txBox="1"/>
      </xdr:nvSpPr>
      <xdr:spPr>
        <a:xfrm>
          <a:off x="17106900" y="6525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159703</xdr:rowOff>
    </xdr:from>
    <xdr:to>
      <xdr:col>23</xdr:col>
      <xdr:colOff>457200</xdr:colOff>
      <xdr:row>39</xdr:row>
      <xdr:rowOff>89853</xdr:rowOff>
    </xdr:to>
    <xdr:sp macro="" textlink="">
      <xdr:nvSpPr>
        <xdr:cNvPr id="398" name="円/楕円 397"/>
        <xdr:cNvSpPr/>
      </xdr:nvSpPr>
      <xdr:spPr>
        <a:xfrm>
          <a:off x="16129000" y="667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100030</xdr:rowOff>
    </xdr:from>
    <xdr:ext cx="736600" cy="259045"/>
    <xdr:sp macro="" textlink="">
      <xdr:nvSpPr>
        <xdr:cNvPr id="399" name="テキスト ボックス 398"/>
        <xdr:cNvSpPr txBox="1"/>
      </xdr:nvSpPr>
      <xdr:spPr>
        <a:xfrm>
          <a:off x="15798800" y="64436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159703</xdr:rowOff>
    </xdr:from>
    <xdr:to>
      <xdr:col>22</xdr:col>
      <xdr:colOff>254000</xdr:colOff>
      <xdr:row>39</xdr:row>
      <xdr:rowOff>89853</xdr:rowOff>
    </xdr:to>
    <xdr:sp macro="" textlink="">
      <xdr:nvSpPr>
        <xdr:cNvPr id="400" name="円/楕円 399"/>
        <xdr:cNvSpPr/>
      </xdr:nvSpPr>
      <xdr:spPr>
        <a:xfrm>
          <a:off x="15240000" y="667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100030</xdr:rowOff>
    </xdr:from>
    <xdr:ext cx="762000" cy="259045"/>
    <xdr:sp macro="" textlink="">
      <xdr:nvSpPr>
        <xdr:cNvPr id="401" name="テキスト ボックス 400"/>
        <xdr:cNvSpPr txBox="1"/>
      </xdr:nvSpPr>
      <xdr:spPr>
        <a:xfrm>
          <a:off x="14909800" y="6443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24447</xdr:rowOff>
    </xdr:from>
    <xdr:to>
      <xdr:col>21</xdr:col>
      <xdr:colOff>50800</xdr:colOff>
      <xdr:row>39</xdr:row>
      <xdr:rowOff>126047</xdr:rowOff>
    </xdr:to>
    <xdr:sp macro="" textlink="">
      <xdr:nvSpPr>
        <xdr:cNvPr id="402" name="円/楕円 401"/>
        <xdr:cNvSpPr/>
      </xdr:nvSpPr>
      <xdr:spPr>
        <a:xfrm>
          <a:off x="14351000" y="6710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136224</xdr:rowOff>
    </xdr:from>
    <xdr:ext cx="762000" cy="259045"/>
    <xdr:sp macro="" textlink="">
      <xdr:nvSpPr>
        <xdr:cNvPr id="403" name="テキスト ボックス 402"/>
        <xdr:cNvSpPr txBox="1"/>
      </xdr:nvSpPr>
      <xdr:spPr>
        <a:xfrm>
          <a:off x="14020800" y="6479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72707</xdr:rowOff>
    </xdr:from>
    <xdr:to>
      <xdr:col>19</xdr:col>
      <xdr:colOff>533400</xdr:colOff>
      <xdr:row>40</xdr:row>
      <xdr:rowOff>2857</xdr:rowOff>
    </xdr:to>
    <xdr:sp macro="" textlink="">
      <xdr:nvSpPr>
        <xdr:cNvPr id="404" name="円/楕円 403"/>
        <xdr:cNvSpPr/>
      </xdr:nvSpPr>
      <xdr:spPr>
        <a:xfrm>
          <a:off x="13462000" y="6759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13034</xdr:rowOff>
    </xdr:from>
    <xdr:ext cx="762000" cy="259045"/>
    <xdr:sp macro="" textlink="">
      <xdr:nvSpPr>
        <xdr:cNvPr id="405" name="テキスト ボックス 404"/>
        <xdr:cNvSpPr txBox="1"/>
      </xdr:nvSpPr>
      <xdr:spPr>
        <a:xfrm>
          <a:off x="13131800" y="6528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負債の償還に充てることができる基金等が、将来負担すべき実質的な負債を上回るため比率が生じない。</a:t>
          </a:r>
          <a:endParaRPr kumimoji="1" lang="en-US" altLang="ja-JP" sz="1300">
            <a:latin typeface="ＭＳ Ｐゴシック"/>
          </a:endParaRPr>
        </a:p>
        <a:p>
          <a:r>
            <a:rPr kumimoji="1" lang="ja-JP" altLang="en-US" sz="1300">
              <a:latin typeface="ＭＳ Ｐゴシック"/>
            </a:rPr>
            <a:t>　今後も将来世代への負担を抑えるような適切な事業の選択を行い、財政の健全化を図る。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4" name="直線コネクタ 433"/>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5"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6" name="直線コネクタ 435"/>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7"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8" name="直線コネクタ 437"/>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9"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40" name="フローチャート : 判断 439"/>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43" name="フローチャート : 判断 442"/>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4" name="テキスト ボックス 443"/>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5" name="フローチャート : 判断 444"/>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6" name="テキスト ボックス 445"/>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7" name="フローチャート : 判断 446"/>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8" name="テキスト ボックス 447"/>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三重県東員町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25,746
25,261
22.66
8,078,037
7,306,490
752,601
5,399,022
5,549,064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0.8%</a:t>
          </a:r>
          <a:r>
            <a:rPr kumimoji="1" lang="ja-JP" altLang="en-US" sz="1300">
              <a:latin typeface="ＭＳ Ｐゴシック"/>
            </a:rPr>
            <a:t>減少しているが、充当一般財源等の額は増加しており、以前として類似団体内平均値を上回っている。</a:t>
          </a:r>
          <a:endParaRPr kumimoji="1" lang="en-US" altLang="ja-JP" sz="1300">
            <a:latin typeface="ＭＳ Ｐゴシック"/>
          </a:endParaRPr>
        </a:p>
        <a:p>
          <a:r>
            <a:rPr kumimoji="1" lang="ja-JP" altLang="en-US" sz="1300">
              <a:latin typeface="ＭＳ Ｐゴシック"/>
            </a:rPr>
            <a:t>　今後も事務事業に合わせた適正な定員管理に努める。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101854</xdr:rowOff>
    </xdr:from>
    <xdr:to>
      <xdr:col>7</xdr:col>
      <xdr:colOff>15875</xdr:colOff>
      <xdr:row>37</xdr:row>
      <xdr:rowOff>138430</xdr:rowOff>
    </xdr:to>
    <xdr:cxnSp macro="">
      <xdr:nvCxnSpPr>
        <xdr:cNvPr id="63" name="直線コネクタ 62"/>
        <xdr:cNvCxnSpPr/>
      </xdr:nvCxnSpPr>
      <xdr:spPr>
        <a:xfrm flipV="1">
          <a:off x="3987800" y="644550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138430</xdr:rowOff>
    </xdr:from>
    <xdr:to>
      <xdr:col>5</xdr:col>
      <xdr:colOff>549275</xdr:colOff>
      <xdr:row>37</xdr:row>
      <xdr:rowOff>138430</xdr:rowOff>
    </xdr:to>
    <xdr:cxnSp macro="">
      <xdr:nvCxnSpPr>
        <xdr:cNvPr id="66" name="直線コネクタ 65"/>
        <xdr:cNvCxnSpPr/>
      </xdr:nvCxnSpPr>
      <xdr:spPr>
        <a:xfrm>
          <a:off x="3098800" y="6482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74422</xdr:rowOff>
    </xdr:from>
    <xdr:to>
      <xdr:col>4</xdr:col>
      <xdr:colOff>346075</xdr:colOff>
      <xdr:row>37</xdr:row>
      <xdr:rowOff>138430</xdr:rowOff>
    </xdr:to>
    <xdr:cxnSp macro="">
      <xdr:nvCxnSpPr>
        <xdr:cNvPr id="69" name="直線コネクタ 68"/>
        <xdr:cNvCxnSpPr/>
      </xdr:nvCxnSpPr>
      <xdr:spPr>
        <a:xfrm>
          <a:off x="2209800" y="64180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74422</xdr:rowOff>
    </xdr:from>
    <xdr:to>
      <xdr:col>3</xdr:col>
      <xdr:colOff>142875</xdr:colOff>
      <xdr:row>37</xdr:row>
      <xdr:rowOff>138430</xdr:rowOff>
    </xdr:to>
    <xdr:cxnSp macro="">
      <xdr:nvCxnSpPr>
        <xdr:cNvPr id="72" name="直線コネクタ 71"/>
        <xdr:cNvCxnSpPr/>
      </xdr:nvCxnSpPr>
      <xdr:spPr>
        <a:xfrm flipV="1">
          <a:off x="1320800" y="64180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51054</xdr:rowOff>
    </xdr:from>
    <xdr:to>
      <xdr:col>7</xdr:col>
      <xdr:colOff>66675</xdr:colOff>
      <xdr:row>37</xdr:row>
      <xdr:rowOff>152654</xdr:rowOff>
    </xdr:to>
    <xdr:sp macro="" textlink="">
      <xdr:nvSpPr>
        <xdr:cNvPr id="82" name="円/楕円 81"/>
        <xdr:cNvSpPr/>
      </xdr:nvSpPr>
      <xdr:spPr>
        <a:xfrm>
          <a:off x="47752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23131</xdr:rowOff>
    </xdr:from>
    <xdr:ext cx="762000" cy="259045"/>
    <xdr:sp macro="" textlink="">
      <xdr:nvSpPr>
        <xdr:cNvPr id="83" name="人件費該当値テキスト"/>
        <xdr:cNvSpPr txBox="1"/>
      </xdr:nvSpPr>
      <xdr:spPr>
        <a:xfrm>
          <a:off x="49149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87630</xdr:rowOff>
    </xdr:from>
    <xdr:to>
      <xdr:col>5</xdr:col>
      <xdr:colOff>600075</xdr:colOff>
      <xdr:row>38</xdr:row>
      <xdr:rowOff>17780</xdr:rowOff>
    </xdr:to>
    <xdr:sp macro="" textlink="">
      <xdr:nvSpPr>
        <xdr:cNvPr id="84" name="円/楕円 83"/>
        <xdr:cNvSpPr/>
      </xdr:nvSpPr>
      <xdr:spPr>
        <a:xfrm>
          <a:off x="3937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2557</xdr:rowOff>
    </xdr:from>
    <xdr:ext cx="736600" cy="259045"/>
    <xdr:sp macro="" textlink="">
      <xdr:nvSpPr>
        <xdr:cNvPr id="85" name="テキスト ボックス 84"/>
        <xdr:cNvSpPr txBox="1"/>
      </xdr:nvSpPr>
      <xdr:spPr>
        <a:xfrm>
          <a:off x="3606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87630</xdr:rowOff>
    </xdr:from>
    <xdr:to>
      <xdr:col>4</xdr:col>
      <xdr:colOff>396875</xdr:colOff>
      <xdr:row>38</xdr:row>
      <xdr:rowOff>17780</xdr:rowOff>
    </xdr:to>
    <xdr:sp macro="" textlink="">
      <xdr:nvSpPr>
        <xdr:cNvPr id="86" name="円/楕円 85"/>
        <xdr:cNvSpPr/>
      </xdr:nvSpPr>
      <xdr:spPr>
        <a:xfrm>
          <a:off x="3048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2557</xdr:rowOff>
    </xdr:from>
    <xdr:ext cx="762000" cy="259045"/>
    <xdr:sp macro="" textlink="">
      <xdr:nvSpPr>
        <xdr:cNvPr id="87" name="テキスト ボックス 86"/>
        <xdr:cNvSpPr txBox="1"/>
      </xdr:nvSpPr>
      <xdr:spPr>
        <a:xfrm>
          <a:off x="2717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23622</xdr:rowOff>
    </xdr:from>
    <xdr:to>
      <xdr:col>3</xdr:col>
      <xdr:colOff>193675</xdr:colOff>
      <xdr:row>37</xdr:row>
      <xdr:rowOff>125222</xdr:rowOff>
    </xdr:to>
    <xdr:sp macro="" textlink="">
      <xdr:nvSpPr>
        <xdr:cNvPr id="88" name="円/楕円 87"/>
        <xdr:cNvSpPr/>
      </xdr:nvSpPr>
      <xdr:spPr>
        <a:xfrm>
          <a:off x="2159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109999</xdr:rowOff>
    </xdr:from>
    <xdr:ext cx="762000" cy="259045"/>
    <xdr:sp macro="" textlink="">
      <xdr:nvSpPr>
        <xdr:cNvPr id="89" name="テキスト ボックス 88"/>
        <xdr:cNvSpPr txBox="1"/>
      </xdr:nvSpPr>
      <xdr:spPr>
        <a:xfrm>
          <a:off x="1828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87630</xdr:rowOff>
    </xdr:from>
    <xdr:to>
      <xdr:col>1</xdr:col>
      <xdr:colOff>676275</xdr:colOff>
      <xdr:row>38</xdr:row>
      <xdr:rowOff>17780</xdr:rowOff>
    </xdr:to>
    <xdr:sp macro="" textlink="">
      <xdr:nvSpPr>
        <xdr:cNvPr id="90" name="円/楕円 89"/>
        <xdr:cNvSpPr/>
      </xdr:nvSpPr>
      <xdr:spPr>
        <a:xfrm>
          <a:off x="1270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2557</xdr:rowOff>
    </xdr:from>
    <xdr:ext cx="762000" cy="259045"/>
    <xdr:sp macro="" textlink="">
      <xdr:nvSpPr>
        <xdr:cNvPr id="91" name="テキスト ボックス 90"/>
        <xdr:cNvSpPr txBox="1"/>
      </xdr:nvSpPr>
      <xdr:spPr>
        <a:xfrm>
          <a:off x="939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1.6%</a:t>
          </a:r>
          <a:r>
            <a:rPr kumimoji="1" lang="ja-JP" altLang="en-US" sz="1300">
              <a:latin typeface="ＭＳ Ｐゴシック"/>
            </a:rPr>
            <a:t>増加し、類似団体内平均値を上回っている。</a:t>
          </a:r>
          <a:endParaRPr kumimoji="1" lang="en-US" altLang="ja-JP" sz="1300">
            <a:latin typeface="ＭＳ Ｐゴシック"/>
          </a:endParaRPr>
        </a:p>
        <a:p>
          <a:r>
            <a:rPr kumimoji="1" lang="ja-JP" altLang="en-US" sz="1300">
              <a:latin typeface="ＭＳ Ｐゴシック"/>
            </a:rPr>
            <a:t>　主な要因としては、</a:t>
          </a:r>
          <a:r>
            <a:rPr kumimoji="1" lang="ja-JP" altLang="en-US" sz="1300">
              <a:solidFill>
                <a:schemeClr val="dk1"/>
              </a:solidFill>
              <a:latin typeface="+mn-lt"/>
              <a:ea typeface="+mn-ea"/>
              <a:cs typeface="+mn-cs"/>
            </a:rPr>
            <a:t>学校給食調理委託料等が増加した影響と考えられる。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今後も事務事業の合理化を推進するとともに物件費の縮減を図り、適正化に努める。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60706</xdr:rowOff>
    </xdr:from>
    <xdr:to>
      <xdr:col>24</xdr:col>
      <xdr:colOff>31750</xdr:colOff>
      <xdr:row>17</xdr:row>
      <xdr:rowOff>133858</xdr:rowOff>
    </xdr:to>
    <xdr:cxnSp macro="">
      <xdr:nvCxnSpPr>
        <xdr:cNvPr id="121" name="直線コネクタ 120"/>
        <xdr:cNvCxnSpPr/>
      </xdr:nvCxnSpPr>
      <xdr:spPr>
        <a:xfrm>
          <a:off x="15671800" y="297535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60706</xdr:rowOff>
    </xdr:from>
    <xdr:to>
      <xdr:col>22</xdr:col>
      <xdr:colOff>565150</xdr:colOff>
      <xdr:row>17</xdr:row>
      <xdr:rowOff>124714</xdr:rowOff>
    </xdr:to>
    <xdr:cxnSp macro="">
      <xdr:nvCxnSpPr>
        <xdr:cNvPr id="124" name="直線コネクタ 123"/>
        <xdr:cNvCxnSpPr/>
      </xdr:nvCxnSpPr>
      <xdr:spPr>
        <a:xfrm flipV="1">
          <a:off x="14782800" y="297535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124714</xdr:rowOff>
    </xdr:from>
    <xdr:to>
      <xdr:col>21</xdr:col>
      <xdr:colOff>361950</xdr:colOff>
      <xdr:row>17</xdr:row>
      <xdr:rowOff>143002</xdr:rowOff>
    </xdr:to>
    <xdr:cxnSp macro="">
      <xdr:nvCxnSpPr>
        <xdr:cNvPr id="127" name="直線コネクタ 126"/>
        <xdr:cNvCxnSpPr/>
      </xdr:nvCxnSpPr>
      <xdr:spPr>
        <a:xfrm flipV="1">
          <a:off x="13893800" y="30393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83566</xdr:rowOff>
    </xdr:from>
    <xdr:to>
      <xdr:col>20</xdr:col>
      <xdr:colOff>158750</xdr:colOff>
      <xdr:row>17</xdr:row>
      <xdr:rowOff>143002</xdr:rowOff>
    </xdr:to>
    <xdr:cxnSp macro="">
      <xdr:nvCxnSpPr>
        <xdr:cNvPr id="130" name="直線コネクタ 129"/>
        <xdr:cNvCxnSpPr/>
      </xdr:nvCxnSpPr>
      <xdr:spPr>
        <a:xfrm>
          <a:off x="13004800" y="299821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94251</xdr:rowOff>
    </xdr:from>
    <xdr:ext cx="762000" cy="259045"/>
    <xdr:sp macro="" textlink="">
      <xdr:nvSpPr>
        <xdr:cNvPr id="132" name="テキスト ボックス 131"/>
        <xdr:cNvSpPr txBox="1"/>
      </xdr:nvSpPr>
      <xdr:spPr>
        <a:xfrm>
          <a:off x="13512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83058</xdr:rowOff>
    </xdr:from>
    <xdr:to>
      <xdr:col>24</xdr:col>
      <xdr:colOff>82550</xdr:colOff>
      <xdr:row>18</xdr:row>
      <xdr:rowOff>13208</xdr:rowOff>
    </xdr:to>
    <xdr:sp macro="" textlink="">
      <xdr:nvSpPr>
        <xdr:cNvPr id="140" name="円/楕円 139"/>
        <xdr:cNvSpPr/>
      </xdr:nvSpPr>
      <xdr:spPr>
        <a:xfrm>
          <a:off x="164592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55135</xdr:rowOff>
    </xdr:from>
    <xdr:ext cx="762000" cy="259045"/>
    <xdr:sp macro="" textlink="">
      <xdr:nvSpPr>
        <xdr:cNvPr id="141" name="物件費該当値テキスト"/>
        <xdr:cNvSpPr txBox="1"/>
      </xdr:nvSpPr>
      <xdr:spPr>
        <a:xfrm>
          <a:off x="165989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9906</xdr:rowOff>
    </xdr:from>
    <xdr:to>
      <xdr:col>22</xdr:col>
      <xdr:colOff>615950</xdr:colOff>
      <xdr:row>17</xdr:row>
      <xdr:rowOff>111506</xdr:rowOff>
    </xdr:to>
    <xdr:sp macro="" textlink="">
      <xdr:nvSpPr>
        <xdr:cNvPr id="142" name="円/楕円 141"/>
        <xdr:cNvSpPr/>
      </xdr:nvSpPr>
      <xdr:spPr>
        <a:xfrm>
          <a:off x="15621000" y="292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43" name="テキスト ボックス 142"/>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73914</xdr:rowOff>
    </xdr:from>
    <xdr:to>
      <xdr:col>21</xdr:col>
      <xdr:colOff>412750</xdr:colOff>
      <xdr:row>18</xdr:row>
      <xdr:rowOff>4064</xdr:rowOff>
    </xdr:to>
    <xdr:sp macro="" textlink="">
      <xdr:nvSpPr>
        <xdr:cNvPr id="144" name="円/楕円 143"/>
        <xdr:cNvSpPr/>
      </xdr:nvSpPr>
      <xdr:spPr>
        <a:xfrm>
          <a:off x="14732000" y="2988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160291</xdr:rowOff>
    </xdr:from>
    <xdr:ext cx="762000" cy="259045"/>
    <xdr:sp macro="" textlink="">
      <xdr:nvSpPr>
        <xdr:cNvPr id="145" name="テキスト ボックス 144"/>
        <xdr:cNvSpPr txBox="1"/>
      </xdr:nvSpPr>
      <xdr:spPr>
        <a:xfrm>
          <a:off x="14401800" y="3074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92202</xdr:rowOff>
    </xdr:from>
    <xdr:to>
      <xdr:col>20</xdr:col>
      <xdr:colOff>209550</xdr:colOff>
      <xdr:row>18</xdr:row>
      <xdr:rowOff>22352</xdr:rowOff>
    </xdr:to>
    <xdr:sp macro="" textlink="">
      <xdr:nvSpPr>
        <xdr:cNvPr id="146" name="円/楕円 145"/>
        <xdr:cNvSpPr/>
      </xdr:nvSpPr>
      <xdr:spPr>
        <a:xfrm>
          <a:off x="13843000" y="300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7129</xdr:rowOff>
    </xdr:from>
    <xdr:ext cx="762000" cy="259045"/>
    <xdr:sp macro="" textlink="">
      <xdr:nvSpPr>
        <xdr:cNvPr id="147" name="テキスト ボックス 146"/>
        <xdr:cNvSpPr txBox="1"/>
      </xdr:nvSpPr>
      <xdr:spPr>
        <a:xfrm>
          <a:off x="13512800" y="309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32766</xdr:rowOff>
    </xdr:from>
    <xdr:to>
      <xdr:col>19</xdr:col>
      <xdr:colOff>6350</xdr:colOff>
      <xdr:row>17</xdr:row>
      <xdr:rowOff>134366</xdr:rowOff>
    </xdr:to>
    <xdr:sp macro="" textlink="">
      <xdr:nvSpPr>
        <xdr:cNvPr id="148" name="円/楕円 147"/>
        <xdr:cNvSpPr/>
      </xdr:nvSpPr>
      <xdr:spPr>
        <a:xfrm>
          <a:off x="12954000" y="294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119143</xdr:rowOff>
    </xdr:from>
    <xdr:ext cx="762000" cy="259045"/>
    <xdr:sp macro="" textlink="">
      <xdr:nvSpPr>
        <xdr:cNvPr id="149" name="テキスト ボックス 148"/>
        <xdr:cNvSpPr txBox="1"/>
      </xdr:nvSpPr>
      <xdr:spPr>
        <a:xfrm>
          <a:off x="12623800" y="303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0.6%</a:t>
          </a:r>
          <a:r>
            <a:rPr kumimoji="1" lang="ja-JP" altLang="en-US" sz="1300">
              <a:latin typeface="ＭＳ Ｐゴシック"/>
            </a:rPr>
            <a:t>減少しており、町単独事業で実施してきた育児応援費が事業の終了により減少した影響が主な要因である。</a:t>
          </a:r>
          <a:endParaRPr kumimoji="1" lang="en-US" altLang="ja-JP" sz="1300">
            <a:latin typeface="ＭＳ Ｐゴシック"/>
          </a:endParaRPr>
        </a:p>
        <a:p>
          <a:r>
            <a:rPr kumimoji="1" lang="ja-JP" altLang="en-US" sz="1300">
              <a:latin typeface="ＭＳ Ｐゴシック"/>
            </a:rPr>
            <a:t>　類似団体内平均値を下回っているが、今後も少子化及び高齢化の進展により増加傾向が見込まれる。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53522</xdr:rowOff>
    </xdr:from>
    <xdr:to>
      <xdr:col>7</xdr:col>
      <xdr:colOff>15875</xdr:colOff>
      <xdr:row>55</xdr:row>
      <xdr:rowOff>151493</xdr:rowOff>
    </xdr:to>
    <xdr:cxnSp macro="">
      <xdr:nvCxnSpPr>
        <xdr:cNvPr id="184" name="直線コネクタ 183"/>
        <xdr:cNvCxnSpPr/>
      </xdr:nvCxnSpPr>
      <xdr:spPr>
        <a:xfrm flipV="1">
          <a:off x="3987800" y="9483272"/>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151493</xdr:rowOff>
    </xdr:from>
    <xdr:to>
      <xdr:col>5</xdr:col>
      <xdr:colOff>549275</xdr:colOff>
      <xdr:row>56</xdr:row>
      <xdr:rowOff>29028</xdr:rowOff>
    </xdr:to>
    <xdr:cxnSp macro="">
      <xdr:nvCxnSpPr>
        <xdr:cNvPr id="187" name="直線コネクタ 186"/>
        <xdr:cNvCxnSpPr/>
      </xdr:nvCxnSpPr>
      <xdr:spPr>
        <a:xfrm flipV="1">
          <a:off x="3098800" y="95812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118835</xdr:rowOff>
    </xdr:from>
    <xdr:to>
      <xdr:col>4</xdr:col>
      <xdr:colOff>346075</xdr:colOff>
      <xdr:row>56</xdr:row>
      <xdr:rowOff>29028</xdr:rowOff>
    </xdr:to>
    <xdr:cxnSp macro="">
      <xdr:nvCxnSpPr>
        <xdr:cNvPr id="190" name="直線コネクタ 189"/>
        <xdr:cNvCxnSpPr/>
      </xdr:nvCxnSpPr>
      <xdr:spPr>
        <a:xfrm>
          <a:off x="2209800" y="9548585"/>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37193</xdr:rowOff>
    </xdr:from>
    <xdr:to>
      <xdr:col>3</xdr:col>
      <xdr:colOff>142875</xdr:colOff>
      <xdr:row>55</xdr:row>
      <xdr:rowOff>118835</xdr:rowOff>
    </xdr:to>
    <xdr:cxnSp macro="">
      <xdr:nvCxnSpPr>
        <xdr:cNvPr id="193" name="直線コネクタ 192"/>
        <xdr:cNvCxnSpPr/>
      </xdr:nvCxnSpPr>
      <xdr:spPr>
        <a:xfrm>
          <a:off x="1320800" y="9466943"/>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2722</xdr:rowOff>
    </xdr:from>
    <xdr:to>
      <xdr:col>7</xdr:col>
      <xdr:colOff>66675</xdr:colOff>
      <xdr:row>55</xdr:row>
      <xdr:rowOff>104322</xdr:rowOff>
    </xdr:to>
    <xdr:sp macro="" textlink="">
      <xdr:nvSpPr>
        <xdr:cNvPr id="203" name="円/楕円 202"/>
        <xdr:cNvSpPr/>
      </xdr:nvSpPr>
      <xdr:spPr>
        <a:xfrm>
          <a:off x="47752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19249</xdr:rowOff>
    </xdr:from>
    <xdr:ext cx="762000" cy="259045"/>
    <xdr:sp macro="" textlink="">
      <xdr:nvSpPr>
        <xdr:cNvPr id="204" name="扶助費該当値テキスト"/>
        <xdr:cNvSpPr txBox="1"/>
      </xdr:nvSpPr>
      <xdr:spPr>
        <a:xfrm>
          <a:off x="4914900" y="927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100693</xdr:rowOff>
    </xdr:from>
    <xdr:to>
      <xdr:col>5</xdr:col>
      <xdr:colOff>600075</xdr:colOff>
      <xdr:row>56</xdr:row>
      <xdr:rowOff>30843</xdr:rowOff>
    </xdr:to>
    <xdr:sp macro="" textlink="">
      <xdr:nvSpPr>
        <xdr:cNvPr id="205" name="円/楕円 204"/>
        <xdr:cNvSpPr/>
      </xdr:nvSpPr>
      <xdr:spPr>
        <a:xfrm>
          <a:off x="3937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41020</xdr:rowOff>
    </xdr:from>
    <xdr:ext cx="736600" cy="259045"/>
    <xdr:sp macro="" textlink="">
      <xdr:nvSpPr>
        <xdr:cNvPr id="206" name="テキスト ボックス 205"/>
        <xdr:cNvSpPr txBox="1"/>
      </xdr:nvSpPr>
      <xdr:spPr>
        <a:xfrm>
          <a:off x="3606800" y="9299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149678</xdr:rowOff>
    </xdr:from>
    <xdr:to>
      <xdr:col>4</xdr:col>
      <xdr:colOff>396875</xdr:colOff>
      <xdr:row>56</xdr:row>
      <xdr:rowOff>79828</xdr:rowOff>
    </xdr:to>
    <xdr:sp macro="" textlink="">
      <xdr:nvSpPr>
        <xdr:cNvPr id="207" name="円/楕円 206"/>
        <xdr:cNvSpPr/>
      </xdr:nvSpPr>
      <xdr:spPr>
        <a:xfrm>
          <a:off x="3048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90005</xdr:rowOff>
    </xdr:from>
    <xdr:ext cx="762000" cy="259045"/>
    <xdr:sp macro="" textlink="">
      <xdr:nvSpPr>
        <xdr:cNvPr id="208" name="テキスト ボックス 207"/>
        <xdr:cNvSpPr txBox="1"/>
      </xdr:nvSpPr>
      <xdr:spPr>
        <a:xfrm>
          <a:off x="2717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68035</xdr:rowOff>
    </xdr:from>
    <xdr:to>
      <xdr:col>3</xdr:col>
      <xdr:colOff>193675</xdr:colOff>
      <xdr:row>55</xdr:row>
      <xdr:rowOff>169635</xdr:rowOff>
    </xdr:to>
    <xdr:sp macro="" textlink="">
      <xdr:nvSpPr>
        <xdr:cNvPr id="209" name="円/楕円 208"/>
        <xdr:cNvSpPr/>
      </xdr:nvSpPr>
      <xdr:spPr>
        <a:xfrm>
          <a:off x="2159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210" name="テキスト ボックス 209"/>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11" name="円/楕円 210"/>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98170</xdr:rowOff>
    </xdr:from>
    <xdr:ext cx="762000" cy="259045"/>
    <xdr:sp macro="" textlink="">
      <xdr:nvSpPr>
        <xdr:cNvPr id="212" name="テキスト ボックス 211"/>
        <xdr:cNvSpPr txBox="1"/>
      </xdr:nvSpPr>
      <xdr:spPr>
        <a:xfrm>
          <a:off x="939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0.2%</a:t>
          </a:r>
          <a:r>
            <a:rPr kumimoji="1" lang="ja-JP" altLang="en-US" sz="1300">
              <a:latin typeface="ＭＳ Ｐゴシック"/>
            </a:rPr>
            <a:t>減少しており、類似団体内平均値を下回っている。</a:t>
          </a:r>
          <a:endParaRPr kumimoji="1" lang="en-US" altLang="ja-JP" sz="1300">
            <a:latin typeface="ＭＳ Ｐゴシック"/>
          </a:endParaRPr>
        </a:p>
        <a:p>
          <a:r>
            <a:rPr kumimoji="1" lang="ja-JP" altLang="en-US" sz="1300">
              <a:latin typeface="ＭＳ Ｐゴシック"/>
            </a:rPr>
            <a:t>　主な要因としては、公園施設や給食センター設備修繕料等の減少により維持補修費等が減少した影響と考えられる。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58420</xdr:rowOff>
    </xdr:from>
    <xdr:to>
      <xdr:col>24</xdr:col>
      <xdr:colOff>31750</xdr:colOff>
      <xdr:row>54</xdr:row>
      <xdr:rowOff>73660</xdr:rowOff>
    </xdr:to>
    <xdr:cxnSp macro="">
      <xdr:nvCxnSpPr>
        <xdr:cNvPr id="245" name="直線コネクタ 244"/>
        <xdr:cNvCxnSpPr/>
      </xdr:nvCxnSpPr>
      <xdr:spPr>
        <a:xfrm flipV="1">
          <a:off x="15671800" y="93167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43180</xdr:rowOff>
    </xdr:from>
    <xdr:to>
      <xdr:col>22</xdr:col>
      <xdr:colOff>565150</xdr:colOff>
      <xdr:row>54</xdr:row>
      <xdr:rowOff>73660</xdr:rowOff>
    </xdr:to>
    <xdr:cxnSp macro="">
      <xdr:nvCxnSpPr>
        <xdr:cNvPr id="248" name="直線コネクタ 247"/>
        <xdr:cNvCxnSpPr/>
      </xdr:nvCxnSpPr>
      <xdr:spPr>
        <a:xfrm>
          <a:off x="14782800" y="93014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50" name="テキスト ボックス 249"/>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153670</xdr:rowOff>
    </xdr:from>
    <xdr:to>
      <xdr:col>21</xdr:col>
      <xdr:colOff>361950</xdr:colOff>
      <xdr:row>54</xdr:row>
      <xdr:rowOff>43180</xdr:rowOff>
    </xdr:to>
    <xdr:cxnSp macro="">
      <xdr:nvCxnSpPr>
        <xdr:cNvPr id="251" name="直線コネクタ 250"/>
        <xdr:cNvCxnSpPr/>
      </xdr:nvCxnSpPr>
      <xdr:spPr>
        <a:xfrm>
          <a:off x="13893800" y="92405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154957</xdr:rowOff>
    </xdr:from>
    <xdr:ext cx="762000" cy="259045"/>
    <xdr:sp macro="" textlink="">
      <xdr:nvSpPr>
        <xdr:cNvPr id="253" name="テキスト ボックス 252"/>
        <xdr:cNvSpPr txBox="1"/>
      </xdr:nvSpPr>
      <xdr:spPr>
        <a:xfrm>
          <a:off x="14401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153670</xdr:rowOff>
    </xdr:from>
    <xdr:to>
      <xdr:col>20</xdr:col>
      <xdr:colOff>158750</xdr:colOff>
      <xdr:row>54</xdr:row>
      <xdr:rowOff>12700</xdr:rowOff>
    </xdr:to>
    <xdr:cxnSp macro="">
      <xdr:nvCxnSpPr>
        <xdr:cNvPr id="254" name="直線コネクタ 253"/>
        <xdr:cNvCxnSpPr/>
      </xdr:nvCxnSpPr>
      <xdr:spPr>
        <a:xfrm flipV="1">
          <a:off x="13004800" y="9240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6" name="テキスト ボックス 255"/>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8" name="テキスト ボックス 257"/>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7620</xdr:rowOff>
    </xdr:from>
    <xdr:to>
      <xdr:col>24</xdr:col>
      <xdr:colOff>82550</xdr:colOff>
      <xdr:row>54</xdr:row>
      <xdr:rowOff>109220</xdr:rowOff>
    </xdr:to>
    <xdr:sp macro="" textlink="">
      <xdr:nvSpPr>
        <xdr:cNvPr id="264" name="円/楕円 263"/>
        <xdr:cNvSpPr/>
      </xdr:nvSpPr>
      <xdr:spPr>
        <a:xfrm>
          <a:off x="164592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24147</xdr:rowOff>
    </xdr:from>
    <xdr:ext cx="762000" cy="259045"/>
    <xdr:sp macro="" textlink="">
      <xdr:nvSpPr>
        <xdr:cNvPr id="265" name="その他該当値テキスト"/>
        <xdr:cNvSpPr txBox="1"/>
      </xdr:nvSpPr>
      <xdr:spPr>
        <a:xfrm>
          <a:off x="16598900" y="911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22860</xdr:rowOff>
    </xdr:from>
    <xdr:to>
      <xdr:col>22</xdr:col>
      <xdr:colOff>615950</xdr:colOff>
      <xdr:row>54</xdr:row>
      <xdr:rowOff>124460</xdr:rowOff>
    </xdr:to>
    <xdr:sp macro="" textlink="">
      <xdr:nvSpPr>
        <xdr:cNvPr id="266" name="円/楕円 265"/>
        <xdr:cNvSpPr/>
      </xdr:nvSpPr>
      <xdr:spPr>
        <a:xfrm>
          <a:off x="15621000" y="928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134637</xdr:rowOff>
    </xdr:from>
    <xdr:ext cx="736600" cy="259045"/>
    <xdr:sp macro="" textlink="">
      <xdr:nvSpPr>
        <xdr:cNvPr id="267" name="テキスト ボックス 266"/>
        <xdr:cNvSpPr txBox="1"/>
      </xdr:nvSpPr>
      <xdr:spPr>
        <a:xfrm>
          <a:off x="15290800" y="905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163830</xdr:rowOff>
    </xdr:from>
    <xdr:to>
      <xdr:col>21</xdr:col>
      <xdr:colOff>412750</xdr:colOff>
      <xdr:row>54</xdr:row>
      <xdr:rowOff>93980</xdr:rowOff>
    </xdr:to>
    <xdr:sp macro="" textlink="">
      <xdr:nvSpPr>
        <xdr:cNvPr id="268" name="円/楕円 267"/>
        <xdr:cNvSpPr/>
      </xdr:nvSpPr>
      <xdr:spPr>
        <a:xfrm>
          <a:off x="147320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104157</xdr:rowOff>
    </xdr:from>
    <xdr:ext cx="762000" cy="259045"/>
    <xdr:sp macro="" textlink="">
      <xdr:nvSpPr>
        <xdr:cNvPr id="269" name="テキスト ボックス 268"/>
        <xdr:cNvSpPr txBox="1"/>
      </xdr:nvSpPr>
      <xdr:spPr>
        <a:xfrm>
          <a:off x="14401800" y="901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102870</xdr:rowOff>
    </xdr:from>
    <xdr:to>
      <xdr:col>20</xdr:col>
      <xdr:colOff>209550</xdr:colOff>
      <xdr:row>54</xdr:row>
      <xdr:rowOff>33020</xdr:rowOff>
    </xdr:to>
    <xdr:sp macro="" textlink="">
      <xdr:nvSpPr>
        <xdr:cNvPr id="270" name="円/楕円 269"/>
        <xdr:cNvSpPr/>
      </xdr:nvSpPr>
      <xdr:spPr>
        <a:xfrm>
          <a:off x="13843000" y="918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43197</xdr:rowOff>
    </xdr:from>
    <xdr:ext cx="762000" cy="259045"/>
    <xdr:sp macro="" textlink="">
      <xdr:nvSpPr>
        <xdr:cNvPr id="271" name="テキスト ボックス 270"/>
        <xdr:cNvSpPr txBox="1"/>
      </xdr:nvSpPr>
      <xdr:spPr>
        <a:xfrm>
          <a:off x="13512800" y="895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133350</xdr:rowOff>
    </xdr:from>
    <xdr:to>
      <xdr:col>19</xdr:col>
      <xdr:colOff>6350</xdr:colOff>
      <xdr:row>54</xdr:row>
      <xdr:rowOff>63500</xdr:rowOff>
    </xdr:to>
    <xdr:sp macro="" textlink="">
      <xdr:nvSpPr>
        <xdr:cNvPr id="272" name="円/楕円 271"/>
        <xdr:cNvSpPr/>
      </xdr:nvSpPr>
      <xdr:spPr>
        <a:xfrm>
          <a:off x="12954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73677</xdr:rowOff>
    </xdr:from>
    <xdr:ext cx="762000" cy="259045"/>
    <xdr:sp macro="" textlink="">
      <xdr:nvSpPr>
        <xdr:cNvPr id="273" name="テキスト ボックス 272"/>
        <xdr:cNvSpPr txBox="1"/>
      </xdr:nvSpPr>
      <xdr:spPr>
        <a:xfrm>
          <a:off x="12623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2.4%</a:t>
          </a:r>
          <a:r>
            <a:rPr kumimoji="1" lang="ja-JP" altLang="en-US" sz="1300">
              <a:latin typeface="ＭＳ Ｐゴシック"/>
            </a:rPr>
            <a:t>減少しているが、類似団体内平均値を上回っている。</a:t>
          </a:r>
          <a:endParaRPr kumimoji="1" lang="en-US" altLang="ja-JP" sz="1300">
            <a:latin typeface="ＭＳ Ｐゴシック"/>
          </a:endParaRPr>
        </a:p>
        <a:p>
          <a:r>
            <a:rPr kumimoji="1" lang="ja-JP" altLang="en-US" sz="1300">
              <a:latin typeface="ＭＳ Ｐゴシック"/>
            </a:rPr>
            <a:t>　減少の主な要因としては、鉄道事業への負担金等の減少や、町単独事業で実施してきた出生・入学祝金、定住促進補助金が事業の終了により減少した影響である。</a:t>
          </a:r>
          <a:endParaRPr kumimoji="1" lang="en-US" altLang="ja-JP" sz="1300">
            <a:latin typeface="ＭＳ Ｐゴシック"/>
          </a:endParaRPr>
        </a:p>
        <a:p>
          <a:r>
            <a:rPr kumimoji="1" lang="ja-JP" altLang="en-US" sz="1300">
              <a:latin typeface="ＭＳ Ｐゴシック"/>
            </a:rPr>
            <a:t>　今後も事務事業の見直しを進め、補助費等の適正化に努める。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8890</xdr:rowOff>
    </xdr:from>
    <xdr:to>
      <xdr:col>24</xdr:col>
      <xdr:colOff>31750</xdr:colOff>
      <xdr:row>38</xdr:row>
      <xdr:rowOff>20320</xdr:rowOff>
    </xdr:to>
    <xdr:cxnSp macro="">
      <xdr:nvCxnSpPr>
        <xdr:cNvPr id="306" name="直線コネクタ 305"/>
        <xdr:cNvCxnSpPr/>
      </xdr:nvCxnSpPr>
      <xdr:spPr>
        <a:xfrm flipV="1">
          <a:off x="15671800" y="635254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7"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20320</xdr:rowOff>
    </xdr:from>
    <xdr:to>
      <xdr:col>22</xdr:col>
      <xdr:colOff>565150</xdr:colOff>
      <xdr:row>38</xdr:row>
      <xdr:rowOff>111760</xdr:rowOff>
    </xdr:to>
    <xdr:cxnSp macro="">
      <xdr:nvCxnSpPr>
        <xdr:cNvPr id="309" name="直線コネクタ 308"/>
        <xdr:cNvCxnSpPr/>
      </xdr:nvCxnSpPr>
      <xdr:spPr>
        <a:xfrm flipV="1">
          <a:off x="14782800" y="65354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11" name="テキスト ボックス 310"/>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81280</xdr:rowOff>
    </xdr:from>
    <xdr:to>
      <xdr:col>21</xdr:col>
      <xdr:colOff>361950</xdr:colOff>
      <xdr:row>38</xdr:row>
      <xdr:rowOff>111760</xdr:rowOff>
    </xdr:to>
    <xdr:cxnSp macro="">
      <xdr:nvCxnSpPr>
        <xdr:cNvPr id="312" name="直線コネクタ 311"/>
        <xdr:cNvCxnSpPr/>
      </xdr:nvCxnSpPr>
      <xdr:spPr>
        <a:xfrm>
          <a:off x="13893800" y="65963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50800</xdr:rowOff>
    </xdr:from>
    <xdr:to>
      <xdr:col>20</xdr:col>
      <xdr:colOff>158750</xdr:colOff>
      <xdr:row>38</xdr:row>
      <xdr:rowOff>81280</xdr:rowOff>
    </xdr:to>
    <xdr:cxnSp macro="">
      <xdr:nvCxnSpPr>
        <xdr:cNvPr id="315" name="直線コネクタ 314"/>
        <xdr:cNvCxnSpPr/>
      </xdr:nvCxnSpPr>
      <xdr:spPr>
        <a:xfrm>
          <a:off x="13004800" y="65659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129540</xdr:rowOff>
    </xdr:from>
    <xdr:to>
      <xdr:col>24</xdr:col>
      <xdr:colOff>82550</xdr:colOff>
      <xdr:row>37</xdr:row>
      <xdr:rowOff>59690</xdr:rowOff>
    </xdr:to>
    <xdr:sp macro="" textlink="">
      <xdr:nvSpPr>
        <xdr:cNvPr id="325" name="円/楕円 324"/>
        <xdr:cNvSpPr/>
      </xdr:nvSpPr>
      <xdr:spPr>
        <a:xfrm>
          <a:off x="164592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101617</xdr:rowOff>
    </xdr:from>
    <xdr:ext cx="762000" cy="259045"/>
    <xdr:sp macro="" textlink="">
      <xdr:nvSpPr>
        <xdr:cNvPr id="326" name="補助費等該当値テキスト"/>
        <xdr:cNvSpPr txBox="1"/>
      </xdr:nvSpPr>
      <xdr:spPr>
        <a:xfrm>
          <a:off x="165989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140970</xdr:rowOff>
    </xdr:from>
    <xdr:to>
      <xdr:col>22</xdr:col>
      <xdr:colOff>615950</xdr:colOff>
      <xdr:row>38</xdr:row>
      <xdr:rowOff>71120</xdr:rowOff>
    </xdr:to>
    <xdr:sp macro="" textlink="">
      <xdr:nvSpPr>
        <xdr:cNvPr id="327" name="円/楕円 326"/>
        <xdr:cNvSpPr/>
      </xdr:nvSpPr>
      <xdr:spPr>
        <a:xfrm>
          <a:off x="15621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55897</xdr:rowOff>
    </xdr:from>
    <xdr:ext cx="736600" cy="259045"/>
    <xdr:sp macro="" textlink="">
      <xdr:nvSpPr>
        <xdr:cNvPr id="328" name="テキスト ボックス 327"/>
        <xdr:cNvSpPr txBox="1"/>
      </xdr:nvSpPr>
      <xdr:spPr>
        <a:xfrm>
          <a:off x="15290800" y="657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60960</xdr:rowOff>
    </xdr:from>
    <xdr:to>
      <xdr:col>21</xdr:col>
      <xdr:colOff>412750</xdr:colOff>
      <xdr:row>38</xdr:row>
      <xdr:rowOff>162560</xdr:rowOff>
    </xdr:to>
    <xdr:sp macro="" textlink="">
      <xdr:nvSpPr>
        <xdr:cNvPr id="329" name="円/楕円 328"/>
        <xdr:cNvSpPr/>
      </xdr:nvSpPr>
      <xdr:spPr>
        <a:xfrm>
          <a:off x="147320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147337</xdr:rowOff>
    </xdr:from>
    <xdr:ext cx="762000" cy="259045"/>
    <xdr:sp macro="" textlink="">
      <xdr:nvSpPr>
        <xdr:cNvPr id="330" name="テキスト ボックス 329"/>
        <xdr:cNvSpPr txBox="1"/>
      </xdr:nvSpPr>
      <xdr:spPr>
        <a:xfrm>
          <a:off x="14401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30480</xdr:rowOff>
    </xdr:from>
    <xdr:to>
      <xdr:col>20</xdr:col>
      <xdr:colOff>209550</xdr:colOff>
      <xdr:row>38</xdr:row>
      <xdr:rowOff>132080</xdr:rowOff>
    </xdr:to>
    <xdr:sp macro="" textlink="">
      <xdr:nvSpPr>
        <xdr:cNvPr id="331" name="円/楕円 330"/>
        <xdr:cNvSpPr/>
      </xdr:nvSpPr>
      <xdr:spPr>
        <a:xfrm>
          <a:off x="13843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116857</xdr:rowOff>
    </xdr:from>
    <xdr:ext cx="762000" cy="259045"/>
    <xdr:sp macro="" textlink="">
      <xdr:nvSpPr>
        <xdr:cNvPr id="332" name="テキスト ボックス 331"/>
        <xdr:cNvSpPr txBox="1"/>
      </xdr:nvSpPr>
      <xdr:spPr>
        <a:xfrm>
          <a:off x="13512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0</xdr:rowOff>
    </xdr:from>
    <xdr:to>
      <xdr:col>19</xdr:col>
      <xdr:colOff>6350</xdr:colOff>
      <xdr:row>38</xdr:row>
      <xdr:rowOff>101600</xdr:rowOff>
    </xdr:to>
    <xdr:sp macro="" textlink="">
      <xdr:nvSpPr>
        <xdr:cNvPr id="333" name="円/楕円 332"/>
        <xdr:cNvSpPr/>
      </xdr:nvSpPr>
      <xdr:spPr>
        <a:xfrm>
          <a:off x="12954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86377</xdr:rowOff>
    </xdr:from>
    <xdr:ext cx="762000" cy="259045"/>
    <xdr:sp macro="" textlink="">
      <xdr:nvSpPr>
        <xdr:cNvPr id="334" name="テキスト ボックス 333"/>
        <xdr:cNvSpPr txBox="1"/>
      </xdr:nvSpPr>
      <xdr:spPr>
        <a:xfrm>
          <a:off x="12623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0.2%</a:t>
          </a:r>
          <a:r>
            <a:rPr kumimoji="1" lang="ja-JP" altLang="en-US" sz="1300">
              <a:latin typeface="ＭＳ Ｐゴシック"/>
            </a:rPr>
            <a:t>減少しており、類似団体内平均値を下回っているが、その差は縮まってきている。</a:t>
          </a:r>
          <a:endParaRPr kumimoji="1" lang="en-US" altLang="ja-JP" sz="1300">
            <a:latin typeface="ＭＳ Ｐゴシック"/>
          </a:endParaRPr>
        </a:p>
        <a:p>
          <a:r>
            <a:rPr kumimoji="1" lang="ja-JP" altLang="en-US" sz="1300">
              <a:latin typeface="ＭＳ Ｐゴシック"/>
            </a:rPr>
            <a:t>　主な要因としては、近年起債額が増加している臨時財政対策債の償還が始まってきたことによるものと考えられるが、起債に依存することのない財政運営に努める。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21844</xdr:rowOff>
    </xdr:to>
    <xdr:cxnSp macro="">
      <xdr:nvCxnSpPr>
        <xdr:cNvPr id="364" name="直線コネクタ 363"/>
        <xdr:cNvCxnSpPr/>
      </xdr:nvCxnSpPr>
      <xdr:spPr>
        <a:xfrm flipV="1">
          <a:off x="3987800" y="1304290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8128</xdr:rowOff>
    </xdr:from>
    <xdr:to>
      <xdr:col>5</xdr:col>
      <xdr:colOff>549275</xdr:colOff>
      <xdr:row>76</xdr:row>
      <xdr:rowOff>21844</xdr:rowOff>
    </xdr:to>
    <xdr:cxnSp macro="">
      <xdr:nvCxnSpPr>
        <xdr:cNvPr id="367" name="直線コネクタ 366"/>
        <xdr:cNvCxnSpPr/>
      </xdr:nvCxnSpPr>
      <xdr:spPr>
        <a:xfrm>
          <a:off x="3098800" y="130383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161289</xdr:rowOff>
    </xdr:from>
    <xdr:to>
      <xdr:col>4</xdr:col>
      <xdr:colOff>346075</xdr:colOff>
      <xdr:row>76</xdr:row>
      <xdr:rowOff>8128</xdr:rowOff>
    </xdr:to>
    <xdr:cxnSp macro="">
      <xdr:nvCxnSpPr>
        <xdr:cNvPr id="370" name="直線コネクタ 369"/>
        <xdr:cNvCxnSpPr/>
      </xdr:nvCxnSpPr>
      <xdr:spPr>
        <a:xfrm>
          <a:off x="2209800" y="13020039"/>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161289</xdr:rowOff>
    </xdr:from>
    <xdr:to>
      <xdr:col>3</xdr:col>
      <xdr:colOff>142875</xdr:colOff>
      <xdr:row>76</xdr:row>
      <xdr:rowOff>17272</xdr:rowOff>
    </xdr:to>
    <xdr:cxnSp macro="">
      <xdr:nvCxnSpPr>
        <xdr:cNvPr id="373" name="直線コネクタ 372"/>
        <xdr:cNvCxnSpPr/>
      </xdr:nvCxnSpPr>
      <xdr:spPr>
        <a:xfrm flipV="1">
          <a:off x="1320800" y="13020039"/>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133350</xdr:rowOff>
    </xdr:from>
    <xdr:to>
      <xdr:col>7</xdr:col>
      <xdr:colOff>66675</xdr:colOff>
      <xdr:row>76</xdr:row>
      <xdr:rowOff>63500</xdr:rowOff>
    </xdr:to>
    <xdr:sp macro="" textlink="">
      <xdr:nvSpPr>
        <xdr:cNvPr id="383" name="円/楕円 382"/>
        <xdr:cNvSpPr/>
      </xdr:nvSpPr>
      <xdr:spPr>
        <a:xfrm>
          <a:off x="4775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149877</xdr:rowOff>
    </xdr:from>
    <xdr:ext cx="762000" cy="259045"/>
    <xdr:sp macro="" textlink="">
      <xdr:nvSpPr>
        <xdr:cNvPr id="384" name="公債費該当値テキスト"/>
        <xdr:cNvSpPr txBox="1"/>
      </xdr:nvSpPr>
      <xdr:spPr>
        <a:xfrm>
          <a:off x="49149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142494</xdr:rowOff>
    </xdr:from>
    <xdr:to>
      <xdr:col>5</xdr:col>
      <xdr:colOff>600075</xdr:colOff>
      <xdr:row>76</xdr:row>
      <xdr:rowOff>72644</xdr:rowOff>
    </xdr:to>
    <xdr:sp macro="" textlink="">
      <xdr:nvSpPr>
        <xdr:cNvPr id="385" name="円/楕円 384"/>
        <xdr:cNvSpPr/>
      </xdr:nvSpPr>
      <xdr:spPr>
        <a:xfrm>
          <a:off x="3937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82821</xdr:rowOff>
    </xdr:from>
    <xdr:ext cx="736600" cy="259045"/>
    <xdr:sp macro="" textlink="">
      <xdr:nvSpPr>
        <xdr:cNvPr id="386" name="テキスト ボックス 385"/>
        <xdr:cNvSpPr txBox="1"/>
      </xdr:nvSpPr>
      <xdr:spPr>
        <a:xfrm>
          <a:off x="3606800" y="12770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128778</xdr:rowOff>
    </xdr:from>
    <xdr:to>
      <xdr:col>4</xdr:col>
      <xdr:colOff>396875</xdr:colOff>
      <xdr:row>76</xdr:row>
      <xdr:rowOff>58928</xdr:rowOff>
    </xdr:to>
    <xdr:sp macro="" textlink="">
      <xdr:nvSpPr>
        <xdr:cNvPr id="387" name="円/楕円 386"/>
        <xdr:cNvSpPr/>
      </xdr:nvSpPr>
      <xdr:spPr>
        <a:xfrm>
          <a:off x="3048000" y="1298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69105</xdr:rowOff>
    </xdr:from>
    <xdr:ext cx="762000" cy="259045"/>
    <xdr:sp macro="" textlink="">
      <xdr:nvSpPr>
        <xdr:cNvPr id="388" name="テキスト ボックス 387"/>
        <xdr:cNvSpPr txBox="1"/>
      </xdr:nvSpPr>
      <xdr:spPr>
        <a:xfrm>
          <a:off x="2717800" y="1275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110490</xdr:rowOff>
    </xdr:from>
    <xdr:to>
      <xdr:col>3</xdr:col>
      <xdr:colOff>193675</xdr:colOff>
      <xdr:row>76</xdr:row>
      <xdr:rowOff>40639</xdr:rowOff>
    </xdr:to>
    <xdr:sp macro="" textlink="">
      <xdr:nvSpPr>
        <xdr:cNvPr id="389" name="円/楕円 388"/>
        <xdr:cNvSpPr/>
      </xdr:nvSpPr>
      <xdr:spPr>
        <a:xfrm>
          <a:off x="2159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50817</xdr:rowOff>
    </xdr:from>
    <xdr:ext cx="762000" cy="259045"/>
    <xdr:sp macro="" textlink="">
      <xdr:nvSpPr>
        <xdr:cNvPr id="390" name="テキスト ボックス 389"/>
        <xdr:cNvSpPr txBox="1"/>
      </xdr:nvSpPr>
      <xdr:spPr>
        <a:xfrm>
          <a:off x="1828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137922</xdr:rowOff>
    </xdr:from>
    <xdr:to>
      <xdr:col>1</xdr:col>
      <xdr:colOff>676275</xdr:colOff>
      <xdr:row>76</xdr:row>
      <xdr:rowOff>68072</xdr:rowOff>
    </xdr:to>
    <xdr:sp macro="" textlink="">
      <xdr:nvSpPr>
        <xdr:cNvPr id="391" name="円/楕円 390"/>
        <xdr:cNvSpPr/>
      </xdr:nvSpPr>
      <xdr:spPr>
        <a:xfrm>
          <a:off x="1270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78249</xdr:rowOff>
    </xdr:from>
    <xdr:ext cx="762000" cy="259045"/>
    <xdr:sp macro="" textlink="">
      <xdr:nvSpPr>
        <xdr:cNvPr id="392" name="テキスト ボックス 391"/>
        <xdr:cNvSpPr txBox="1"/>
      </xdr:nvSpPr>
      <xdr:spPr>
        <a:xfrm>
          <a:off x="939800" y="1276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前年度の比率から</a:t>
          </a:r>
          <a:r>
            <a:rPr kumimoji="1" lang="en-US" altLang="ja-JP" sz="1300">
              <a:latin typeface="ＭＳ Ｐゴシック"/>
            </a:rPr>
            <a:t>2.4%</a:t>
          </a:r>
          <a:r>
            <a:rPr kumimoji="1" lang="ja-JP" altLang="en-US" sz="1300">
              <a:latin typeface="ＭＳ Ｐゴシック"/>
            </a:rPr>
            <a:t>減少しており、類似団体内平均値を下回っている。</a:t>
          </a:r>
          <a:endParaRPr kumimoji="1" lang="en-US" altLang="ja-JP" sz="1300">
            <a:latin typeface="ＭＳ Ｐゴシック"/>
          </a:endParaRPr>
        </a:p>
        <a:p>
          <a:r>
            <a:rPr kumimoji="1" lang="ja-JP" altLang="en-US" sz="1300">
              <a:latin typeface="ＭＳ Ｐゴシック"/>
            </a:rPr>
            <a:t>　主な要因としては、扶助費、補助費等の比率の減少が影響しているものと考えられる。</a:t>
          </a:r>
          <a:endParaRPr kumimoji="1" lang="en-US" altLang="ja-JP" sz="1300">
            <a:latin typeface="ＭＳ Ｐゴシック"/>
          </a:endParaRPr>
        </a:p>
        <a:p>
          <a:r>
            <a:rPr kumimoji="1" lang="ja-JP" altLang="en-US" sz="1300">
              <a:latin typeface="ＭＳ Ｐゴシック"/>
            </a:rPr>
            <a:t>　今後も財政の健全化に努め、経常収支比率の改善に努める。</a:t>
          </a: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39370</xdr:rowOff>
    </xdr:from>
    <xdr:to>
      <xdr:col>24</xdr:col>
      <xdr:colOff>31750</xdr:colOff>
      <xdr:row>77</xdr:row>
      <xdr:rowOff>130811</xdr:rowOff>
    </xdr:to>
    <xdr:cxnSp macro="">
      <xdr:nvCxnSpPr>
        <xdr:cNvPr id="425" name="直線コネクタ 424"/>
        <xdr:cNvCxnSpPr/>
      </xdr:nvCxnSpPr>
      <xdr:spPr>
        <a:xfrm flipV="1">
          <a:off x="15671800" y="13241020"/>
          <a:ext cx="8382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130811</xdr:rowOff>
    </xdr:from>
    <xdr:to>
      <xdr:col>22</xdr:col>
      <xdr:colOff>565150</xdr:colOff>
      <xdr:row>78</xdr:row>
      <xdr:rowOff>54611</xdr:rowOff>
    </xdr:to>
    <xdr:cxnSp macro="">
      <xdr:nvCxnSpPr>
        <xdr:cNvPr id="428" name="直線コネクタ 427"/>
        <xdr:cNvCxnSpPr/>
      </xdr:nvCxnSpPr>
      <xdr:spPr>
        <a:xfrm flipV="1">
          <a:off x="14782800" y="13332461"/>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123189</xdr:rowOff>
    </xdr:from>
    <xdr:to>
      <xdr:col>21</xdr:col>
      <xdr:colOff>361950</xdr:colOff>
      <xdr:row>78</xdr:row>
      <xdr:rowOff>54611</xdr:rowOff>
    </xdr:to>
    <xdr:cxnSp macro="">
      <xdr:nvCxnSpPr>
        <xdr:cNvPr id="431" name="直線コネクタ 430"/>
        <xdr:cNvCxnSpPr/>
      </xdr:nvCxnSpPr>
      <xdr:spPr>
        <a:xfrm>
          <a:off x="13893800" y="13324839"/>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107950</xdr:rowOff>
    </xdr:from>
    <xdr:to>
      <xdr:col>20</xdr:col>
      <xdr:colOff>158750</xdr:colOff>
      <xdr:row>77</xdr:row>
      <xdr:rowOff>123189</xdr:rowOff>
    </xdr:to>
    <xdr:cxnSp macro="">
      <xdr:nvCxnSpPr>
        <xdr:cNvPr id="434" name="直線コネクタ 433"/>
        <xdr:cNvCxnSpPr/>
      </xdr:nvCxnSpPr>
      <xdr:spPr>
        <a:xfrm>
          <a:off x="13004800" y="1330960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8" name="テキスト ボックス 437"/>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160020</xdr:rowOff>
    </xdr:from>
    <xdr:to>
      <xdr:col>24</xdr:col>
      <xdr:colOff>82550</xdr:colOff>
      <xdr:row>77</xdr:row>
      <xdr:rowOff>90170</xdr:rowOff>
    </xdr:to>
    <xdr:sp macro="" textlink="">
      <xdr:nvSpPr>
        <xdr:cNvPr id="444" name="円/楕円 443"/>
        <xdr:cNvSpPr/>
      </xdr:nvSpPr>
      <xdr:spPr>
        <a:xfrm>
          <a:off x="164592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5097</xdr:rowOff>
    </xdr:from>
    <xdr:ext cx="762000" cy="259045"/>
    <xdr:sp macro="" textlink="">
      <xdr:nvSpPr>
        <xdr:cNvPr id="445" name="公債費以外該当値テキスト"/>
        <xdr:cNvSpPr txBox="1"/>
      </xdr:nvSpPr>
      <xdr:spPr>
        <a:xfrm>
          <a:off x="165989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80011</xdr:rowOff>
    </xdr:from>
    <xdr:to>
      <xdr:col>22</xdr:col>
      <xdr:colOff>615950</xdr:colOff>
      <xdr:row>78</xdr:row>
      <xdr:rowOff>10161</xdr:rowOff>
    </xdr:to>
    <xdr:sp macro="" textlink="">
      <xdr:nvSpPr>
        <xdr:cNvPr id="446" name="円/楕円 445"/>
        <xdr:cNvSpPr/>
      </xdr:nvSpPr>
      <xdr:spPr>
        <a:xfrm>
          <a:off x="15621000" y="132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20338</xdr:rowOff>
    </xdr:from>
    <xdr:ext cx="736600" cy="259045"/>
    <xdr:sp macro="" textlink="">
      <xdr:nvSpPr>
        <xdr:cNvPr id="447" name="テキスト ボックス 446"/>
        <xdr:cNvSpPr txBox="1"/>
      </xdr:nvSpPr>
      <xdr:spPr>
        <a:xfrm>
          <a:off x="15290800" y="1305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3811</xdr:rowOff>
    </xdr:from>
    <xdr:to>
      <xdr:col>21</xdr:col>
      <xdr:colOff>412750</xdr:colOff>
      <xdr:row>78</xdr:row>
      <xdr:rowOff>105411</xdr:rowOff>
    </xdr:to>
    <xdr:sp macro="" textlink="">
      <xdr:nvSpPr>
        <xdr:cNvPr id="448" name="円/楕円 447"/>
        <xdr:cNvSpPr/>
      </xdr:nvSpPr>
      <xdr:spPr>
        <a:xfrm>
          <a:off x="14732000" y="1337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90188</xdr:rowOff>
    </xdr:from>
    <xdr:ext cx="762000" cy="259045"/>
    <xdr:sp macro="" textlink="">
      <xdr:nvSpPr>
        <xdr:cNvPr id="449" name="テキスト ボックス 448"/>
        <xdr:cNvSpPr txBox="1"/>
      </xdr:nvSpPr>
      <xdr:spPr>
        <a:xfrm>
          <a:off x="14401800" y="1346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72389</xdr:rowOff>
    </xdr:from>
    <xdr:to>
      <xdr:col>20</xdr:col>
      <xdr:colOff>209550</xdr:colOff>
      <xdr:row>78</xdr:row>
      <xdr:rowOff>2539</xdr:rowOff>
    </xdr:to>
    <xdr:sp macro="" textlink="">
      <xdr:nvSpPr>
        <xdr:cNvPr id="450" name="円/楕円 449"/>
        <xdr:cNvSpPr/>
      </xdr:nvSpPr>
      <xdr:spPr>
        <a:xfrm>
          <a:off x="13843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158766</xdr:rowOff>
    </xdr:from>
    <xdr:ext cx="762000" cy="259045"/>
    <xdr:sp macro="" textlink="">
      <xdr:nvSpPr>
        <xdr:cNvPr id="451" name="テキスト ボックス 450"/>
        <xdr:cNvSpPr txBox="1"/>
      </xdr:nvSpPr>
      <xdr:spPr>
        <a:xfrm>
          <a:off x="13512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57150</xdr:rowOff>
    </xdr:from>
    <xdr:to>
      <xdr:col>19</xdr:col>
      <xdr:colOff>6350</xdr:colOff>
      <xdr:row>77</xdr:row>
      <xdr:rowOff>158750</xdr:rowOff>
    </xdr:to>
    <xdr:sp macro="" textlink="">
      <xdr:nvSpPr>
        <xdr:cNvPr id="452" name="円/楕円 451"/>
        <xdr:cNvSpPr/>
      </xdr:nvSpPr>
      <xdr:spPr>
        <a:xfrm>
          <a:off x="12954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168927</xdr:rowOff>
    </xdr:from>
    <xdr:ext cx="762000" cy="259045"/>
    <xdr:sp macro="" textlink="">
      <xdr:nvSpPr>
        <xdr:cNvPr id="453" name="テキスト ボックス 452"/>
        <xdr:cNvSpPr txBox="1"/>
      </xdr:nvSpPr>
      <xdr:spPr>
        <a:xfrm>
          <a:off x="12623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三重県東員町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78384</xdr:rowOff>
    </xdr:from>
    <xdr:to>
      <xdr:col>4</xdr:col>
      <xdr:colOff>1117600</xdr:colOff>
      <xdr:row>18</xdr:row>
      <xdr:rowOff>86625</xdr:rowOff>
    </xdr:to>
    <xdr:cxnSp macro="">
      <xdr:nvCxnSpPr>
        <xdr:cNvPr id="52" name="直線コネクタ 51"/>
        <xdr:cNvCxnSpPr/>
      </xdr:nvCxnSpPr>
      <xdr:spPr bwMode="auto">
        <a:xfrm flipV="1">
          <a:off x="5003800" y="3212109"/>
          <a:ext cx="647700" cy="82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86625</xdr:rowOff>
    </xdr:from>
    <xdr:to>
      <xdr:col>4</xdr:col>
      <xdr:colOff>469900</xdr:colOff>
      <xdr:row>18</xdr:row>
      <xdr:rowOff>91338</xdr:rowOff>
    </xdr:to>
    <xdr:cxnSp macro="">
      <xdr:nvCxnSpPr>
        <xdr:cNvPr id="55" name="直線コネクタ 54"/>
        <xdr:cNvCxnSpPr/>
      </xdr:nvCxnSpPr>
      <xdr:spPr bwMode="auto">
        <a:xfrm flipV="1">
          <a:off x="4305300" y="3220350"/>
          <a:ext cx="698500" cy="4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91338</xdr:rowOff>
    </xdr:from>
    <xdr:to>
      <xdr:col>3</xdr:col>
      <xdr:colOff>904875</xdr:colOff>
      <xdr:row>18</xdr:row>
      <xdr:rowOff>115581</xdr:rowOff>
    </xdr:to>
    <xdr:cxnSp macro="">
      <xdr:nvCxnSpPr>
        <xdr:cNvPr id="58" name="直線コネクタ 57"/>
        <xdr:cNvCxnSpPr/>
      </xdr:nvCxnSpPr>
      <xdr:spPr bwMode="auto">
        <a:xfrm flipV="1">
          <a:off x="3606800" y="3225063"/>
          <a:ext cx="698500" cy="242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115581</xdr:rowOff>
    </xdr:from>
    <xdr:to>
      <xdr:col>3</xdr:col>
      <xdr:colOff>206375</xdr:colOff>
      <xdr:row>18</xdr:row>
      <xdr:rowOff>120381</xdr:rowOff>
    </xdr:to>
    <xdr:cxnSp macro="">
      <xdr:nvCxnSpPr>
        <xdr:cNvPr id="61" name="直線コネクタ 60"/>
        <xdr:cNvCxnSpPr/>
      </xdr:nvCxnSpPr>
      <xdr:spPr bwMode="auto">
        <a:xfrm flipV="1">
          <a:off x="2908300" y="3249306"/>
          <a:ext cx="698500" cy="48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27584</xdr:rowOff>
    </xdr:from>
    <xdr:to>
      <xdr:col>5</xdr:col>
      <xdr:colOff>34925</xdr:colOff>
      <xdr:row>18</xdr:row>
      <xdr:rowOff>129184</xdr:rowOff>
    </xdr:to>
    <xdr:sp macro="" textlink="">
      <xdr:nvSpPr>
        <xdr:cNvPr id="71" name="円/楕円 70"/>
        <xdr:cNvSpPr/>
      </xdr:nvSpPr>
      <xdr:spPr bwMode="auto">
        <a:xfrm>
          <a:off x="5600700" y="3161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171111</xdr:rowOff>
    </xdr:from>
    <xdr:ext cx="762000" cy="259045"/>
    <xdr:sp macro="" textlink="">
      <xdr:nvSpPr>
        <xdr:cNvPr id="72" name="人口1人当たり決算額の推移該当値テキスト130"/>
        <xdr:cNvSpPr txBox="1"/>
      </xdr:nvSpPr>
      <xdr:spPr>
        <a:xfrm>
          <a:off x="5740400" y="313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66,591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35825</xdr:rowOff>
    </xdr:from>
    <xdr:to>
      <xdr:col>4</xdr:col>
      <xdr:colOff>520700</xdr:colOff>
      <xdr:row>18</xdr:row>
      <xdr:rowOff>137425</xdr:rowOff>
    </xdr:to>
    <xdr:sp macro="" textlink="">
      <xdr:nvSpPr>
        <xdr:cNvPr id="73" name="円/楕円 72"/>
        <xdr:cNvSpPr/>
      </xdr:nvSpPr>
      <xdr:spPr bwMode="auto">
        <a:xfrm>
          <a:off x="4953000" y="3169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122202</xdr:rowOff>
    </xdr:from>
    <xdr:ext cx="736600" cy="259045"/>
    <xdr:sp macro="" textlink="">
      <xdr:nvSpPr>
        <xdr:cNvPr id="74" name="テキスト ボックス 73"/>
        <xdr:cNvSpPr txBox="1"/>
      </xdr:nvSpPr>
      <xdr:spPr>
        <a:xfrm>
          <a:off x="4622800" y="3255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65,834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40538</xdr:rowOff>
    </xdr:from>
    <xdr:to>
      <xdr:col>3</xdr:col>
      <xdr:colOff>955675</xdr:colOff>
      <xdr:row>18</xdr:row>
      <xdr:rowOff>142139</xdr:rowOff>
    </xdr:to>
    <xdr:sp macro="" textlink="">
      <xdr:nvSpPr>
        <xdr:cNvPr id="75" name="円/楕円 74"/>
        <xdr:cNvSpPr/>
      </xdr:nvSpPr>
      <xdr:spPr bwMode="auto">
        <a:xfrm>
          <a:off x="4254500" y="317426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126915</xdr:rowOff>
    </xdr:from>
    <xdr:ext cx="762000" cy="259045"/>
    <xdr:sp macro="" textlink="">
      <xdr:nvSpPr>
        <xdr:cNvPr id="76" name="テキスト ボックス 75"/>
        <xdr:cNvSpPr txBox="1"/>
      </xdr:nvSpPr>
      <xdr:spPr>
        <a:xfrm>
          <a:off x="3924300" y="3260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65,401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64781</xdr:rowOff>
    </xdr:from>
    <xdr:to>
      <xdr:col>3</xdr:col>
      <xdr:colOff>257175</xdr:colOff>
      <xdr:row>18</xdr:row>
      <xdr:rowOff>166381</xdr:rowOff>
    </xdr:to>
    <xdr:sp macro="" textlink="">
      <xdr:nvSpPr>
        <xdr:cNvPr id="77" name="円/楕円 76"/>
        <xdr:cNvSpPr/>
      </xdr:nvSpPr>
      <xdr:spPr bwMode="auto">
        <a:xfrm>
          <a:off x="3556000" y="3198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151158</xdr:rowOff>
    </xdr:from>
    <xdr:ext cx="762000" cy="259045"/>
    <xdr:sp macro="" textlink="">
      <xdr:nvSpPr>
        <xdr:cNvPr id="78" name="テキスト ボックス 77"/>
        <xdr:cNvSpPr txBox="1"/>
      </xdr:nvSpPr>
      <xdr:spPr>
        <a:xfrm>
          <a:off x="3225800" y="3284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63,174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69581</xdr:rowOff>
    </xdr:from>
    <xdr:to>
      <xdr:col>2</xdr:col>
      <xdr:colOff>692150</xdr:colOff>
      <xdr:row>18</xdr:row>
      <xdr:rowOff>171181</xdr:rowOff>
    </xdr:to>
    <xdr:sp macro="" textlink="">
      <xdr:nvSpPr>
        <xdr:cNvPr id="79" name="円/楕円 78"/>
        <xdr:cNvSpPr/>
      </xdr:nvSpPr>
      <xdr:spPr bwMode="auto">
        <a:xfrm>
          <a:off x="2857500" y="32033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155958</xdr:rowOff>
    </xdr:from>
    <xdr:ext cx="762000" cy="259045"/>
    <xdr:sp macro="" textlink="">
      <xdr:nvSpPr>
        <xdr:cNvPr id="80" name="テキスト ボックス 79"/>
        <xdr:cNvSpPr txBox="1"/>
      </xdr:nvSpPr>
      <xdr:spPr>
        <a:xfrm>
          <a:off x="2527300" y="3289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62,733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13119</xdr:rowOff>
    </xdr:from>
    <xdr:to>
      <xdr:col>4</xdr:col>
      <xdr:colOff>1117600</xdr:colOff>
      <xdr:row>36</xdr:row>
      <xdr:rowOff>20453</xdr:rowOff>
    </xdr:to>
    <xdr:cxnSp macro="">
      <xdr:nvCxnSpPr>
        <xdr:cNvPr id="113" name="直線コネクタ 112"/>
        <xdr:cNvCxnSpPr/>
      </xdr:nvCxnSpPr>
      <xdr:spPr bwMode="auto">
        <a:xfrm>
          <a:off x="5003800" y="6966369"/>
          <a:ext cx="647700" cy="73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13119</xdr:rowOff>
    </xdr:from>
    <xdr:to>
      <xdr:col>4</xdr:col>
      <xdr:colOff>469900</xdr:colOff>
      <xdr:row>36</xdr:row>
      <xdr:rowOff>21730</xdr:rowOff>
    </xdr:to>
    <xdr:cxnSp macro="">
      <xdr:nvCxnSpPr>
        <xdr:cNvPr id="116" name="直線コネクタ 115"/>
        <xdr:cNvCxnSpPr/>
      </xdr:nvCxnSpPr>
      <xdr:spPr bwMode="auto">
        <a:xfrm flipV="1">
          <a:off x="4305300" y="6966369"/>
          <a:ext cx="698500" cy="86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21730</xdr:rowOff>
    </xdr:from>
    <xdr:to>
      <xdr:col>3</xdr:col>
      <xdr:colOff>904875</xdr:colOff>
      <xdr:row>36</xdr:row>
      <xdr:rowOff>32817</xdr:rowOff>
    </xdr:to>
    <xdr:cxnSp macro="">
      <xdr:nvCxnSpPr>
        <xdr:cNvPr id="119" name="直線コネクタ 118"/>
        <xdr:cNvCxnSpPr/>
      </xdr:nvCxnSpPr>
      <xdr:spPr bwMode="auto">
        <a:xfrm flipV="1">
          <a:off x="3606800" y="6974980"/>
          <a:ext cx="698500" cy="110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11271</xdr:rowOff>
    </xdr:from>
    <xdr:to>
      <xdr:col>3</xdr:col>
      <xdr:colOff>206375</xdr:colOff>
      <xdr:row>36</xdr:row>
      <xdr:rowOff>32817</xdr:rowOff>
    </xdr:to>
    <xdr:cxnSp macro="">
      <xdr:nvCxnSpPr>
        <xdr:cNvPr id="122" name="直線コネクタ 121"/>
        <xdr:cNvCxnSpPr/>
      </xdr:nvCxnSpPr>
      <xdr:spPr bwMode="auto">
        <a:xfrm>
          <a:off x="2908300" y="6964521"/>
          <a:ext cx="698500" cy="215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312553</xdr:rowOff>
    </xdr:from>
    <xdr:to>
      <xdr:col>5</xdr:col>
      <xdr:colOff>34925</xdr:colOff>
      <xdr:row>36</xdr:row>
      <xdr:rowOff>71253</xdr:rowOff>
    </xdr:to>
    <xdr:sp macro="" textlink="">
      <xdr:nvSpPr>
        <xdr:cNvPr id="132" name="円/楕円 131"/>
        <xdr:cNvSpPr/>
      </xdr:nvSpPr>
      <xdr:spPr bwMode="auto">
        <a:xfrm>
          <a:off x="5600700" y="69229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284630</xdr:rowOff>
    </xdr:from>
    <xdr:ext cx="762000" cy="259045"/>
    <xdr:sp macro="" textlink="">
      <xdr:nvSpPr>
        <xdr:cNvPr id="133" name="人口1人当たり決算額の推移該当値テキスト445"/>
        <xdr:cNvSpPr txBox="1"/>
      </xdr:nvSpPr>
      <xdr:spPr>
        <a:xfrm>
          <a:off x="5740400" y="689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10,593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305219</xdr:rowOff>
    </xdr:from>
    <xdr:to>
      <xdr:col>4</xdr:col>
      <xdr:colOff>520700</xdr:colOff>
      <xdr:row>36</xdr:row>
      <xdr:rowOff>63919</xdr:rowOff>
    </xdr:to>
    <xdr:sp macro="" textlink="">
      <xdr:nvSpPr>
        <xdr:cNvPr id="134" name="円/楕円 133"/>
        <xdr:cNvSpPr/>
      </xdr:nvSpPr>
      <xdr:spPr bwMode="auto">
        <a:xfrm>
          <a:off x="4953000" y="69155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48696</xdr:rowOff>
    </xdr:from>
    <xdr:ext cx="736600" cy="259045"/>
    <xdr:sp macro="" textlink="">
      <xdr:nvSpPr>
        <xdr:cNvPr id="135" name="テキスト ボックス 134"/>
        <xdr:cNvSpPr txBox="1"/>
      </xdr:nvSpPr>
      <xdr:spPr>
        <a:xfrm>
          <a:off x="4622800" y="70019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313830</xdr:rowOff>
    </xdr:from>
    <xdr:to>
      <xdr:col>3</xdr:col>
      <xdr:colOff>955675</xdr:colOff>
      <xdr:row>36</xdr:row>
      <xdr:rowOff>72530</xdr:rowOff>
    </xdr:to>
    <xdr:sp macro="" textlink="">
      <xdr:nvSpPr>
        <xdr:cNvPr id="136" name="円/楕円 135"/>
        <xdr:cNvSpPr/>
      </xdr:nvSpPr>
      <xdr:spPr bwMode="auto">
        <a:xfrm>
          <a:off x="4254500" y="6924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57307</xdr:rowOff>
    </xdr:from>
    <xdr:ext cx="762000" cy="259045"/>
    <xdr:sp macro="" textlink="">
      <xdr:nvSpPr>
        <xdr:cNvPr id="137" name="テキスト ボックス 136"/>
        <xdr:cNvSpPr txBox="1"/>
      </xdr:nvSpPr>
      <xdr:spPr>
        <a:xfrm>
          <a:off x="3924300" y="701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324917</xdr:rowOff>
    </xdr:from>
    <xdr:to>
      <xdr:col>3</xdr:col>
      <xdr:colOff>257175</xdr:colOff>
      <xdr:row>36</xdr:row>
      <xdr:rowOff>83617</xdr:rowOff>
    </xdr:to>
    <xdr:sp macro="" textlink="">
      <xdr:nvSpPr>
        <xdr:cNvPr id="138" name="円/楕円 137"/>
        <xdr:cNvSpPr/>
      </xdr:nvSpPr>
      <xdr:spPr bwMode="auto">
        <a:xfrm>
          <a:off x="3556000" y="69352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68394</xdr:rowOff>
    </xdr:from>
    <xdr:ext cx="762000" cy="259045"/>
    <xdr:sp macro="" textlink="">
      <xdr:nvSpPr>
        <xdr:cNvPr id="139" name="テキスト ボックス 138"/>
        <xdr:cNvSpPr txBox="1"/>
      </xdr:nvSpPr>
      <xdr:spPr>
        <a:xfrm>
          <a:off x="3225800" y="7021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303371</xdr:rowOff>
    </xdr:from>
    <xdr:to>
      <xdr:col>2</xdr:col>
      <xdr:colOff>692150</xdr:colOff>
      <xdr:row>36</xdr:row>
      <xdr:rowOff>62071</xdr:rowOff>
    </xdr:to>
    <xdr:sp macro="" textlink="">
      <xdr:nvSpPr>
        <xdr:cNvPr id="140" name="円/楕円 139"/>
        <xdr:cNvSpPr/>
      </xdr:nvSpPr>
      <xdr:spPr bwMode="auto">
        <a:xfrm>
          <a:off x="2857500" y="6913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46848</xdr:rowOff>
    </xdr:from>
    <xdr:ext cx="762000" cy="259045"/>
    <xdr:sp macro="" textlink="">
      <xdr:nvSpPr>
        <xdr:cNvPr id="141" name="テキスト ボックス 140"/>
        <xdr:cNvSpPr txBox="1"/>
      </xdr:nvSpPr>
      <xdr:spPr>
        <a:xfrm>
          <a:off x="2527300" y="7000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三重県東員町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ＭＳ ゴシック" pitchFamily="49" charset="-128"/>
              <a:ea typeface="ＭＳ ゴシック" pitchFamily="49" charset="-128"/>
              <a:cs typeface="+mn-cs"/>
            </a:rPr>
            <a:t>　財政調整基金残高は、利子の積み立てにより前年度より</a:t>
          </a:r>
          <a:r>
            <a:rPr lang="en-US" sz="1400" b="0" i="0" baseline="0">
              <a:solidFill>
                <a:schemeClr val="dk1"/>
              </a:solidFill>
              <a:latin typeface="ＭＳ ゴシック" pitchFamily="49" charset="-128"/>
              <a:ea typeface="ＭＳ ゴシック" pitchFamily="49" charset="-128"/>
              <a:cs typeface="+mn-cs"/>
            </a:rPr>
            <a:t>1,</a:t>
          </a:r>
          <a:r>
            <a:rPr lang="en-US" altLang="ja-JP" sz="1400" b="0" i="0" baseline="0">
              <a:solidFill>
                <a:schemeClr val="dk1"/>
              </a:solidFill>
              <a:latin typeface="ＭＳ ゴシック" pitchFamily="49" charset="-128"/>
              <a:ea typeface="ＭＳ ゴシック" pitchFamily="49" charset="-128"/>
              <a:cs typeface="+mn-cs"/>
            </a:rPr>
            <a:t>612</a:t>
          </a:r>
          <a:r>
            <a:rPr lang="ja-JP" altLang="en-US" sz="1400" b="0" i="0" baseline="0">
              <a:solidFill>
                <a:schemeClr val="dk1"/>
              </a:solidFill>
              <a:latin typeface="ＭＳ ゴシック" pitchFamily="49" charset="-128"/>
              <a:ea typeface="ＭＳ ゴシック" pitchFamily="49" charset="-128"/>
              <a:cs typeface="+mn-cs"/>
            </a:rPr>
            <a:t>千円増加しているが、標準財政規模が増加したことにより、標準財政規模比は</a:t>
          </a:r>
          <a:r>
            <a:rPr lang="en-US" sz="1400" b="0" i="0" baseline="0">
              <a:solidFill>
                <a:schemeClr val="dk1"/>
              </a:solidFill>
              <a:latin typeface="ＭＳ ゴシック" pitchFamily="49" charset="-128"/>
              <a:ea typeface="ＭＳ ゴシック" pitchFamily="49" charset="-128"/>
              <a:cs typeface="+mn-cs"/>
            </a:rPr>
            <a:t>0.</a:t>
          </a:r>
          <a:r>
            <a:rPr lang="en-US" altLang="ja-JP" sz="1400" b="0" i="0" baseline="0">
              <a:solidFill>
                <a:schemeClr val="dk1"/>
              </a:solidFill>
              <a:latin typeface="ＭＳ ゴシック" pitchFamily="49" charset="-128"/>
              <a:ea typeface="ＭＳ ゴシック" pitchFamily="49" charset="-128"/>
              <a:cs typeface="+mn-cs"/>
            </a:rPr>
            <a:t>08</a:t>
          </a:r>
          <a:r>
            <a:rPr lang="en-US" sz="1400" b="0" i="0" baseline="0">
              <a:solidFill>
                <a:schemeClr val="dk1"/>
              </a:solidFill>
              <a:latin typeface="ＭＳ ゴシック" pitchFamily="49" charset="-128"/>
              <a:ea typeface="ＭＳ ゴシック" pitchFamily="49" charset="-128"/>
              <a:cs typeface="+mn-cs"/>
            </a:rPr>
            <a:t>%</a:t>
          </a:r>
          <a:r>
            <a:rPr lang="ja-JP" altLang="en-US" sz="1400" b="0" i="0" baseline="0">
              <a:solidFill>
                <a:schemeClr val="dk1"/>
              </a:solidFill>
              <a:latin typeface="ＭＳ ゴシック" pitchFamily="49" charset="-128"/>
              <a:ea typeface="ＭＳ ゴシック" pitchFamily="49" charset="-128"/>
              <a:cs typeface="+mn-cs"/>
            </a:rPr>
            <a:t>減少となっている。</a:t>
          </a:r>
          <a:endParaRPr lang="en-US" sz="1400" b="0" i="0" baseline="0">
            <a:solidFill>
              <a:schemeClr val="dk1"/>
            </a:solidFill>
            <a:latin typeface="ＭＳ ゴシック" pitchFamily="49" charset="-128"/>
            <a:ea typeface="ＭＳ ゴシック" pitchFamily="49" charset="-128"/>
            <a:cs typeface="+mn-cs"/>
          </a:endParaRPr>
        </a:p>
        <a:p>
          <a:pPr rtl="0" fontAlgn="base"/>
          <a:r>
            <a:rPr lang="ja-JP" altLang="en-US" sz="1400" b="0" i="0" baseline="0">
              <a:solidFill>
                <a:schemeClr val="dk1"/>
              </a:solidFill>
              <a:latin typeface="ＭＳ ゴシック" pitchFamily="49" charset="-128"/>
              <a:ea typeface="ＭＳ ゴシック" pitchFamily="49" charset="-128"/>
              <a:cs typeface="+mn-cs"/>
            </a:rPr>
            <a:t>　実質収支額は、町税（法人税割）の増加の影響により前年度より</a:t>
          </a:r>
          <a:r>
            <a:rPr lang="en-US" altLang="ja-JP" sz="1400" b="0" i="0" baseline="0">
              <a:solidFill>
                <a:schemeClr val="dk1"/>
              </a:solidFill>
              <a:latin typeface="ＭＳ ゴシック" pitchFamily="49" charset="-128"/>
              <a:ea typeface="ＭＳ ゴシック" pitchFamily="49" charset="-128"/>
              <a:cs typeface="+mn-cs"/>
            </a:rPr>
            <a:t>227,988</a:t>
          </a:r>
          <a:r>
            <a:rPr lang="ja-JP" altLang="en-US" sz="1400" b="0" i="0" baseline="0">
              <a:solidFill>
                <a:schemeClr val="dk1"/>
              </a:solidFill>
              <a:latin typeface="ＭＳ ゴシック" pitchFamily="49" charset="-128"/>
              <a:ea typeface="ＭＳ ゴシック" pitchFamily="49" charset="-128"/>
              <a:cs typeface="+mn-cs"/>
            </a:rPr>
            <a:t>千円、標準財政規模比</a:t>
          </a:r>
          <a:r>
            <a:rPr lang="en-US" altLang="ja-JP" sz="1400" b="0" i="0" baseline="0">
              <a:solidFill>
                <a:schemeClr val="dk1"/>
              </a:solidFill>
              <a:latin typeface="ＭＳ ゴシック" pitchFamily="49" charset="-128"/>
              <a:ea typeface="ＭＳ ゴシック" pitchFamily="49" charset="-128"/>
              <a:cs typeface="+mn-cs"/>
            </a:rPr>
            <a:t>4.19</a:t>
          </a:r>
          <a:r>
            <a:rPr lang="en-US" sz="1400" b="0" i="0" baseline="0">
              <a:solidFill>
                <a:schemeClr val="dk1"/>
              </a:solidFill>
              <a:latin typeface="ＭＳ ゴシック" pitchFamily="49" charset="-128"/>
              <a:ea typeface="ＭＳ ゴシック" pitchFamily="49" charset="-128"/>
              <a:cs typeface="+mn-cs"/>
            </a:rPr>
            <a:t>%</a:t>
          </a:r>
          <a:r>
            <a:rPr lang="ja-JP" altLang="en-US" sz="1400" b="0" i="0" baseline="0">
              <a:solidFill>
                <a:schemeClr val="dk1"/>
              </a:solidFill>
              <a:latin typeface="ＭＳ ゴシック" pitchFamily="49" charset="-128"/>
              <a:ea typeface="ＭＳ ゴシック" pitchFamily="49" charset="-128"/>
              <a:cs typeface="+mn-cs"/>
            </a:rPr>
            <a:t>増加し、実質単年度収支は、前年度より</a:t>
          </a:r>
          <a:r>
            <a:rPr lang="en-US" altLang="ja-JP" sz="1400" b="0" i="0" baseline="0">
              <a:solidFill>
                <a:schemeClr val="dk1"/>
              </a:solidFill>
              <a:latin typeface="ＭＳ ゴシック" pitchFamily="49" charset="-128"/>
              <a:ea typeface="ＭＳ ゴシック" pitchFamily="49" charset="-128"/>
              <a:cs typeface="+mn-cs"/>
            </a:rPr>
            <a:t>207,221</a:t>
          </a:r>
          <a:r>
            <a:rPr lang="ja-JP" altLang="en-US" sz="1400" b="0" i="0" baseline="0">
              <a:solidFill>
                <a:schemeClr val="dk1"/>
              </a:solidFill>
              <a:latin typeface="ＭＳ ゴシック" pitchFamily="49" charset="-128"/>
              <a:ea typeface="ＭＳ ゴシック" pitchFamily="49" charset="-128"/>
              <a:cs typeface="+mn-cs"/>
            </a:rPr>
            <a:t>千円、標準財政規模比</a:t>
          </a:r>
          <a:r>
            <a:rPr lang="en-US" altLang="ja-JP" sz="1400" b="0" i="0" baseline="0">
              <a:solidFill>
                <a:schemeClr val="dk1"/>
              </a:solidFill>
              <a:latin typeface="ＭＳ ゴシック" pitchFamily="49" charset="-128"/>
              <a:ea typeface="ＭＳ ゴシック" pitchFamily="49" charset="-128"/>
              <a:cs typeface="+mn-cs"/>
            </a:rPr>
            <a:t>3.83</a:t>
          </a:r>
          <a:r>
            <a:rPr lang="en-US" sz="1400" b="0" i="0" baseline="0">
              <a:solidFill>
                <a:schemeClr val="dk1"/>
              </a:solidFill>
              <a:latin typeface="ＭＳ ゴシック" pitchFamily="49" charset="-128"/>
              <a:ea typeface="ＭＳ ゴシック" pitchFamily="49" charset="-128"/>
              <a:cs typeface="+mn-cs"/>
            </a:rPr>
            <a:t>%</a:t>
          </a:r>
          <a:r>
            <a:rPr lang="ja-JP" altLang="en-US" sz="1400" b="0" i="0" baseline="0">
              <a:solidFill>
                <a:schemeClr val="dk1"/>
              </a:solidFill>
              <a:latin typeface="ＭＳ ゴシック" pitchFamily="49" charset="-128"/>
              <a:ea typeface="ＭＳ ゴシック" pitchFamily="49" charset="-128"/>
              <a:cs typeface="+mn-cs"/>
            </a:rPr>
            <a:t>の増加となっている。</a:t>
          </a:r>
          <a:endParaRPr lang="en-US" sz="1400" b="0" i="0" baseline="0">
            <a:solidFill>
              <a:schemeClr val="dk1"/>
            </a:solidFill>
            <a:latin typeface="ＭＳ ゴシック" pitchFamily="49" charset="-128"/>
            <a:ea typeface="ＭＳ ゴシック" pitchFamily="49" charset="-128"/>
            <a:cs typeface="+mn-cs"/>
          </a:endParaRPr>
        </a:p>
        <a:p>
          <a:pPr rtl="0" fontAlgn="base"/>
          <a:r>
            <a:rPr lang="ja-JP" altLang="en-US" sz="1400" b="0" i="0" baseline="0">
              <a:solidFill>
                <a:schemeClr val="dk1"/>
              </a:solidFill>
              <a:latin typeface="ＭＳ ゴシック" pitchFamily="49" charset="-128"/>
              <a:ea typeface="ＭＳ ゴシック" pitchFamily="49" charset="-128"/>
              <a:cs typeface="+mn-cs"/>
            </a:rPr>
            <a:t>　今後も現在の水準を維持するような適切な事業の選択を行い、財政の健全化を図る。</a:t>
          </a:r>
          <a:endParaRPr lang="en-US" sz="1400" b="0" i="0" baseline="0">
            <a:solidFill>
              <a:schemeClr val="dk1"/>
            </a:solidFill>
            <a:latin typeface="ＭＳ ゴシック" pitchFamily="49" charset="-128"/>
            <a:ea typeface="ＭＳ ゴシック" pitchFamily="49" charset="-128"/>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三重県東員町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a:solidFill>
                <a:schemeClr val="dk1"/>
              </a:solidFill>
              <a:latin typeface="ＭＳ ゴシック" pitchFamily="49" charset="-128"/>
              <a:ea typeface="ＭＳ ゴシック" pitchFamily="49" charset="-128"/>
              <a:cs typeface="+mn-cs"/>
            </a:rPr>
            <a:t>　黒字額の構成割合を</a:t>
          </a:r>
          <a:r>
            <a:rPr lang="en-US" sz="1400" b="0" i="0">
              <a:solidFill>
                <a:schemeClr val="dk1"/>
              </a:solidFill>
              <a:latin typeface="ＭＳ ゴシック" pitchFamily="49" charset="-128"/>
              <a:ea typeface="ＭＳ ゴシック" pitchFamily="49" charset="-128"/>
              <a:cs typeface="+mn-cs"/>
            </a:rPr>
            <a:t>1</a:t>
          </a:r>
          <a:r>
            <a:rPr lang="ja-JP" altLang="en-US" sz="1400" b="0" i="0">
              <a:solidFill>
                <a:schemeClr val="dk1"/>
              </a:solidFill>
              <a:latin typeface="ＭＳ ゴシック" pitchFamily="49" charset="-128"/>
              <a:ea typeface="ＭＳ ゴシック" pitchFamily="49" charset="-128"/>
              <a:cs typeface="+mn-cs"/>
            </a:rPr>
            <a:t>番大きく占める一般会計は、</a:t>
          </a:r>
          <a:r>
            <a:rPr lang="ja-JP" altLang="en-US" sz="1400" b="0" i="0" baseline="0">
              <a:solidFill>
                <a:schemeClr val="dk1"/>
              </a:solidFill>
              <a:latin typeface="ＭＳ ゴシック" pitchFamily="49" charset="-128"/>
              <a:ea typeface="ＭＳ ゴシック" pitchFamily="49" charset="-128"/>
              <a:cs typeface="+mn-cs"/>
            </a:rPr>
            <a:t>町税（法人税割）の増加の影響により、</a:t>
          </a:r>
          <a:r>
            <a:rPr lang="ja-JP" altLang="en-US" sz="1400" b="0" i="0">
              <a:solidFill>
                <a:schemeClr val="dk1"/>
              </a:solidFill>
              <a:latin typeface="ＭＳ ゴシック" pitchFamily="49" charset="-128"/>
              <a:ea typeface="ＭＳ ゴシック" pitchFamily="49" charset="-128"/>
              <a:cs typeface="+mn-cs"/>
            </a:rPr>
            <a:t>黒字額が前年度より</a:t>
          </a:r>
          <a:r>
            <a:rPr lang="en-US" altLang="ja-JP" sz="1400" b="0" i="0">
              <a:solidFill>
                <a:schemeClr val="dk1"/>
              </a:solidFill>
              <a:latin typeface="ＭＳ ゴシック" pitchFamily="49" charset="-128"/>
              <a:ea typeface="ＭＳ ゴシック" pitchFamily="49" charset="-128"/>
              <a:cs typeface="+mn-cs"/>
            </a:rPr>
            <a:t>227,988</a:t>
          </a:r>
          <a:r>
            <a:rPr lang="ja-JP" altLang="en-US" sz="1400" b="0" i="0">
              <a:solidFill>
                <a:schemeClr val="dk1"/>
              </a:solidFill>
              <a:latin typeface="ＭＳ ゴシック" pitchFamily="49" charset="-128"/>
              <a:ea typeface="ＭＳ ゴシック" pitchFamily="49" charset="-128"/>
              <a:cs typeface="+mn-cs"/>
            </a:rPr>
            <a:t>千円増加し、標準財政規模比で</a:t>
          </a:r>
          <a:r>
            <a:rPr lang="en-US" altLang="ja-JP" sz="1400" b="0" i="0">
              <a:solidFill>
                <a:schemeClr val="dk1"/>
              </a:solidFill>
              <a:latin typeface="ＭＳ ゴシック" pitchFamily="49" charset="-128"/>
              <a:ea typeface="ＭＳ ゴシック" pitchFamily="49" charset="-128"/>
              <a:cs typeface="+mn-cs"/>
            </a:rPr>
            <a:t>4.19</a:t>
          </a:r>
          <a:r>
            <a:rPr lang="en-US" sz="1400" b="0" i="0">
              <a:solidFill>
                <a:schemeClr val="dk1"/>
              </a:solidFill>
              <a:latin typeface="ＭＳ ゴシック" pitchFamily="49" charset="-128"/>
              <a:ea typeface="ＭＳ ゴシック" pitchFamily="49" charset="-128"/>
              <a:cs typeface="+mn-cs"/>
            </a:rPr>
            <a:t>%</a:t>
          </a:r>
          <a:r>
            <a:rPr lang="ja-JP" altLang="en-US" sz="1400" b="0" i="0">
              <a:solidFill>
                <a:schemeClr val="dk1"/>
              </a:solidFill>
              <a:latin typeface="ＭＳ ゴシック" pitchFamily="49" charset="-128"/>
              <a:ea typeface="ＭＳ ゴシック" pitchFamily="49" charset="-128"/>
              <a:cs typeface="+mn-cs"/>
            </a:rPr>
            <a:t>増加している。</a:t>
          </a:r>
          <a:r>
            <a:rPr lang="en-US" sz="1400" b="0" i="0">
              <a:solidFill>
                <a:schemeClr val="dk1"/>
              </a:solidFill>
              <a:latin typeface="ＭＳ ゴシック" pitchFamily="49" charset="-128"/>
              <a:ea typeface="ＭＳ ゴシック" pitchFamily="49" charset="-128"/>
              <a:cs typeface="+mn-cs"/>
            </a:rPr>
            <a:t>2</a:t>
          </a:r>
          <a:r>
            <a:rPr lang="ja-JP" altLang="en-US" sz="1400" b="0" i="0">
              <a:solidFill>
                <a:schemeClr val="dk1"/>
              </a:solidFill>
              <a:latin typeface="ＭＳ ゴシック" pitchFamily="49" charset="-128"/>
              <a:ea typeface="ＭＳ ゴシック" pitchFamily="49" charset="-128"/>
              <a:cs typeface="+mn-cs"/>
            </a:rPr>
            <a:t>番目に構成割合が大きい水道事業会計では、黒字額が前年度より</a:t>
          </a:r>
          <a:r>
            <a:rPr lang="en-US" altLang="ja-JP" sz="1400" b="0" i="0">
              <a:solidFill>
                <a:schemeClr val="dk1"/>
              </a:solidFill>
              <a:latin typeface="ＭＳ ゴシック" pitchFamily="49" charset="-128"/>
              <a:ea typeface="ＭＳ ゴシック" pitchFamily="49" charset="-128"/>
              <a:cs typeface="+mn-cs"/>
            </a:rPr>
            <a:t>41,256</a:t>
          </a:r>
          <a:r>
            <a:rPr lang="ja-JP" altLang="en-US" sz="1400" b="0" i="0">
              <a:solidFill>
                <a:schemeClr val="dk1"/>
              </a:solidFill>
              <a:latin typeface="ＭＳ ゴシック" pitchFamily="49" charset="-128"/>
              <a:ea typeface="ＭＳ ゴシック" pitchFamily="49" charset="-128"/>
              <a:cs typeface="+mn-cs"/>
            </a:rPr>
            <a:t>千円増加し、標準財政規模比で</a:t>
          </a:r>
          <a:r>
            <a:rPr lang="en-US" sz="1400" b="0" i="0">
              <a:solidFill>
                <a:schemeClr val="dk1"/>
              </a:solidFill>
              <a:latin typeface="ＭＳ ゴシック" pitchFamily="49" charset="-128"/>
              <a:ea typeface="ＭＳ ゴシック" pitchFamily="49" charset="-128"/>
              <a:cs typeface="+mn-cs"/>
            </a:rPr>
            <a:t>0.</a:t>
          </a:r>
          <a:r>
            <a:rPr lang="en-US" altLang="ja-JP" sz="1400" b="0" i="0">
              <a:solidFill>
                <a:schemeClr val="dk1"/>
              </a:solidFill>
              <a:latin typeface="ＭＳ ゴシック" pitchFamily="49" charset="-128"/>
              <a:ea typeface="ＭＳ ゴシック" pitchFamily="49" charset="-128"/>
              <a:cs typeface="+mn-cs"/>
            </a:rPr>
            <a:t>74</a:t>
          </a:r>
          <a:r>
            <a:rPr lang="en-US" sz="1400" b="0" i="0">
              <a:solidFill>
                <a:schemeClr val="dk1"/>
              </a:solidFill>
              <a:latin typeface="ＭＳ ゴシック" pitchFamily="49" charset="-128"/>
              <a:ea typeface="ＭＳ ゴシック" pitchFamily="49" charset="-128"/>
              <a:cs typeface="+mn-cs"/>
            </a:rPr>
            <a:t>%</a:t>
          </a:r>
          <a:r>
            <a:rPr lang="ja-JP" altLang="en-US" sz="1400" b="0" i="0">
              <a:solidFill>
                <a:schemeClr val="dk1"/>
              </a:solidFill>
              <a:latin typeface="ＭＳ ゴシック" pitchFamily="49" charset="-128"/>
              <a:ea typeface="ＭＳ ゴシック" pitchFamily="49" charset="-128"/>
              <a:cs typeface="+mn-cs"/>
            </a:rPr>
            <a:t>増加している。</a:t>
          </a:r>
          <a:r>
            <a:rPr lang="en-US" sz="1400" b="0" i="0">
              <a:solidFill>
                <a:schemeClr val="dk1"/>
              </a:solidFill>
              <a:latin typeface="ＭＳ ゴシック" pitchFamily="49" charset="-128"/>
              <a:ea typeface="ＭＳ ゴシック" pitchFamily="49" charset="-128"/>
              <a:cs typeface="+mn-cs"/>
            </a:rPr>
            <a:t>3</a:t>
          </a:r>
          <a:r>
            <a:rPr lang="ja-JP" altLang="en-US" sz="1400" b="0" i="0">
              <a:solidFill>
                <a:schemeClr val="dk1"/>
              </a:solidFill>
              <a:latin typeface="ＭＳ ゴシック" pitchFamily="49" charset="-128"/>
              <a:ea typeface="ＭＳ ゴシック" pitchFamily="49" charset="-128"/>
              <a:cs typeface="+mn-cs"/>
            </a:rPr>
            <a:t>番目に構成割合が大きい介護保険特別会計では、保険料収入等の増加により、黒字額が前年度より</a:t>
          </a:r>
          <a:r>
            <a:rPr lang="en-US" altLang="ja-JP" sz="1400" b="0" i="0">
              <a:solidFill>
                <a:schemeClr val="dk1"/>
              </a:solidFill>
              <a:latin typeface="ＭＳ ゴシック" pitchFamily="49" charset="-128"/>
              <a:ea typeface="ＭＳ ゴシック" pitchFamily="49" charset="-128"/>
              <a:cs typeface="+mn-cs"/>
            </a:rPr>
            <a:t>71,034</a:t>
          </a:r>
          <a:r>
            <a:rPr lang="ja-JP" altLang="en-US" sz="1400" b="0" i="0">
              <a:solidFill>
                <a:schemeClr val="dk1"/>
              </a:solidFill>
              <a:latin typeface="ＭＳ ゴシック" pitchFamily="49" charset="-128"/>
              <a:ea typeface="ＭＳ ゴシック" pitchFamily="49" charset="-128"/>
              <a:cs typeface="+mn-cs"/>
            </a:rPr>
            <a:t>千円増加し、標準財政規模比で</a:t>
          </a:r>
          <a:r>
            <a:rPr lang="en-US" altLang="ja-JP" sz="1400" b="0" i="0">
              <a:solidFill>
                <a:schemeClr val="dk1"/>
              </a:solidFill>
              <a:latin typeface="ＭＳ ゴシック" pitchFamily="49" charset="-128"/>
              <a:ea typeface="ＭＳ ゴシック" pitchFamily="49" charset="-128"/>
              <a:cs typeface="+mn-cs"/>
            </a:rPr>
            <a:t>1.31</a:t>
          </a:r>
          <a:r>
            <a:rPr lang="en-US" sz="1400" b="0" i="0">
              <a:solidFill>
                <a:schemeClr val="dk1"/>
              </a:solidFill>
              <a:latin typeface="ＭＳ ゴシック" pitchFamily="49" charset="-128"/>
              <a:ea typeface="ＭＳ ゴシック" pitchFamily="49" charset="-128"/>
              <a:cs typeface="+mn-cs"/>
            </a:rPr>
            <a:t>%</a:t>
          </a:r>
          <a:r>
            <a:rPr lang="ja-JP" altLang="en-US" sz="1400" b="0" i="0">
              <a:solidFill>
                <a:schemeClr val="dk1"/>
              </a:solidFill>
              <a:latin typeface="ＭＳ ゴシック" pitchFamily="49" charset="-128"/>
              <a:ea typeface="ＭＳ ゴシック" pitchFamily="49" charset="-128"/>
              <a:cs typeface="+mn-cs"/>
            </a:rPr>
            <a:t>増加している。</a:t>
          </a:r>
          <a:endParaRPr lang="en-US" sz="1400" b="0" i="0">
            <a:solidFill>
              <a:schemeClr val="dk1"/>
            </a:solidFill>
            <a:latin typeface="ＭＳ ゴシック" pitchFamily="49" charset="-128"/>
            <a:ea typeface="ＭＳ ゴシック" pitchFamily="49" charset="-128"/>
            <a:cs typeface="+mn-cs"/>
          </a:endParaRPr>
        </a:p>
        <a:p>
          <a:pPr rtl="0"/>
          <a:r>
            <a:rPr lang="ja-JP" altLang="en-US" sz="1400" b="0" i="0">
              <a:solidFill>
                <a:schemeClr val="dk1"/>
              </a:solidFill>
              <a:latin typeface="ＭＳ ゴシック" pitchFamily="49" charset="-128"/>
              <a:ea typeface="ＭＳ ゴシック" pitchFamily="49" charset="-128"/>
              <a:cs typeface="+mn-cs"/>
            </a:rPr>
            <a:t>　全会計の黒字額の合計は、前年度より</a:t>
          </a:r>
          <a:r>
            <a:rPr lang="en-US" altLang="ja-JP" sz="1400" b="0" i="0">
              <a:solidFill>
                <a:schemeClr val="dk1"/>
              </a:solidFill>
              <a:latin typeface="ＭＳ ゴシック" pitchFamily="49" charset="-128"/>
              <a:ea typeface="ＭＳ ゴシック" pitchFamily="49" charset="-128"/>
              <a:cs typeface="+mn-cs"/>
            </a:rPr>
            <a:t>321,036</a:t>
          </a:r>
          <a:r>
            <a:rPr lang="ja-JP" altLang="en-US" sz="1400" b="0" i="0">
              <a:solidFill>
                <a:schemeClr val="dk1"/>
              </a:solidFill>
              <a:latin typeface="ＭＳ ゴシック" pitchFamily="49" charset="-128"/>
              <a:ea typeface="ＭＳ ゴシック" pitchFamily="49" charset="-128"/>
              <a:cs typeface="+mn-cs"/>
            </a:rPr>
            <a:t>千円増加しており、標準財政規模比で</a:t>
          </a:r>
          <a:r>
            <a:rPr lang="en-US" altLang="ja-JP" sz="1400" b="0" i="0">
              <a:solidFill>
                <a:schemeClr val="dk1"/>
              </a:solidFill>
              <a:latin typeface="ＭＳ ゴシック" pitchFamily="49" charset="-128"/>
              <a:ea typeface="ＭＳ ゴシック" pitchFamily="49" charset="-128"/>
              <a:cs typeface="+mn-cs"/>
            </a:rPr>
            <a:t>5.87</a:t>
          </a:r>
          <a:r>
            <a:rPr lang="en-US" sz="1400" b="0" i="0">
              <a:solidFill>
                <a:schemeClr val="dk1"/>
              </a:solidFill>
              <a:latin typeface="ＭＳ ゴシック" pitchFamily="49" charset="-128"/>
              <a:ea typeface="ＭＳ ゴシック" pitchFamily="49" charset="-128"/>
              <a:cs typeface="+mn-cs"/>
            </a:rPr>
            <a:t>%</a:t>
          </a:r>
          <a:r>
            <a:rPr lang="ja-JP" altLang="en-US" sz="1400" b="0" i="0">
              <a:solidFill>
                <a:schemeClr val="dk1"/>
              </a:solidFill>
              <a:latin typeface="ＭＳ ゴシック" pitchFamily="49" charset="-128"/>
              <a:ea typeface="ＭＳ ゴシック" pitchFamily="49" charset="-128"/>
              <a:cs typeface="+mn-cs"/>
            </a:rPr>
            <a:t>増加している。</a:t>
          </a:r>
          <a:endParaRPr lang="en-US" sz="1400" b="0" i="0">
            <a:solidFill>
              <a:schemeClr val="dk1"/>
            </a:solidFill>
            <a:latin typeface="ＭＳ ゴシック" pitchFamily="49" charset="-128"/>
            <a:ea typeface="ＭＳ ゴシック" pitchFamily="49" charset="-128"/>
            <a:cs typeface="+mn-cs"/>
          </a:endParaRPr>
        </a:p>
        <a:p>
          <a:pPr rtl="0"/>
          <a:r>
            <a:rPr lang="ja-JP" altLang="en-US" sz="1400" b="0" i="0">
              <a:solidFill>
                <a:schemeClr val="dk1"/>
              </a:solidFill>
              <a:latin typeface="ＭＳ ゴシック" pitchFamily="49" charset="-128"/>
              <a:ea typeface="ＭＳ ゴシック" pitchFamily="49" charset="-128"/>
              <a:cs typeface="+mn-cs"/>
            </a:rPr>
            <a:t>　今後も現在の水準を維持するよう適切な事業の選択を行い、財政の健全化に努める。</a:t>
          </a:r>
          <a:endParaRPr 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三重県東員町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a:solidFill>
                <a:schemeClr val="dk1"/>
              </a:solidFill>
              <a:latin typeface="ＭＳ ゴシック" pitchFamily="49" charset="-128"/>
              <a:ea typeface="ＭＳ ゴシック" pitchFamily="49" charset="-128"/>
              <a:cs typeface="+mn-cs"/>
            </a:rPr>
            <a:t>　元利償還金について、近年起債額が増加している臨時財政対策債の償還の影響で、前年度より</a:t>
          </a:r>
          <a:r>
            <a:rPr lang="en-US" altLang="ja-JP" sz="1400" b="0" i="0">
              <a:solidFill>
                <a:schemeClr val="dk1"/>
              </a:solidFill>
              <a:latin typeface="ＭＳ ゴシック" pitchFamily="49" charset="-128"/>
              <a:ea typeface="ＭＳ ゴシック" pitchFamily="49" charset="-128"/>
              <a:cs typeface="+mn-cs"/>
            </a:rPr>
            <a:t>17</a:t>
          </a:r>
          <a:r>
            <a:rPr lang="ja-JP" altLang="en-US" sz="1400" b="0" i="0">
              <a:solidFill>
                <a:schemeClr val="dk1"/>
              </a:solidFill>
              <a:latin typeface="ＭＳ ゴシック" pitchFamily="49" charset="-128"/>
              <a:ea typeface="ＭＳ ゴシック" pitchFamily="49" charset="-128"/>
              <a:cs typeface="+mn-cs"/>
            </a:rPr>
            <a:t>百万円増加している。</a:t>
          </a:r>
          <a:endParaRPr lang="en-US" sz="1400" b="0" i="0">
            <a:solidFill>
              <a:schemeClr val="dk1"/>
            </a:solidFill>
            <a:latin typeface="ＭＳ ゴシック" pitchFamily="49" charset="-128"/>
            <a:ea typeface="ＭＳ ゴシック" pitchFamily="49" charset="-128"/>
            <a:cs typeface="+mn-cs"/>
          </a:endParaRPr>
        </a:p>
        <a:p>
          <a:pPr rtl="0"/>
          <a:r>
            <a:rPr lang="ja-JP" altLang="en-US" sz="1400" b="0" i="0">
              <a:solidFill>
                <a:schemeClr val="dk1"/>
              </a:solidFill>
              <a:latin typeface="ＭＳ ゴシック" pitchFamily="49" charset="-128"/>
              <a:ea typeface="ＭＳ ゴシック" pitchFamily="49" charset="-128"/>
              <a:cs typeface="+mn-cs"/>
            </a:rPr>
            <a:t>　算入公債費等は交付税算入される起債の増加により前年度より</a:t>
          </a:r>
          <a:r>
            <a:rPr lang="en-US" sz="1400" b="0" i="0">
              <a:solidFill>
                <a:schemeClr val="dk1"/>
              </a:solidFill>
              <a:latin typeface="ＭＳ ゴシック" pitchFamily="49" charset="-128"/>
              <a:ea typeface="ＭＳ ゴシック" pitchFamily="49" charset="-128"/>
              <a:cs typeface="+mn-cs"/>
            </a:rPr>
            <a:t>1</a:t>
          </a:r>
          <a:r>
            <a:rPr lang="en-US" altLang="ja-JP" sz="1400" b="0" i="0">
              <a:solidFill>
                <a:schemeClr val="dk1"/>
              </a:solidFill>
              <a:latin typeface="ＭＳ ゴシック" pitchFamily="49" charset="-128"/>
              <a:ea typeface="ＭＳ ゴシック" pitchFamily="49" charset="-128"/>
              <a:cs typeface="+mn-cs"/>
            </a:rPr>
            <a:t>2</a:t>
          </a:r>
          <a:r>
            <a:rPr lang="ja-JP" altLang="en-US" sz="1400" b="0" i="0">
              <a:solidFill>
                <a:schemeClr val="dk1"/>
              </a:solidFill>
              <a:latin typeface="ＭＳ ゴシック" pitchFamily="49" charset="-128"/>
              <a:ea typeface="ＭＳ ゴシック" pitchFamily="49" charset="-128"/>
              <a:cs typeface="+mn-cs"/>
            </a:rPr>
            <a:t>百万円増加しており、全体として実質公債費比率の分子の額は、</a:t>
          </a:r>
          <a:r>
            <a:rPr lang="en-US" altLang="ja-JP" sz="1400" b="0" i="0">
              <a:solidFill>
                <a:schemeClr val="dk1"/>
              </a:solidFill>
              <a:latin typeface="ＭＳ ゴシック" pitchFamily="49" charset="-128"/>
              <a:ea typeface="ＭＳ ゴシック" pitchFamily="49" charset="-128"/>
              <a:cs typeface="+mn-cs"/>
            </a:rPr>
            <a:t>9</a:t>
          </a:r>
          <a:r>
            <a:rPr lang="ja-JP" altLang="en-US" sz="1400" b="0" i="0">
              <a:solidFill>
                <a:schemeClr val="dk1"/>
              </a:solidFill>
              <a:latin typeface="ＭＳ ゴシック" pitchFamily="49" charset="-128"/>
              <a:ea typeface="ＭＳ ゴシック" pitchFamily="49" charset="-128"/>
              <a:cs typeface="+mn-cs"/>
            </a:rPr>
            <a:t>百万円減少している。</a:t>
          </a:r>
          <a:endParaRPr lang="en-US" sz="1400" b="0" i="0">
            <a:solidFill>
              <a:schemeClr val="dk1"/>
            </a:solidFill>
            <a:latin typeface="ＭＳ ゴシック" pitchFamily="49" charset="-128"/>
            <a:ea typeface="ＭＳ ゴシック" pitchFamily="49" charset="-128"/>
            <a:cs typeface="+mn-cs"/>
          </a:endParaRPr>
        </a:p>
        <a:p>
          <a:pPr rtl="0"/>
          <a:r>
            <a:rPr lang="ja-JP" altLang="en-US" sz="1400" b="0" i="0">
              <a:solidFill>
                <a:schemeClr val="dk1"/>
              </a:solidFill>
              <a:latin typeface="ＭＳ ゴシック" pitchFamily="49" charset="-128"/>
              <a:ea typeface="ＭＳ ゴシック" pitchFamily="49" charset="-128"/>
              <a:cs typeface="+mn-cs"/>
            </a:rPr>
            <a:t>　今後とも的確な事業の選択により、起債に大きく依存することのない財政運営に努める。</a:t>
          </a:r>
          <a:endParaRPr lang="ja-JP" altLang="en-US" sz="1400">
            <a:solidFill>
              <a:schemeClr val="dk1"/>
            </a:solidFill>
            <a:latin typeface="ＭＳ ゴシック" pitchFamily="49" charset="-128"/>
            <a:ea typeface="ＭＳ ゴシック" pitchFamily="49" charset="-128"/>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三重県東員町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a:solidFill>
                <a:schemeClr val="dk1"/>
              </a:solidFill>
              <a:latin typeface="ＭＳ ゴシック" pitchFamily="49" charset="-128"/>
              <a:ea typeface="ＭＳ ゴシック" pitchFamily="49" charset="-128"/>
              <a:cs typeface="+mn-cs"/>
            </a:rPr>
            <a:t>　将来負担額では、近年起債額の増加している臨時財政対策債の影響により一般会計等に係る地方債の現在高が、前年度より</a:t>
          </a:r>
          <a:r>
            <a:rPr lang="en-US" altLang="ja-JP" sz="1400" b="0" i="0">
              <a:solidFill>
                <a:schemeClr val="dk1"/>
              </a:solidFill>
              <a:latin typeface="ＭＳ ゴシック" pitchFamily="49" charset="-128"/>
              <a:ea typeface="ＭＳ ゴシック" pitchFamily="49" charset="-128"/>
              <a:cs typeface="+mn-cs"/>
            </a:rPr>
            <a:t>87</a:t>
          </a:r>
          <a:r>
            <a:rPr lang="ja-JP" altLang="en-US" sz="1400" b="0" i="0">
              <a:solidFill>
                <a:schemeClr val="dk1"/>
              </a:solidFill>
              <a:latin typeface="ＭＳ ゴシック" pitchFamily="49" charset="-128"/>
              <a:ea typeface="ＭＳ ゴシック" pitchFamily="49" charset="-128"/>
              <a:cs typeface="+mn-cs"/>
            </a:rPr>
            <a:t>百万円増加しているが、公営企業債等繰入見込額は、下水道事業の元利償還金の減少により、前年度より</a:t>
          </a:r>
          <a:r>
            <a:rPr lang="en-US" altLang="ja-JP" sz="1400" b="0" i="0">
              <a:solidFill>
                <a:schemeClr val="dk1"/>
              </a:solidFill>
              <a:latin typeface="ＭＳ ゴシック" pitchFamily="49" charset="-128"/>
              <a:ea typeface="ＭＳ ゴシック" pitchFamily="49" charset="-128"/>
              <a:cs typeface="+mn-cs"/>
            </a:rPr>
            <a:t>192</a:t>
          </a:r>
          <a:r>
            <a:rPr lang="ja-JP" altLang="en-US" sz="1400" b="0" i="0">
              <a:solidFill>
                <a:schemeClr val="dk1"/>
              </a:solidFill>
              <a:latin typeface="ＭＳ ゴシック" pitchFamily="49" charset="-128"/>
              <a:ea typeface="ＭＳ ゴシック" pitchFamily="49" charset="-128"/>
              <a:cs typeface="+mn-cs"/>
            </a:rPr>
            <a:t>百万円減少している。</a:t>
          </a:r>
          <a:endParaRPr lang="en-US" sz="1400" b="0" i="0">
            <a:solidFill>
              <a:schemeClr val="dk1"/>
            </a:solidFill>
            <a:latin typeface="ＭＳ ゴシック" pitchFamily="49" charset="-128"/>
            <a:ea typeface="ＭＳ ゴシック" pitchFamily="49" charset="-128"/>
            <a:cs typeface="+mn-cs"/>
          </a:endParaRPr>
        </a:p>
        <a:p>
          <a:pPr rtl="0"/>
          <a:r>
            <a:rPr lang="ja-JP" altLang="en-US" sz="1400" b="0" i="0">
              <a:solidFill>
                <a:schemeClr val="dk1"/>
              </a:solidFill>
              <a:latin typeface="ＭＳ ゴシック" pitchFamily="49" charset="-128"/>
              <a:ea typeface="ＭＳ ゴシック" pitchFamily="49" charset="-128"/>
              <a:cs typeface="+mn-cs"/>
            </a:rPr>
            <a:t>　また、充当可能財源等については、充当可能基金が前年度より</a:t>
          </a:r>
          <a:r>
            <a:rPr lang="en-US" altLang="ja-JP" sz="1400" b="0" i="0">
              <a:solidFill>
                <a:schemeClr val="dk1"/>
              </a:solidFill>
              <a:latin typeface="ＭＳ ゴシック" pitchFamily="49" charset="-128"/>
              <a:ea typeface="ＭＳ ゴシック" pitchFamily="49" charset="-128"/>
              <a:cs typeface="+mn-cs"/>
            </a:rPr>
            <a:t>171</a:t>
          </a:r>
          <a:r>
            <a:rPr lang="ja-JP" altLang="en-US" sz="1400" b="0" i="0">
              <a:solidFill>
                <a:schemeClr val="dk1"/>
              </a:solidFill>
              <a:latin typeface="ＭＳ ゴシック" pitchFamily="49" charset="-128"/>
              <a:ea typeface="ＭＳ ゴシック" pitchFamily="49" charset="-128"/>
              <a:cs typeface="+mn-cs"/>
            </a:rPr>
            <a:t>百万円増加し、全体として将来負担比率の分子の額は、</a:t>
          </a:r>
          <a:r>
            <a:rPr lang="en-US" altLang="ja-JP" sz="1400" b="0" i="0">
              <a:solidFill>
                <a:schemeClr val="dk1"/>
              </a:solidFill>
              <a:latin typeface="ＭＳ ゴシック" pitchFamily="49" charset="-128"/>
              <a:ea typeface="ＭＳ ゴシック" pitchFamily="49" charset="-128"/>
              <a:cs typeface="+mn-cs"/>
            </a:rPr>
            <a:t>414</a:t>
          </a:r>
          <a:r>
            <a:rPr lang="ja-JP" altLang="en-US" sz="1400" b="0" i="0">
              <a:solidFill>
                <a:schemeClr val="dk1"/>
              </a:solidFill>
              <a:latin typeface="ＭＳ ゴシック" pitchFamily="49" charset="-128"/>
              <a:ea typeface="ＭＳ ゴシック" pitchFamily="49" charset="-128"/>
              <a:cs typeface="+mn-cs"/>
            </a:rPr>
            <a:t>百円減少している。</a:t>
          </a:r>
          <a:endParaRPr lang="en-US" sz="1400" b="0" i="0">
            <a:solidFill>
              <a:schemeClr val="dk1"/>
            </a:solidFill>
            <a:latin typeface="ＭＳ ゴシック" pitchFamily="49" charset="-128"/>
            <a:ea typeface="ＭＳ ゴシック" pitchFamily="49" charset="-128"/>
            <a:cs typeface="+mn-cs"/>
          </a:endParaRPr>
        </a:p>
        <a:p>
          <a:r>
            <a:rPr lang="ja-JP" altLang="en-US" sz="1400" b="0" i="0">
              <a:solidFill>
                <a:schemeClr val="dk1"/>
              </a:solidFill>
              <a:latin typeface="ＭＳ ゴシック" pitchFamily="49" charset="-128"/>
              <a:ea typeface="ＭＳ ゴシック" pitchFamily="49" charset="-128"/>
              <a:cs typeface="+mn-cs"/>
            </a:rPr>
            <a:t>　今後も将来世代への負担を抑えるよう適切な事業の選択を行い、財政の健全化に努める。</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8078037</v>
      </c>
      <c r="BO4" s="349"/>
      <c r="BP4" s="349"/>
      <c r="BQ4" s="349"/>
      <c r="BR4" s="349"/>
      <c r="BS4" s="349"/>
      <c r="BT4" s="349"/>
      <c r="BU4" s="350"/>
      <c r="BV4" s="348">
        <v>7938099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13.9</v>
      </c>
      <c r="CU4" s="355"/>
      <c r="CV4" s="355"/>
      <c r="CW4" s="355"/>
      <c r="CX4" s="355"/>
      <c r="CY4" s="355"/>
      <c r="CZ4" s="355"/>
      <c r="DA4" s="356"/>
      <c r="DB4" s="354">
        <v>9.6999999999999993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7306490</v>
      </c>
      <c r="BO5" s="386"/>
      <c r="BP5" s="386"/>
      <c r="BQ5" s="386"/>
      <c r="BR5" s="386"/>
      <c r="BS5" s="386"/>
      <c r="BT5" s="386"/>
      <c r="BU5" s="387"/>
      <c r="BV5" s="385">
        <v>7399225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79.2</v>
      </c>
      <c r="CU5" s="383"/>
      <c r="CV5" s="383"/>
      <c r="CW5" s="383"/>
      <c r="CX5" s="383"/>
      <c r="CY5" s="383"/>
      <c r="CZ5" s="383"/>
      <c r="DA5" s="384"/>
      <c r="DB5" s="382">
        <v>81.8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771547</v>
      </c>
      <c r="BO6" s="386"/>
      <c r="BP6" s="386"/>
      <c r="BQ6" s="386"/>
      <c r="BR6" s="386"/>
      <c r="BS6" s="386"/>
      <c r="BT6" s="386"/>
      <c r="BU6" s="387"/>
      <c r="BV6" s="385">
        <v>538874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87</v>
      </c>
      <c r="CU6" s="423"/>
      <c r="CV6" s="423"/>
      <c r="CW6" s="423"/>
      <c r="CX6" s="423"/>
      <c r="CY6" s="423"/>
      <c r="CZ6" s="423"/>
      <c r="DA6" s="424"/>
      <c r="DB6" s="422">
        <v>90.3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18946</v>
      </c>
      <c r="BO7" s="386"/>
      <c r="BP7" s="386"/>
      <c r="BQ7" s="386"/>
      <c r="BR7" s="386"/>
      <c r="BS7" s="386"/>
      <c r="BT7" s="386"/>
      <c r="BU7" s="387"/>
      <c r="BV7" s="385">
        <v>14261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5399022</v>
      </c>
      <c r="CU7" s="386"/>
      <c r="CV7" s="386"/>
      <c r="CW7" s="386"/>
      <c r="CX7" s="386"/>
      <c r="CY7" s="386"/>
      <c r="CZ7" s="386"/>
      <c r="DA7" s="387"/>
      <c r="DB7" s="385">
        <v>5382889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752601</v>
      </c>
      <c r="BO8" s="386"/>
      <c r="BP8" s="386"/>
      <c r="BQ8" s="386"/>
      <c r="BR8" s="386"/>
      <c r="BS8" s="386"/>
      <c r="BT8" s="386"/>
      <c r="BU8" s="387"/>
      <c r="BV8" s="385">
        <v>524613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0.73</v>
      </c>
      <c r="CU8" s="426"/>
      <c r="CV8" s="426"/>
      <c r="CW8" s="426"/>
      <c r="CX8" s="426"/>
      <c r="CY8" s="426"/>
      <c r="CZ8" s="426"/>
      <c r="DA8" s="427"/>
      <c r="DB8" s="425">
        <v>0.73</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25661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227988</v>
      </c>
      <c r="BO9" s="386"/>
      <c r="BP9" s="386"/>
      <c r="BQ9" s="386"/>
      <c r="BR9" s="386"/>
      <c r="BS9" s="386"/>
      <c r="BT9" s="386"/>
      <c r="BU9" s="387"/>
      <c r="BV9" s="385">
        <v>20813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8.9</v>
      </c>
      <c r="CU9" s="383"/>
      <c r="CV9" s="383"/>
      <c r="CW9" s="383"/>
      <c r="CX9" s="383"/>
      <c r="CY9" s="383"/>
      <c r="CZ9" s="383"/>
      <c r="DA9" s="384"/>
      <c r="DB9" s="382">
        <v>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25897</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1612</v>
      </c>
      <c r="BO10" s="386"/>
      <c r="BP10" s="386"/>
      <c r="BQ10" s="386"/>
      <c r="BR10" s="386"/>
      <c r="BS10" s="386"/>
      <c r="BT10" s="386"/>
      <c r="BU10" s="387"/>
      <c r="BV10" s="385">
        <v>1566</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25746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25261</v>
      </c>
      <c r="S13" s="467"/>
      <c r="T13" s="467"/>
      <c r="U13" s="467"/>
      <c r="V13" s="468"/>
      <c r="W13" s="401" t="s">
        <v>124</v>
      </c>
      <c r="X13" s="402"/>
      <c r="Y13" s="402"/>
      <c r="Z13" s="402"/>
      <c r="AA13" s="402"/>
      <c r="AB13" s="392"/>
      <c r="AC13" s="436">
        <v>141</v>
      </c>
      <c r="AD13" s="437"/>
      <c r="AE13" s="437"/>
      <c r="AF13" s="437"/>
      <c r="AG13" s="476"/>
      <c r="AH13" s="436">
        <v>178</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229600</v>
      </c>
      <c r="BO13" s="386"/>
      <c r="BP13" s="386"/>
      <c r="BQ13" s="386"/>
      <c r="BR13" s="386"/>
      <c r="BS13" s="386"/>
      <c r="BT13" s="386"/>
      <c r="BU13" s="387"/>
      <c r="BV13" s="385">
        <v>22379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5.8</v>
      </c>
      <c r="CU13" s="383"/>
      <c r="CV13" s="383"/>
      <c r="CW13" s="383"/>
      <c r="CX13" s="383"/>
      <c r="CY13" s="383"/>
      <c r="CZ13" s="383"/>
      <c r="DA13" s="384"/>
      <c r="DB13" s="382">
        <v>5.7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25763</v>
      </c>
      <c r="S14" s="467"/>
      <c r="T14" s="467"/>
      <c r="U14" s="467"/>
      <c r="V14" s="468"/>
      <c r="W14" s="375"/>
      <c r="X14" s="376"/>
      <c r="Y14" s="376"/>
      <c r="Z14" s="376"/>
      <c r="AA14" s="376"/>
      <c r="AB14" s="365"/>
      <c r="AC14" s="469">
        <v>1.1000000000000001</v>
      </c>
      <c r="AD14" s="470"/>
      <c r="AE14" s="470"/>
      <c r="AF14" s="470"/>
      <c r="AG14" s="471"/>
      <c r="AH14" s="469">
        <v>1.3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25266</v>
      </c>
      <c r="S15" s="467"/>
      <c r="T15" s="467"/>
      <c r="U15" s="467"/>
      <c r="V15" s="468"/>
      <c r="W15" s="401" t="s">
        <v>131</v>
      </c>
      <c r="X15" s="402"/>
      <c r="Y15" s="402"/>
      <c r="Z15" s="402"/>
      <c r="AA15" s="402"/>
      <c r="AB15" s="392"/>
      <c r="AC15" s="436">
        <v>5102</v>
      </c>
      <c r="AD15" s="437"/>
      <c r="AE15" s="437"/>
      <c r="AF15" s="437"/>
      <c r="AG15" s="476"/>
      <c r="AH15" s="436">
        <v>5512</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2957353</v>
      </c>
      <c r="BO15" s="349"/>
      <c r="BP15" s="349"/>
      <c r="BQ15" s="349"/>
      <c r="BR15" s="349"/>
      <c r="BS15" s="349"/>
      <c r="BT15" s="349"/>
      <c r="BU15" s="350"/>
      <c r="BV15" s="348">
        <v>2874209</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40.1</v>
      </c>
      <c r="AD16" s="470"/>
      <c r="AE16" s="470"/>
      <c r="AF16" s="470"/>
      <c r="AG16" s="471"/>
      <c r="AH16" s="469">
        <v>40.1</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3999665</v>
      </c>
      <c r="BO16" s="386"/>
      <c r="BP16" s="386"/>
      <c r="BQ16" s="386"/>
      <c r="BR16" s="386"/>
      <c r="BS16" s="386"/>
      <c r="BT16" s="386"/>
      <c r="BU16" s="387"/>
      <c r="BV16" s="385">
        <v>3996415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7480</v>
      </c>
      <c r="AD17" s="437"/>
      <c r="AE17" s="437"/>
      <c r="AF17" s="437"/>
      <c r="AG17" s="476"/>
      <c r="AH17" s="436">
        <v>7806</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3810390</v>
      </c>
      <c r="BO17" s="386"/>
      <c r="BP17" s="386"/>
      <c r="BQ17" s="386"/>
      <c r="BR17" s="386"/>
      <c r="BS17" s="386"/>
      <c r="BT17" s="386"/>
      <c r="BU17" s="387"/>
      <c r="BV17" s="385">
        <v>3705809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22.66</v>
      </c>
      <c r="M18" s="498"/>
      <c r="N18" s="498"/>
      <c r="O18" s="498"/>
      <c r="P18" s="498"/>
      <c r="Q18" s="498"/>
      <c r="R18" s="499"/>
      <c r="S18" s="499"/>
      <c r="T18" s="499"/>
      <c r="U18" s="499"/>
      <c r="V18" s="500"/>
      <c r="W18" s="403"/>
      <c r="X18" s="404"/>
      <c r="Y18" s="404"/>
      <c r="Z18" s="404"/>
      <c r="AA18" s="404"/>
      <c r="AB18" s="395"/>
      <c r="AC18" s="501">
        <v>58.8</v>
      </c>
      <c r="AD18" s="502"/>
      <c r="AE18" s="502"/>
      <c r="AF18" s="502"/>
      <c r="AG18" s="503"/>
      <c r="AH18" s="501">
        <v>56.8</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4532004</v>
      </c>
      <c r="BO18" s="386"/>
      <c r="BP18" s="386"/>
      <c r="BQ18" s="386"/>
      <c r="BR18" s="386"/>
      <c r="BS18" s="386"/>
      <c r="BT18" s="386"/>
      <c r="BU18" s="387"/>
      <c r="BV18" s="385">
        <v>4443405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1132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6454180</v>
      </c>
      <c r="BO19" s="386"/>
      <c r="BP19" s="386"/>
      <c r="BQ19" s="386"/>
      <c r="BR19" s="386"/>
      <c r="BS19" s="386"/>
      <c r="BT19" s="386"/>
      <c r="BU19" s="387"/>
      <c r="BV19" s="385">
        <v>6145530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8580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5549064</v>
      </c>
      <c r="BO23" s="386"/>
      <c r="BP23" s="386"/>
      <c r="BQ23" s="386"/>
      <c r="BR23" s="386"/>
      <c r="BS23" s="386"/>
      <c r="BT23" s="386"/>
      <c r="BU23" s="387"/>
      <c r="BV23" s="385">
        <v>5462348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6300</v>
      </c>
      <c r="R24" s="437"/>
      <c r="S24" s="437"/>
      <c r="T24" s="437"/>
      <c r="U24" s="437"/>
      <c r="V24" s="476"/>
      <c r="W24" s="531"/>
      <c r="X24" s="519"/>
      <c r="Y24" s="520"/>
      <c r="Z24" s="435" t="s">
        <v>155</v>
      </c>
      <c r="AA24" s="415"/>
      <c r="AB24" s="415"/>
      <c r="AC24" s="415"/>
      <c r="AD24" s="415"/>
      <c r="AE24" s="415"/>
      <c r="AF24" s="415"/>
      <c r="AG24" s="416"/>
      <c r="AH24" s="436">
        <v>164</v>
      </c>
      <c r="AI24" s="437"/>
      <c r="AJ24" s="437"/>
      <c r="AK24" s="437"/>
      <c r="AL24" s="476"/>
      <c r="AM24" s="436">
        <v>506924</v>
      </c>
      <c r="AN24" s="437"/>
      <c r="AO24" s="437"/>
      <c r="AP24" s="437"/>
      <c r="AQ24" s="437"/>
      <c r="AR24" s="476"/>
      <c r="AS24" s="436">
        <v>3091</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4579610</v>
      </c>
      <c r="BO24" s="386"/>
      <c r="BP24" s="386"/>
      <c r="BQ24" s="386"/>
      <c r="BR24" s="386"/>
      <c r="BS24" s="386"/>
      <c r="BT24" s="386"/>
      <c r="BU24" s="387"/>
      <c r="BV24" s="385">
        <v>4414272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5850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772960</v>
      </c>
      <c r="BO25" s="349"/>
      <c r="BP25" s="349"/>
      <c r="BQ25" s="349"/>
      <c r="BR25" s="349"/>
      <c r="BS25" s="349"/>
      <c r="BT25" s="349"/>
      <c r="BU25" s="350"/>
      <c r="BV25" s="348">
        <v>488736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5690</v>
      </c>
      <c r="R26" s="437"/>
      <c r="S26" s="437"/>
      <c r="T26" s="437"/>
      <c r="U26" s="437"/>
      <c r="V26" s="476"/>
      <c r="W26" s="531"/>
      <c r="X26" s="519"/>
      <c r="Y26" s="520"/>
      <c r="Z26" s="435" t="s">
        <v>161</v>
      </c>
      <c r="AA26" s="539"/>
      <c r="AB26" s="539"/>
      <c r="AC26" s="539"/>
      <c r="AD26" s="539"/>
      <c r="AE26" s="539"/>
      <c r="AF26" s="539"/>
      <c r="AG26" s="540"/>
      <c r="AH26" s="436">
        <v>10</v>
      </c>
      <c r="AI26" s="437"/>
      <c r="AJ26" s="437"/>
      <c r="AK26" s="437"/>
      <c r="AL26" s="476"/>
      <c r="AM26" s="436">
        <v>24280</v>
      </c>
      <c r="AN26" s="437"/>
      <c r="AO26" s="437"/>
      <c r="AP26" s="437"/>
      <c r="AQ26" s="437"/>
      <c r="AR26" s="476"/>
      <c r="AS26" s="436">
        <v>2428</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3270</v>
      </c>
      <c r="R27" s="437"/>
      <c r="S27" s="437"/>
      <c r="T27" s="437"/>
      <c r="U27" s="437"/>
      <c r="V27" s="476"/>
      <c r="W27" s="531"/>
      <c r="X27" s="519"/>
      <c r="Y27" s="520"/>
      <c r="Z27" s="435" t="s">
        <v>164</v>
      </c>
      <c r="AA27" s="415"/>
      <c r="AB27" s="415"/>
      <c r="AC27" s="415"/>
      <c r="AD27" s="415"/>
      <c r="AE27" s="415"/>
      <c r="AF27" s="415"/>
      <c r="AG27" s="416"/>
      <c r="AH27" s="436">
        <v>27</v>
      </c>
      <c r="AI27" s="437"/>
      <c r="AJ27" s="437"/>
      <c r="AK27" s="437"/>
      <c r="AL27" s="476"/>
      <c r="AM27" s="436">
        <v>76113</v>
      </c>
      <c r="AN27" s="437"/>
      <c r="AO27" s="437"/>
      <c r="AP27" s="437"/>
      <c r="AQ27" s="437"/>
      <c r="AR27" s="476"/>
      <c r="AS27" s="436">
        <v>2819</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409849</v>
      </c>
      <c r="BO27" s="553"/>
      <c r="BP27" s="553"/>
      <c r="BQ27" s="553"/>
      <c r="BR27" s="553"/>
      <c r="BS27" s="553"/>
      <c r="BT27" s="553"/>
      <c r="BU27" s="554"/>
      <c r="BV27" s="552">
        <v>412254</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2650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1881779</v>
      </c>
      <c r="BO28" s="349"/>
      <c r="BP28" s="349"/>
      <c r="BQ28" s="349"/>
      <c r="BR28" s="349"/>
      <c r="BS28" s="349"/>
      <c r="BT28" s="349"/>
      <c r="BU28" s="350"/>
      <c r="BV28" s="348">
        <v>1880167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12</v>
      </c>
      <c r="M29" s="437"/>
      <c r="N29" s="437"/>
      <c r="O29" s="437"/>
      <c r="P29" s="476"/>
      <c r="Q29" s="436">
        <v>2500</v>
      </c>
      <c r="R29" s="437"/>
      <c r="S29" s="437"/>
      <c r="T29" s="437"/>
      <c r="U29" s="437"/>
      <c r="V29" s="476"/>
      <c r="W29" s="531"/>
      <c r="X29" s="519"/>
      <c r="Y29" s="520"/>
      <c r="Z29" s="435" t="s">
        <v>171</v>
      </c>
      <c r="AA29" s="415"/>
      <c r="AB29" s="415"/>
      <c r="AC29" s="415"/>
      <c r="AD29" s="415"/>
      <c r="AE29" s="415"/>
      <c r="AF29" s="415"/>
      <c r="AG29" s="416"/>
      <c r="AH29" s="436">
        <v>191</v>
      </c>
      <c r="AI29" s="437"/>
      <c r="AJ29" s="437"/>
      <c r="AK29" s="437"/>
      <c r="AL29" s="476"/>
      <c r="AM29" s="436">
        <v>583037</v>
      </c>
      <c r="AN29" s="437"/>
      <c r="AO29" s="437"/>
      <c r="AP29" s="437"/>
      <c r="AQ29" s="437"/>
      <c r="AR29" s="476"/>
      <c r="AS29" s="436">
        <v>3053</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147720</v>
      </c>
      <c r="BO29" s="386"/>
      <c r="BP29" s="386"/>
      <c r="BQ29" s="386"/>
      <c r="BR29" s="386"/>
      <c r="BS29" s="386"/>
      <c r="BT29" s="386"/>
      <c r="BU29" s="387"/>
      <c r="BV29" s="385">
        <v>147720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99.9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1569331</v>
      </c>
      <c r="BO30" s="553"/>
      <c r="BP30" s="553"/>
      <c r="BQ30" s="553"/>
      <c r="BR30" s="553"/>
      <c r="BS30" s="553"/>
      <c r="BT30" s="553"/>
      <c r="BU30" s="554"/>
      <c r="BV30" s="552">
        <v>1396336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7</v>
      </c>
      <c r="BX34" s="564"/>
      <c r="BY34" s="565" t="str">
        <f>IF('各会計、関係団体の財政状況及び健全化判断比率'!B68="","",'各会計、関係団体の財政状況及び健全化判断比率'!B68)</f>
        <v>桑名広域清掃事業組合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8</v>
      </c>
      <c r="BX35" s="564"/>
      <c r="BY35" s="565" t="str">
        <f>IF('各会計、関係団体の財政状況及び健全化判断比率'!B69="","",'各会計、関係団体の財政状況及び健全化判断比率'!B69)</f>
        <v>（一般会計）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9</v>
      </c>
      <c r="BX36" s="564"/>
      <c r="BY36" s="565" t="str">
        <f>IF('各会計、関係団体の財政状況及び健全化判断比率'!B70="","",'各会計、関係団体の財政状況及び健全化判断比率'!B70)</f>
        <v>（ごみ処理施設整備事業特別会計）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10</v>
      </c>
      <c r="BX37" s="564"/>
      <c r="BY37" s="565" t="str">
        <f>IF('各会計、関係団体の財政状況及び健全化判断比率'!B71="","",'各会計、関係団体の財政状況及び健全化判断比率'!B71)</f>
        <v>桑名・員弁広域連合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11</v>
      </c>
      <c r="BX38" s="564"/>
      <c r="BY38" s="565" t="str">
        <f>IF('各会計、関係団体の財政状況及び健全化判断比率'!B72="","",'各会計、関係団体の財政状況及び健全化判断比率'!B72)</f>
        <v>三重県市町総合事務組合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12</v>
      </c>
      <c r="BX39" s="564"/>
      <c r="BY39" s="565" t="str">
        <f>IF('各会計、関係団体の財政状況及び健全化判断比率'!B73="","",'各会計、関係団体の財政状況及び健全化判断比率'!B73)</f>
        <v>（一般会計）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13</v>
      </c>
      <c r="BX40" s="564"/>
      <c r="BY40" s="565" t="str">
        <f>IF('各会計、関係団体の財政状況及び健全化判断比率'!B74="","",'各会計、関係団体の財政状況及び健全化判断比率'!B74)</f>
        <v>（退職手当特別会計）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14</v>
      </c>
      <c r="BX41" s="564"/>
      <c r="BY41" s="565" t="str">
        <f>IF('各会計、関係団体の財政状況及び健全化判断比率'!B75="","",'各会計、関係団体の財政状況及び健全化判断比率'!B75)</f>
        <v>（デジタル地図特別会計）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15</v>
      </c>
      <c r="BX42" s="564"/>
      <c r="BY42" s="565" t="str">
        <f>IF('各会計、関係団体の財政状況及び健全化判断比率'!B76="","",'各会計、関係団体の財政状況及び健全化判断比率'!B76)</f>
        <v>（物品特別会計）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16</v>
      </c>
      <c r="BX43" s="564"/>
      <c r="BY43" s="565" t="str">
        <f>IF('各会計、関係団体の財政状況及び健全化判断比率'!B77="","",'各会計、関係団体の財政状況及び健全化判断比率'!B77)</f>
        <v>（公平委員会特別会計）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7" t="s">
        <v>24</v>
      </c>
      <c r="C41" s="1168"/>
      <c r="D41" s="81"/>
      <c r="E41" s="1173" t="s">
        <v>25</v>
      </c>
      <c r="F41" s="1173"/>
      <c r="G41" s="1173"/>
      <c r="H41" s="1174"/>
      <c r="I41" s="82">
        <v>5050</v>
      </c>
      <c r="J41" s="83">
        <v>5264</v>
      </c>
      <c r="K41" s="83">
        <v>5302</v>
      </c>
      <c r="L41" s="83">
        <v>5462</v>
      </c>
      <c r="M41" s="84">
        <v>5549</v>
      </c>
    </row>
    <row r="42" spans="2:13" ht="27.75" customHeight="1">
      <c r="B42" s="1169"/>
      <c r="C42" s="1170"/>
      <c r="D42" s="85"/>
      <c r="E42" s="1175" t="s">
        <v>26</v>
      </c>
      <c r="F42" s="1175"/>
      <c r="G42" s="1175"/>
      <c r="H42" s="1176"/>
      <c r="I42" s="86">
        <v>3</v>
      </c>
      <c r="J42" s="87">
        <v>2</v>
      </c>
      <c r="K42" s="87">
        <v>1</v>
      </c>
      <c r="L42" s="87">
        <v>1</v>
      </c>
      <c r="M42" s="88">
        <v>0</v>
      </c>
    </row>
    <row r="43" spans="2:13" ht="27.75" customHeight="1">
      <c r="B43" s="1169"/>
      <c r="C43" s="1170"/>
      <c r="D43" s="85"/>
      <c r="E43" s="1175" t="s">
        <v>27</v>
      </c>
      <c r="F43" s="1175"/>
      <c r="G43" s="1175"/>
      <c r="H43" s="1176"/>
      <c r="I43" s="86">
        <v>3594</v>
      </c>
      <c r="J43" s="87">
        <v>3316</v>
      </c>
      <c r="K43" s="87">
        <v>3142</v>
      </c>
      <c r="L43" s="87">
        <v>3045</v>
      </c>
      <c r="M43" s="88">
        <v>2853</v>
      </c>
    </row>
    <row r="44" spans="2:13" ht="27.75" customHeight="1">
      <c r="B44" s="1169"/>
      <c r="C44" s="1170"/>
      <c r="D44" s="85"/>
      <c r="E44" s="1175" t="s">
        <v>28</v>
      </c>
      <c r="F44" s="1175"/>
      <c r="G44" s="1175"/>
      <c r="H44" s="1176"/>
      <c r="I44" s="86">
        <v>1035</v>
      </c>
      <c r="J44" s="87">
        <v>1077</v>
      </c>
      <c r="K44" s="87">
        <v>922</v>
      </c>
      <c r="L44" s="87">
        <v>775</v>
      </c>
      <c r="M44" s="88">
        <v>628</v>
      </c>
    </row>
    <row r="45" spans="2:13" ht="27.75" customHeight="1">
      <c r="B45" s="1169"/>
      <c r="C45" s="1170"/>
      <c r="D45" s="85"/>
      <c r="E45" s="1175" t="s">
        <v>29</v>
      </c>
      <c r="F45" s="1175"/>
      <c r="G45" s="1175"/>
      <c r="H45" s="1176"/>
      <c r="I45" s="86" t="s">
        <v>477</v>
      </c>
      <c r="J45" s="87" t="s">
        <v>477</v>
      </c>
      <c r="K45" s="87" t="s">
        <v>477</v>
      </c>
      <c r="L45" s="87" t="s">
        <v>477</v>
      </c>
      <c r="M45" s="88" t="s">
        <v>477</v>
      </c>
    </row>
    <row r="46" spans="2:13" ht="27.75" customHeight="1">
      <c r="B46" s="1169"/>
      <c r="C46" s="1170"/>
      <c r="D46" s="85"/>
      <c r="E46" s="1175" t="s">
        <v>30</v>
      </c>
      <c r="F46" s="1175"/>
      <c r="G46" s="1175"/>
      <c r="H46" s="1176"/>
      <c r="I46" s="86" t="s">
        <v>477</v>
      </c>
      <c r="J46" s="87" t="s">
        <v>477</v>
      </c>
      <c r="K46" s="87" t="s">
        <v>477</v>
      </c>
      <c r="L46" s="87" t="s">
        <v>477</v>
      </c>
      <c r="M46" s="88" t="s">
        <v>477</v>
      </c>
    </row>
    <row r="47" spans="2:13" ht="27.75" customHeight="1">
      <c r="B47" s="1169"/>
      <c r="C47" s="1170"/>
      <c r="D47" s="85"/>
      <c r="E47" s="1175" t="s">
        <v>31</v>
      </c>
      <c r="F47" s="1175"/>
      <c r="G47" s="1175"/>
      <c r="H47" s="1176"/>
      <c r="I47" s="86" t="s">
        <v>477</v>
      </c>
      <c r="J47" s="87" t="s">
        <v>477</v>
      </c>
      <c r="K47" s="87" t="s">
        <v>477</v>
      </c>
      <c r="L47" s="87" t="s">
        <v>477</v>
      </c>
      <c r="M47" s="88" t="s">
        <v>477</v>
      </c>
    </row>
    <row r="48" spans="2:13" ht="27.75" customHeight="1">
      <c r="B48" s="1171"/>
      <c r="C48" s="1172"/>
      <c r="D48" s="85"/>
      <c r="E48" s="1175" t="s">
        <v>32</v>
      </c>
      <c r="F48" s="1175"/>
      <c r="G48" s="1175"/>
      <c r="H48" s="1176"/>
      <c r="I48" s="86" t="s">
        <v>477</v>
      </c>
      <c r="J48" s="87" t="s">
        <v>477</v>
      </c>
      <c r="K48" s="87" t="s">
        <v>477</v>
      </c>
      <c r="L48" s="87" t="s">
        <v>477</v>
      </c>
      <c r="M48" s="88" t="s">
        <v>477</v>
      </c>
    </row>
    <row r="49" spans="2:13" ht="27.75" customHeight="1">
      <c r="B49" s="1177" t="s">
        <v>33</v>
      </c>
      <c r="C49" s="1178"/>
      <c r="D49" s="89"/>
      <c r="E49" s="1175" t="s">
        <v>34</v>
      </c>
      <c r="F49" s="1175"/>
      <c r="G49" s="1175"/>
      <c r="H49" s="1176"/>
      <c r="I49" s="86">
        <v>3354</v>
      </c>
      <c r="J49" s="87">
        <v>3565</v>
      </c>
      <c r="K49" s="87">
        <v>3769</v>
      </c>
      <c r="L49" s="87">
        <v>3875</v>
      </c>
      <c r="M49" s="88">
        <v>4046</v>
      </c>
    </row>
    <row r="50" spans="2:13" ht="27.75" customHeight="1">
      <c r="B50" s="1169"/>
      <c r="C50" s="1170"/>
      <c r="D50" s="85"/>
      <c r="E50" s="1175" t="s">
        <v>35</v>
      </c>
      <c r="F50" s="1175"/>
      <c r="G50" s="1175"/>
      <c r="H50" s="1176"/>
      <c r="I50" s="86">
        <v>36</v>
      </c>
      <c r="J50" s="87">
        <v>34</v>
      </c>
      <c r="K50" s="87">
        <v>32</v>
      </c>
      <c r="L50" s="87">
        <v>30</v>
      </c>
      <c r="M50" s="88">
        <v>28</v>
      </c>
    </row>
    <row r="51" spans="2:13" ht="27.75" customHeight="1">
      <c r="B51" s="1171"/>
      <c r="C51" s="1172"/>
      <c r="D51" s="85"/>
      <c r="E51" s="1175" t="s">
        <v>36</v>
      </c>
      <c r="F51" s="1175"/>
      <c r="G51" s="1175"/>
      <c r="H51" s="1176"/>
      <c r="I51" s="86">
        <v>7593</v>
      </c>
      <c r="J51" s="87">
        <v>7231</v>
      </c>
      <c r="K51" s="87">
        <v>7759</v>
      </c>
      <c r="L51" s="87">
        <v>7826</v>
      </c>
      <c r="M51" s="88">
        <v>7819</v>
      </c>
    </row>
    <row r="52" spans="2:13" ht="27.75" customHeight="1" thickBot="1">
      <c r="B52" s="1179" t="s">
        <v>37</v>
      </c>
      <c r="C52" s="1180"/>
      <c r="D52" s="90"/>
      <c r="E52" s="1181" t="s">
        <v>38</v>
      </c>
      <c r="F52" s="1181"/>
      <c r="G52" s="1181"/>
      <c r="H52" s="1182"/>
      <c r="I52" s="91">
        <v>-1301</v>
      </c>
      <c r="J52" s="92">
        <v>-1171</v>
      </c>
      <c r="K52" s="92">
        <v>-2194</v>
      </c>
      <c r="L52" s="92">
        <v>-2448</v>
      </c>
      <c r="M52" s="93">
        <v>-2862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27320</v>
      </c>
      <c r="E3" s="116"/>
      <c r="F3" s="117">
        <v>47258</v>
      </c>
      <c r="G3" s="118"/>
      <c r="H3" s="119"/>
    </row>
    <row r="4" spans="1:8">
      <c r="A4" s="120"/>
      <c r="B4" s="121"/>
      <c r="C4" s="122"/>
      <c r="D4" s="123">
        <v>22271</v>
      </c>
      <c r="E4" s="124"/>
      <c r="F4" s="125">
        <v>27842</v>
      </c>
      <c r="G4" s="126"/>
      <c r="H4" s="127"/>
    </row>
    <row r="5" spans="1:8">
      <c r="A5" s="108" t="s">
        <v>511</v>
      </c>
      <c r="B5" s="113"/>
      <c r="C5" s="114"/>
      <c r="D5" s="115">
        <v>30630</v>
      </c>
      <c r="E5" s="116"/>
      <c r="F5" s="117">
        <v>49426</v>
      </c>
      <c r="G5" s="118"/>
      <c r="H5" s="119"/>
    </row>
    <row r="6" spans="1:8">
      <c r="A6" s="120"/>
      <c r="B6" s="121"/>
      <c r="C6" s="122"/>
      <c r="D6" s="123">
        <v>27103</v>
      </c>
      <c r="E6" s="124"/>
      <c r="F6" s="125">
        <v>26568</v>
      </c>
      <c r="G6" s="126"/>
      <c r="H6" s="127"/>
    </row>
    <row r="7" spans="1:8">
      <c r="A7" s="108" t="s">
        <v>512</v>
      </c>
      <c r="B7" s="113"/>
      <c r="C7" s="114"/>
      <c r="D7" s="115">
        <v>17171</v>
      </c>
      <c r="E7" s="116"/>
      <c r="F7" s="117">
        <v>42839</v>
      </c>
      <c r="G7" s="118"/>
      <c r="H7" s="119"/>
    </row>
    <row r="8" spans="1:8">
      <c r="A8" s="120"/>
      <c r="B8" s="121"/>
      <c r="C8" s="122"/>
      <c r="D8" s="123">
        <v>11502</v>
      </c>
      <c r="E8" s="124"/>
      <c r="F8" s="125">
        <v>22027</v>
      </c>
      <c r="G8" s="126"/>
      <c r="H8" s="127"/>
    </row>
    <row r="9" spans="1:8">
      <c r="A9" s="108" t="s">
        <v>513</v>
      </c>
      <c r="B9" s="113"/>
      <c r="C9" s="114"/>
      <c r="D9" s="115">
        <v>30289</v>
      </c>
      <c r="E9" s="116"/>
      <c r="F9" s="117">
        <v>46819</v>
      </c>
      <c r="G9" s="118"/>
      <c r="H9" s="119"/>
    </row>
    <row r="10" spans="1:8">
      <c r="A10" s="120"/>
      <c r="B10" s="121"/>
      <c r="C10" s="122"/>
      <c r="D10" s="123">
        <v>16166</v>
      </c>
      <c r="E10" s="124"/>
      <c r="F10" s="125">
        <v>24121</v>
      </c>
      <c r="G10" s="126"/>
      <c r="H10" s="127"/>
    </row>
    <row r="11" spans="1:8">
      <c r="A11" s="108" t="s">
        <v>514</v>
      </c>
      <c r="B11" s="113"/>
      <c r="C11" s="114"/>
      <c r="D11" s="115">
        <v>21334</v>
      </c>
      <c r="E11" s="116"/>
      <c r="F11" s="117">
        <v>53270</v>
      </c>
      <c r="G11" s="118"/>
      <c r="H11" s="119"/>
    </row>
    <row r="12" spans="1:8">
      <c r="A12" s="120"/>
      <c r="B12" s="121"/>
      <c r="C12" s="128"/>
      <c r="D12" s="123">
        <v>13696</v>
      </c>
      <c r="E12" s="124"/>
      <c r="F12" s="125">
        <v>24316</v>
      </c>
      <c r="G12" s="126"/>
      <c r="H12" s="127"/>
    </row>
    <row r="13" spans="1:8">
      <c r="A13" s="108"/>
      <c r="B13" s="113"/>
      <c r="C13" s="129"/>
      <c r="D13" s="130">
        <v>25349</v>
      </c>
      <c r="E13" s="131"/>
      <c r="F13" s="132">
        <v>47922</v>
      </c>
      <c r="G13" s="133"/>
      <c r="H13" s="119"/>
    </row>
    <row r="14" spans="1:8">
      <c r="A14" s="120"/>
      <c r="B14" s="121"/>
      <c r="C14" s="122"/>
      <c r="D14" s="123">
        <v>18148</v>
      </c>
      <c r="E14" s="124"/>
      <c r="F14" s="125">
        <v>24975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10.61</v>
      </c>
      <c r="C19" s="134">
        <f>ROUND(VALUE(SUBSTITUTE(実質収支比率等に係る経年分析!G$48,"▲","-")),2)</f>
        <v>9.44</v>
      </c>
      <c r="D19" s="134">
        <f>ROUND(VALUE(SUBSTITUTE(実質収支比率等に係る経年分析!H$48,"▲","-")),2)</f>
        <v>9.52</v>
      </c>
      <c r="E19" s="134">
        <f>ROUND(VALUE(SUBSTITUTE(実質収支比率等に係る経年分析!I$48,"▲","-")),2)</f>
        <v>9.75</v>
      </c>
      <c r="F19" s="134">
        <f>ROUND(VALUE(SUBSTITUTE(実質収支比率等に係る経年分析!J$48,"▲","-")),2)</f>
        <v>13.94</v>
      </c>
    </row>
    <row r="20" spans="1:11">
      <c r="A20" s="134" t="s">
        <v>43</v>
      </c>
      <c r="B20" s="134">
        <f>ROUND(VALUE(SUBSTITUTE(実質収支比率等に係る経年分析!F$47,"▲","-")),2)</f>
        <v>34.07</v>
      </c>
      <c r="C20" s="134">
        <f>ROUND(VALUE(SUBSTITUTE(実質収支比率等に係る経年分析!G$47,"▲","-")),2)</f>
        <v>34.18</v>
      </c>
      <c r="D20" s="134">
        <f>ROUND(VALUE(SUBSTITUTE(実質収支比率等に係る経年分析!H$47,"▲","-")),2)</f>
        <v>35.5</v>
      </c>
      <c r="E20" s="134">
        <f>ROUND(VALUE(SUBSTITUTE(実質収支比率等に係る経年分析!I$47,"▲","-")),2)</f>
        <v>34.93</v>
      </c>
      <c r="F20" s="134">
        <f>ROUND(VALUE(SUBSTITUTE(実質収支比率等に係る経年分析!J$47,"▲","-")),2)</f>
        <v>34.85</v>
      </c>
    </row>
    <row r="21" spans="1:11">
      <c r="A21" s="134" t="s">
        <v>44</v>
      </c>
      <c r="B21" s="134">
        <f>IF(ISNUMBER(VALUE(SUBSTITUTE(実質収支比率等に係る経年分析!F$49,"▲","-"))),ROUND(VALUE(SUBSTITUTE(実質収支比率等に係る経年分析!F$49,"▲","-")),2),NA())</f>
        <v>-3.45</v>
      </c>
      <c r="C21" s="134">
        <f>IF(ISNUMBER(VALUE(SUBSTITUTE(実質収支比率等に係る経年分析!G$49,"▲","-"))),ROUND(VALUE(SUBSTITUTE(実質収支比率等に係る経年分析!G$49,"▲","-")),2),NA())</f>
        <v>-0.1</v>
      </c>
      <c r="D21" s="134">
        <f>IF(ISNUMBER(VALUE(SUBSTITUTE(実質収支比率等に係る経年分析!H$49,"▲","-"))),ROUND(VALUE(SUBSTITUTE(実質収支比率等に係る経年分析!H$49,"▲","-")),2),NA())</f>
        <v>1.25</v>
      </c>
      <c r="E21" s="134">
        <f>IF(ISNUMBER(VALUE(SUBSTITUTE(実質収支比率等に係る経年分析!I$49,"▲","-"))),ROUND(VALUE(SUBSTITUTE(実質収支比率等に係る経年分析!I$49,"▲","-")),2),NA())</f>
        <v>0.42</v>
      </c>
      <c r="F21" s="134">
        <f>IF(ISNUMBER(VALUE(SUBSTITUTE(実質収支比率等に係る経年分析!J$49,"▲","-"))),ROUND(VALUE(SUBSTITUTE(実質収支比率等に係る経年分析!J$49,"▲","-")),2),NA())</f>
        <v>4.25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1.38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1.43</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2.46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2.74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3.33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2.59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2.1800000000000002</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3.37</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5.65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6.81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7.76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8.3699999999999992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9.11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10.61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9.44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9.52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9.75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13.94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647</v>
      </c>
      <c r="E42" s="136"/>
      <c r="F42" s="136"/>
      <c r="G42" s="136">
        <f>'実質公債費比率（分子）の構造'!L$52</f>
        <v>663</v>
      </c>
      <c r="H42" s="136"/>
      <c r="I42" s="136"/>
      <c r="J42" s="136">
        <f>'実質公債費比率（分子）の構造'!M$52</f>
        <v>678</v>
      </c>
      <c r="K42" s="136"/>
      <c r="L42" s="136"/>
      <c r="M42" s="136">
        <f>'実質公債費比率（分子）の構造'!N$52</f>
        <v>695</v>
      </c>
      <c r="N42" s="136"/>
      <c r="O42" s="136"/>
      <c r="P42" s="136">
        <f>'実質公債費比率（分子）の構造'!O$52</f>
        <v>707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v>
      </c>
      <c r="C44" s="136"/>
      <c r="D44" s="136"/>
      <c r="E44" s="136">
        <f>'実質公債費比率（分子）の構造'!L$50</f>
        <v>1</v>
      </c>
      <c r="F44" s="136"/>
      <c r="G44" s="136"/>
      <c r="H44" s="136">
        <f>'実質公債費比率（分子）の構造'!M$50</f>
        <v>1</v>
      </c>
      <c r="I44" s="136"/>
      <c r="J44" s="136"/>
      <c r="K44" s="136">
        <f>'実質公債費比率（分子）の構造'!N$50</f>
        <v>1</v>
      </c>
      <c r="L44" s="136"/>
      <c r="M44" s="136"/>
      <c r="N44" s="136">
        <f>'実質公債費比率（分子）の構造'!O$50</f>
        <v>1</v>
      </c>
      <c r="O44" s="136"/>
      <c r="P44" s="136"/>
    </row>
    <row r="45" spans="1:16">
      <c r="A45" s="136" t="s">
        <v>54</v>
      </c>
      <c r="B45" s="136">
        <f>'実質公債費比率（分子）の構造'!K$49</f>
        <v>128</v>
      </c>
      <c r="C45" s="136"/>
      <c r="D45" s="136"/>
      <c r="E45" s="136">
        <f>'実質公債費比率（分子）の構造'!L$49</f>
        <v>129</v>
      </c>
      <c r="F45" s="136"/>
      <c r="G45" s="136"/>
      <c r="H45" s="136">
        <f>'実質公債費比率（分子）の構造'!M$49</f>
        <v>136</v>
      </c>
      <c r="I45" s="136"/>
      <c r="J45" s="136"/>
      <c r="K45" s="136">
        <f>'実質公債費比率（分子）の構造'!N$49</f>
        <v>137</v>
      </c>
      <c r="L45" s="136"/>
      <c r="M45" s="136"/>
      <c r="N45" s="136">
        <f>'実質公債費比率（分子）の構造'!O$49</f>
        <v>141</v>
      </c>
      <c r="O45" s="136"/>
      <c r="P45" s="136"/>
    </row>
    <row r="46" spans="1:16">
      <c r="A46" s="136" t="s">
        <v>55</v>
      </c>
      <c r="B46" s="136">
        <f>'実質公債費比率（分子）の構造'!K$48</f>
        <v>280</v>
      </c>
      <c r="C46" s="136"/>
      <c r="D46" s="136"/>
      <c r="E46" s="136">
        <f>'実質公債費比率（分子）の構造'!L$48</f>
        <v>272</v>
      </c>
      <c r="F46" s="136"/>
      <c r="G46" s="136"/>
      <c r="H46" s="136">
        <f>'実質公債費比率（分子）の構造'!M$48</f>
        <v>278</v>
      </c>
      <c r="I46" s="136"/>
      <c r="J46" s="136"/>
      <c r="K46" s="136">
        <f>'実質公債費比率（分子）の構造'!N$48</f>
        <v>282</v>
      </c>
      <c r="L46" s="136"/>
      <c r="M46" s="136"/>
      <c r="N46" s="136">
        <f>'実質公債費比率（分子）の構造'!O$48</f>
        <v>264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518</v>
      </c>
      <c r="C49" s="136"/>
      <c r="D49" s="136"/>
      <c r="E49" s="136">
        <f>'実質公債費比率（分子）の構造'!L$45</f>
        <v>512</v>
      </c>
      <c r="F49" s="136"/>
      <c r="G49" s="136"/>
      <c r="H49" s="136">
        <f>'実質公債費比率（分子）の構造'!M$45</f>
        <v>530</v>
      </c>
      <c r="I49" s="136"/>
      <c r="J49" s="136"/>
      <c r="K49" s="136">
        <f>'実質公債費比率（分子）の構造'!N$45</f>
        <v>558</v>
      </c>
      <c r="L49" s="136"/>
      <c r="M49" s="136"/>
      <c r="N49" s="136">
        <f>'実質公債費比率（分子）の構造'!O$45</f>
        <v>575</v>
      </c>
      <c r="O49" s="136"/>
      <c r="P49" s="136"/>
    </row>
    <row r="50" spans="1:16">
      <c r="A50" s="136" t="s">
        <v>59</v>
      </c>
      <c r="B50" s="136" t="e">
        <f>NA()</f>
        <v>#N/A</v>
      </c>
      <c r="C50" s="136">
        <f>IF(ISNUMBER('実質公債費比率（分子）の構造'!K$53),'実質公債費比率（分子）の構造'!K$53,NA())</f>
        <v>280</v>
      </c>
      <c r="D50" s="136" t="e">
        <f>NA()</f>
        <v>#N/A</v>
      </c>
      <c r="E50" s="136" t="e">
        <f>NA()</f>
        <v>#N/A</v>
      </c>
      <c r="F50" s="136">
        <f>IF(ISNUMBER('実質公債費比率（分子）の構造'!L$53),'実質公債費比率（分子）の構造'!L$53,NA())</f>
        <v>251</v>
      </c>
      <c r="G50" s="136" t="e">
        <f>NA()</f>
        <v>#N/A</v>
      </c>
      <c r="H50" s="136" t="e">
        <f>NA()</f>
        <v>#N/A</v>
      </c>
      <c r="I50" s="136">
        <f>IF(ISNUMBER('実質公債費比率（分子）の構造'!M$53),'実質公債費比率（分子）の構造'!M$53,NA())</f>
        <v>267</v>
      </c>
      <c r="J50" s="136" t="e">
        <f>NA()</f>
        <v>#N/A</v>
      </c>
      <c r="K50" s="136" t="e">
        <f>NA()</f>
        <v>#N/A</v>
      </c>
      <c r="L50" s="136">
        <f>IF(ISNUMBER('実質公債費比率（分子）の構造'!N$53),'実質公債費比率（分子）の構造'!N$53,NA())</f>
        <v>283</v>
      </c>
      <c r="M50" s="136" t="e">
        <f>NA()</f>
        <v>#N/A</v>
      </c>
      <c r="N50" s="136" t="e">
        <f>NA()</f>
        <v>#N/A</v>
      </c>
      <c r="O50" s="136">
        <f>IF(ISNUMBER('実質公債費比率（分子）の構造'!O$53),'実質公債費比率（分子）の構造'!O$53,NA())</f>
        <v>274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7593</v>
      </c>
      <c r="E56" s="135"/>
      <c r="F56" s="135"/>
      <c r="G56" s="135">
        <f>'将来負担比率（分子）の構造'!J$51</f>
        <v>7231</v>
      </c>
      <c r="H56" s="135"/>
      <c r="I56" s="135"/>
      <c r="J56" s="135">
        <f>'将来負担比率（分子）の構造'!K$51</f>
        <v>7759</v>
      </c>
      <c r="K56" s="135"/>
      <c r="L56" s="135"/>
      <c r="M56" s="135">
        <f>'将来負担比率（分子）の構造'!L$51</f>
        <v>7826</v>
      </c>
      <c r="N56" s="135"/>
      <c r="O56" s="135"/>
      <c r="P56" s="135">
        <f>'将来負担比率（分子）の構造'!M$51</f>
        <v>7819</v>
      </c>
    </row>
    <row r="57" spans="1:16">
      <c r="A57" s="135" t="s">
        <v>35</v>
      </c>
      <c r="B57" s="135"/>
      <c r="C57" s="135"/>
      <c r="D57" s="135">
        <f>'将来負担比率（分子）の構造'!I$50</f>
        <v>36</v>
      </c>
      <c r="E57" s="135"/>
      <c r="F57" s="135"/>
      <c r="G57" s="135">
        <f>'将来負担比率（分子）の構造'!J$50</f>
        <v>34</v>
      </c>
      <c r="H57" s="135"/>
      <c r="I57" s="135"/>
      <c r="J57" s="135">
        <f>'将来負担比率（分子）の構造'!K$50</f>
        <v>32</v>
      </c>
      <c r="K57" s="135"/>
      <c r="L57" s="135"/>
      <c r="M57" s="135">
        <f>'将来負担比率（分子）の構造'!L$50</f>
        <v>30</v>
      </c>
      <c r="N57" s="135"/>
      <c r="O57" s="135"/>
      <c r="P57" s="135">
        <f>'将来負担比率（分子）の構造'!M$50</f>
        <v>28</v>
      </c>
    </row>
    <row r="58" spans="1:16">
      <c r="A58" s="135" t="s">
        <v>34</v>
      </c>
      <c r="B58" s="135"/>
      <c r="C58" s="135"/>
      <c r="D58" s="135">
        <f>'将来負担比率（分子）の構造'!I$49</f>
        <v>3354</v>
      </c>
      <c r="E58" s="135"/>
      <c r="F58" s="135"/>
      <c r="G58" s="135">
        <f>'将来負担比率（分子）の構造'!J$49</f>
        <v>3565</v>
      </c>
      <c r="H58" s="135"/>
      <c r="I58" s="135"/>
      <c r="J58" s="135">
        <f>'将来負担比率（分子）の構造'!K$49</f>
        <v>3769</v>
      </c>
      <c r="K58" s="135"/>
      <c r="L58" s="135"/>
      <c r="M58" s="135">
        <f>'将来負担比率（分子）の構造'!L$49</f>
        <v>3875</v>
      </c>
      <c r="N58" s="135"/>
      <c r="O58" s="135"/>
      <c r="P58" s="135">
        <f>'将来負担比率（分子）の構造'!M$49</f>
        <v>4046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t="str">
        <f>'将来負担比率（分子）の構造'!I$45</f>
        <v>-</v>
      </c>
      <c r="C62" s="135"/>
      <c r="D62" s="135"/>
      <c r="E62" s="135" t="str">
        <f>'将来負担比率（分子）の構造'!J$45</f>
        <v>-</v>
      </c>
      <c r="F62" s="135"/>
      <c r="G62" s="135"/>
      <c r="H62" s="135" t="str">
        <f>'将来負担比率（分子）の構造'!K$45</f>
        <v>-</v>
      </c>
      <c r="I62" s="135"/>
      <c r="J62" s="135"/>
      <c r="K62" s="135" t="str">
        <f>'将来負担比率（分子）の構造'!L$45</f>
        <v>-</v>
      </c>
      <c r="L62" s="135"/>
      <c r="M62" s="135"/>
      <c r="N62" s="135" t="str">
        <f>'将来負担比率（分子）の構造'!M$45</f>
        <v>-</v>
      </c>
      <c r="O62" s="135"/>
      <c r="P62" s="135"/>
    </row>
    <row r="63" spans="1:16">
      <c r="A63" s="135" t="s">
        <v>28</v>
      </c>
      <c r="B63" s="135">
        <f>'将来負担比率（分子）の構造'!I$44</f>
        <v>1035</v>
      </c>
      <c r="C63" s="135"/>
      <c r="D63" s="135"/>
      <c r="E63" s="135">
        <f>'将来負担比率（分子）の構造'!J$44</f>
        <v>1077</v>
      </c>
      <c r="F63" s="135"/>
      <c r="G63" s="135"/>
      <c r="H63" s="135">
        <f>'将来負担比率（分子）の構造'!K$44</f>
        <v>922</v>
      </c>
      <c r="I63" s="135"/>
      <c r="J63" s="135"/>
      <c r="K63" s="135">
        <f>'将来負担比率（分子）の構造'!L$44</f>
        <v>775</v>
      </c>
      <c r="L63" s="135"/>
      <c r="M63" s="135"/>
      <c r="N63" s="135">
        <f>'将来負担比率（分子）の構造'!M$44</f>
        <v>628</v>
      </c>
      <c r="O63" s="135"/>
      <c r="P63" s="135"/>
    </row>
    <row r="64" spans="1:16">
      <c r="A64" s="135" t="s">
        <v>27</v>
      </c>
      <c r="B64" s="135">
        <f>'将来負担比率（分子）の構造'!I$43</f>
        <v>3594</v>
      </c>
      <c r="C64" s="135"/>
      <c r="D64" s="135"/>
      <c r="E64" s="135">
        <f>'将来負担比率（分子）の構造'!J$43</f>
        <v>3316</v>
      </c>
      <c r="F64" s="135"/>
      <c r="G64" s="135"/>
      <c r="H64" s="135">
        <f>'将来負担比率（分子）の構造'!K$43</f>
        <v>3142</v>
      </c>
      <c r="I64" s="135"/>
      <c r="J64" s="135"/>
      <c r="K64" s="135">
        <f>'将来負担比率（分子）の構造'!L$43</f>
        <v>3045</v>
      </c>
      <c r="L64" s="135"/>
      <c r="M64" s="135"/>
      <c r="N64" s="135">
        <f>'将来負担比率（分子）の構造'!M$43</f>
        <v>2853</v>
      </c>
      <c r="O64" s="135"/>
      <c r="P64" s="135"/>
    </row>
    <row r="65" spans="1:16">
      <c r="A65" s="135" t="s">
        <v>26</v>
      </c>
      <c r="B65" s="135">
        <f>'将来負担比率（分子）の構造'!I$42</f>
        <v>3</v>
      </c>
      <c r="C65" s="135"/>
      <c r="D65" s="135"/>
      <c r="E65" s="135">
        <f>'将来負担比率（分子）の構造'!J$42</f>
        <v>2</v>
      </c>
      <c r="F65" s="135"/>
      <c r="G65" s="135"/>
      <c r="H65" s="135">
        <f>'将来負担比率（分子）の構造'!K$42</f>
        <v>1</v>
      </c>
      <c r="I65" s="135"/>
      <c r="J65" s="135"/>
      <c r="K65" s="135">
        <f>'将来負担比率（分子）の構造'!L$42</f>
        <v>1</v>
      </c>
      <c r="L65" s="135"/>
      <c r="M65" s="135"/>
      <c r="N65" s="135">
        <f>'将来負担比率（分子）の構造'!M$42</f>
        <v>0</v>
      </c>
      <c r="O65" s="135"/>
      <c r="P65" s="135"/>
    </row>
    <row r="66" spans="1:16">
      <c r="A66" s="135" t="s">
        <v>25</v>
      </c>
      <c r="B66" s="135">
        <f>'将来負担比率（分子）の構造'!I$41</f>
        <v>5050</v>
      </c>
      <c r="C66" s="135"/>
      <c r="D66" s="135"/>
      <c r="E66" s="135">
        <f>'将来負担比率（分子）の構造'!J$41</f>
        <v>5264</v>
      </c>
      <c r="F66" s="135"/>
      <c r="G66" s="135"/>
      <c r="H66" s="135">
        <f>'将来負担比率（分子）の構造'!K$41</f>
        <v>5302</v>
      </c>
      <c r="I66" s="135"/>
      <c r="J66" s="135"/>
      <c r="K66" s="135">
        <f>'将来負担比率（分子）の構造'!L$41</f>
        <v>5462</v>
      </c>
      <c r="L66" s="135"/>
      <c r="M66" s="135"/>
      <c r="N66" s="135">
        <f>'将来負担比率（分子）の構造'!M$41</f>
        <v>5549</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3690102</v>
      </c>
      <c r="S5" s="581"/>
      <c r="T5" s="581"/>
      <c r="U5" s="581"/>
      <c r="V5" s="581"/>
      <c r="W5" s="581"/>
      <c r="X5" s="581"/>
      <c r="Y5" s="582"/>
      <c r="Z5" s="583">
        <v>45.7</v>
      </c>
      <c r="AA5" s="583"/>
      <c r="AB5" s="583"/>
      <c r="AC5" s="583"/>
      <c r="AD5" s="584">
        <v>3690102</v>
      </c>
      <c r="AE5" s="584"/>
      <c r="AF5" s="584"/>
      <c r="AG5" s="584"/>
      <c r="AH5" s="584"/>
      <c r="AI5" s="584"/>
      <c r="AJ5" s="584"/>
      <c r="AK5" s="584"/>
      <c r="AL5" s="585">
        <v>70.8</v>
      </c>
      <c r="AM5" s="586"/>
      <c r="AN5" s="586"/>
      <c r="AO5" s="587"/>
      <c r="AP5" s="577" t="s">
        <v>209</v>
      </c>
      <c r="AQ5" s="578"/>
      <c r="AR5" s="578"/>
      <c r="AS5" s="578"/>
      <c r="AT5" s="578"/>
      <c r="AU5" s="578"/>
      <c r="AV5" s="578"/>
      <c r="AW5" s="578"/>
      <c r="AX5" s="578"/>
      <c r="AY5" s="578"/>
      <c r="AZ5" s="578"/>
      <c r="BA5" s="578"/>
      <c r="BB5" s="578"/>
      <c r="BC5" s="578"/>
      <c r="BD5" s="578"/>
      <c r="BE5" s="578"/>
      <c r="BF5" s="579"/>
      <c r="BG5" s="591">
        <v>3690102</v>
      </c>
      <c r="BH5" s="592"/>
      <c r="BI5" s="592"/>
      <c r="BJ5" s="592"/>
      <c r="BK5" s="592"/>
      <c r="BL5" s="592"/>
      <c r="BM5" s="592"/>
      <c r="BN5" s="593"/>
      <c r="BO5" s="594">
        <v>100</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85708</v>
      </c>
      <c r="S6" s="592"/>
      <c r="T6" s="592"/>
      <c r="U6" s="592"/>
      <c r="V6" s="592"/>
      <c r="W6" s="592"/>
      <c r="X6" s="592"/>
      <c r="Y6" s="593"/>
      <c r="Z6" s="594">
        <v>1.1000000000000001</v>
      </c>
      <c r="AA6" s="594"/>
      <c r="AB6" s="594"/>
      <c r="AC6" s="594"/>
      <c r="AD6" s="595">
        <v>85708</v>
      </c>
      <c r="AE6" s="595"/>
      <c r="AF6" s="595"/>
      <c r="AG6" s="595"/>
      <c r="AH6" s="595"/>
      <c r="AI6" s="595"/>
      <c r="AJ6" s="595"/>
      <c r="AK6" s="595"/>
      <c r="AL6" s="596">
        <v>1.6</v>
      </c>
      <c r="AM6" s="597"/>
      <c r="AN6" s="597"/>
      <c r="AO6" s="598"/>
      <c r="AP6" s="588" t="s">
        <v>215</v>
      </c>
      <c r="AQ6" s="589"/>
      <c r="AR6" s="589"/>
      <c r="AS6" s="589"/>
      <c r="AT6" s="589"/>
      <c r="AU6" s="589"/>
      <c r="AV6" s="589"/>
      <c r="AW6" s="589"/>
      <c r="AX6" s="589"/>
      <c r="AY6" s="589"/>
      <c r="AZ6" s="589"/>
      <c r="BA6" s="589"/>
      <c r="BB6" s="589"/>
      <c r="BC6" s="589"/>
      <c r="BD6" s="589"/>
      <c r="BE6" s="589"/>
      <c r="BF6" s="590"/>
      <c r="BG6" s="591">
        <v>3690102</v>
      </c>
      <c r="BH6" s="592"/>
      <c r="BI6" s="592"/>
      <c r="BJ6" s="592"/>
      <c r="BK6" s="592"/>
      <c r="BL6" s="592"/>
      <c r="BM6" s="592"/>
      <c r="BN6" s="593"/>
      <c r="BO6" s="594">
        <v>100</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129267</v>
      </c>
      <c r="CS6" s="592"/>
      <c r="CT6" s="592"/>
      <c r="CU6" s="592"/>
      <c r="CV6" s="592"/>
      <c r="CW6" s="592"/>
      <c r="CX6" s="592"/>
      <c r="CY6" s="593"/>
      <c r="CZ6" s="594">
        <v>1.8</v>
      </c>
      <c r="DA6" s="594"/>
      <c r="DB6" s="594"/>
      <c r="DC6" s="594"/>
      <c r="DD6" s="600" t="s">
        <v>210</v>
      </c>
      <c r="DE6" s="592"/>
      <c r="DF6" s="592"/>
      <c r="DG6" s="592"/>
      <c r="DH6" s="592"/>
      <c r="DI6" s="592"/>
      <c r="DJ6" s="592"/>
      <c r="DK6" s="592"/>
      <c r="DL6" s="592"/>
      <c r="DM6" s="592"/>
      <c r="DN6" s="592"/>
      <c r="DO6" s="592"/>
      <c r="DP6" s="593"/>
      <c r="DQ6" s="600">
        <v>129267</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12322</v>
      </c>
      <c r="S7" s="592"/>
      <c r="T7" s="592"/>
      <c r="U7" s="592"/>
      <c r="V7" s="592"/>
      <c r="W7" s="592"/>
      <c r="X7" s="592"/>
      <c r="Y7" s="593"/>
      <c r="Z7" s="594">
        <v>0.2</v>
      </c>
      <c r="AA7" s="594"/>
      <c r="AB7" s="594"/>
      <c r="AC7" s="594"/>
      <c r="AD7" s="595">
        <v>12322</v>
      </c>
      <c r="AE7" s="595"/>
      <c r="AF7" s="595"/>
      <c r="AG7" s="595"/>
      <c r="AH7" s="595"/>
      <c r="AI7" s="595"/>
      <c r="AJ7" s="595"/>
      <c r="AK7" s="595"/>
      <c r="AL7" s="596">
        <v>0.2</v>
      </c>
      <c r="AM7" s="597"/>
      <c r="AN7" s="597"/>
      <c r="AO7" s="598"/>
      <c r="AP7" s="588" t="s">
        <v>218</v>
      </c>
      <c r="AQ7" s="589"/>
      <c r="AR7" s="589"/>
      <c r="AS7" s="589"/>
      <c r="AT7" s="589"/>
      <c r="AU7" s="589"/>
      <c r="AV7" s="589"/>
      <c r="AW7" s="589"/>
      <c r="AX7" s="589"/>
      <c r="AY7" s="589"/>
      <c r="AZ7" s="589"/>
      <c r="BA7" s="589"/>
      <c r="BB7" s="589"/>
      <c r="BC7" s="589"/>
      <c r="BD7" s="589"/>
      <c r="BE7" s="589"/>
      <c r="BF7" s="590"/>
      <c r="BG7" s="591">
        <v>1974896</v>
      </c>
      <c r="BH7" s="592"/>
      <c r="BI7" s="592"/>
      <c r="BJ7" s="592"/>
      <c r="BK7" s="592"/>
      <c r="BL7" s="592"/>
      <c r="BM7" s="592"/>
      <c r="BN7" s="593"/>
      <c r="BO7" s="594">
        <v>53.5</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1129957</v>
      </c>
      <c r="CS7" s="592"/>
      <c r="CT7" s="592"/>
      <c r="CU7" s="592"/>
      <c r="CV7" s="592"/>
      <c r="CW7" s="592"/>
      <c r="CX7" s="592"/>
      <c r="CY7" s="593"/>
      <c r="CZ7" s="594">
        <v>15.5</v>
      </c>
      <c r="DA7" s="594"/>
      <c r="DB7" s="594"/>
      <c r="DC7" s="594"/>
      <c r="DD7" s="600">
        <v>6915</v>
      </c>
      <c r="DE7" s="592"/>
      <c r="DF7" s="592"/>
      <c r="DG7" s="592"/>
      <c r="DH7" s="592"/>
      <c r="DI7" s="592"/>
      <c r="DJ7" s="592"/>
      <c r="DK7" s="592"/>
      <c r="DL7" s="592"/>
      <c r="DM7" s="592"/>
      <c r="DN7" s="592"/>
      <c r="DO7" s="592"/>
      <c r="DP7" s="593"/>
      <c r="DQ7" s="600">
        <v>981716</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18447</v>
      </c>
      <c r="S8" s="592"/>
      <c r="T8" s="592"/>
      <c r="U8" s="592"/>
      <c r="V8" s="592"/>
      <c r="W8" s="592"/>
      <c r="X8" s="592"/>
      <c r="Y8" s="593"/>
      <c r="Z8" s="594">
        <v>0.2</v>
      </c>
      <c r="AA8" s="594"/>
      <c r="AB8" s="594"/>
      <c r="AC8" s="594"/>
      <c r="AD8" s="595">
        <v>18447</v>
      </c>
      <c r="AE8" s="595"/>
      <c r="AF8" s="595"/>
      <c r="AG8" s="595"/>
      <c r="AH8" s="595"/>
      <c r="AI8" s="595"/>
      <c r="AJ8" s="595"/>
      <c r="AK8" s="595"/>
      <c r="AL8" s="596">
        <v>0.4</v>
      </c>
      <c r="AM8" s="597"/>
      <c r="AN8" s="597"/>
      <c r="AO8" s="598"/>
      <c r="AP8" s="588" t="s">
        <v>221</v>
      </c>
      <c r="AQ8" s="589"/>
      <c r="AR8" s="589"/>
      <c r="AS8" s="589"/>
      <c r="AT8" s="589"/>
      <c r="AU8" s="589"/>
      <c r="AV8" s="589"/>
      <c r="AW8" s="589"/>
      <c r="AX8" s="589"/>
      <c r="AY8" s="589"/>
      <c r="AZ8" s="589"/>
      <c r="BA8" s="589"/>
      <c r="BB8" s="589"/>
      <c r="BC8" s="589"/>
      <c r="BD8" s="589"/>
      <c r="BE8" s="589"/>
      <c r="BF8" s="590"/>
      <c r="BG8" s="591">
        <v>39700</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2241604</v>
      </c>
      <c r="CS8" s="592"/>
      <c r="CT8" s="592"/>
      <c r="CU8" s="592"/>
      <c r="CV8" s="592"/>
      <c r="CW8" s="592"/>
      <c r="CX8" s="592"/>
      <c r="CY8" s="593"/>
      <c r="CZ8" s="594">
        <v>30.7</v>
      </c>
      <c r="DA8" s="594"/>
      <c r="DB8" s="594"/>
      <c r="DC8" s="594"/>
      <c r="DD8" s="600">
        <v>2226</v>
      </c>
      <c r="DE8" s="592"/>
      <c r="DF8" s="592"/>
      <c r="DG8" s="592"/>
      <c r="DH8" s="592"/>
      <c r="DI8" s="592"/>
      <c r="DJ8" s="592"/>
      <c r="DK8" s="592"/>
      <c r="DL8" s="592"/>
      <c r="DM8" s="592"/>
      <c r="DN8" s="592"/>
      <c r="DO8" s="592"/>
      <c r="DP8" s="593"/>
      <c r="DQ8" s="600">
        <v>1334968</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30764</v>
      </c>
      <c r="S9" s="592"/>
      <c r="T9" s="592"/>
      <c r="U9" s="592"/>
      <c r="V9" s="592"/>
      <c r="W9" s="592"/>
      <c r="X9" s="592"/>
      <c r="Y9" s="593"/>
      <c r="Z9" s="594">
        <v>0.4</v>
      </c>
      <c r="AA9" s="594"/>
      <c r="AB9" s="594"/>
      <c r="AC9" s="594"/>
      <c r="AD9" s="595">
        <v>30764</v>
      </c>
      <c r="AE9" s="595"/>
      <c r="AF9" s="595"/>
      <c r="AG9" s="595"/>
      <c r="AH9" s="595"/>
      <c r="AI9" s="595"/>
      <c r="AJ9" s="595"/>
      <c r="AK9" s="595"/>
      <c r="AL9" s="596">
        <v>0.6</v>
      </c>
      <c r="AM9" s="597"/>
      <c r="AN9" s="597"/>
      <c r="AO9" s="598"/>
      <c r="AP9" s="588" t="s">
        <v>224</v>
      </c>
      <c r="AQ9" s="589"/>
      <c r="AR9" s="589"/>
      <c r="AS9" s="589"/>
      <c r="AT9" s="589"/>
      <c r="AU9" s="589"/>
      <c r="AV9" s="589"/>
      <c r="AW9" s="589"/>
      <c r="AX9" s="589"/>
      <c r="AY9" s="589"/>
      <c r="AZ9" s="589"/>
      <c r="BA9" s="589"/>
      <c r="BB9" s="589"/>
      <c r="BC9" s="589"/>
      <c r="BD9" s="589"/>
      <c r="BE9" s="589"/>
      <c r="BF9" s="590"/>
      <c r="BG9" s="591">
        <v>1438144</v>
      </c>
      <c r="BH9" s="592"/>
      <c r="BI9" s="592"/>
      <c r="BJ9" s="592"/>
      <c r="BK9" s="592"/>
      <c r="BL9" s="592"/>
      <c r="BM9" s="592"/>
      <c r="BN9" s="593"/>
      <c r="BO9" s="594">
        <v>39</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673122</v>
      </c>
      <c r="CS9" s="592"/>
      <c r="CT9" s="592"/>
      <c r="CU9" s="592"/>
      <c r="CV9" s="592"/>
      <c r="CW9" s="592"/>
      <c r="CX9" s="592"/>
      <c r="CY9" s="593"/>
      <c r="CZ9" s="594">
        <v>9.1999999999999993</v>
      </c>
      <c r="DA9" s="594"/>
      <c r="DB9" s="594"/>
      <c r="DC9" s="594"/>
      <c r="DD9" s="600">
        <v>4471</v>
      </c>
      <c r="DE9" s="592"/>
      <c r="DF9" s="592"/>
      <c r="DG9" s="592"/>
      <c r="DH9" s="592"/>
      <c r="DI9" s="592"/>
      <c r="DJ9" s="592"/>
      <c r="DK9" s="592"/>
      <c r="DL9" s="592"/>
      <c r="DM9" s="592"/>
      <c r="DN9" s="592"/>
      <c r="DO9" s="592"/>
      <c r="DP9" s="593"/>
      <c r="DQ9" s="600">
        <v>639820</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212856</v>
      </c>
      <c r="S10" s="592"/>
      <c r="T10" s="592"/>
      <c r="U10" s="592"/>
      <c r="V10" s="592"/>
      <c r="W10" s="592"/>
      <c r="X10" s="592"/>
      <c r="Y10" s="593"/>
      <c r="Z10" s="594">
        <v>2.6</v>
      </c>
      <c r="AA10" s="594"/>
      <c r="AB10" s="594"/>
      <c r="AC10" s="594"/>
      <c r="AD10" s="595">
        <v>212856</v>
      </c>
      <c r="AE10" s="595"/>
      <c r="AF10" s="595"/>
      <c r="AG10" s="595"/>
      <c r="AH10" s="595"/>
      <c r="AI10" s="595"/>
      <c r="AJ10" s="595"/>
      <c r="AK10" s="595"/>
      <c r="AL10" s="596">
        <v>4.0999999999999996</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51693</v>
      </c>
      <c r="BH10" s="592"/>
      <c r="BI10" s="592"/>
      <c r="BJ10" s="592"/>
      <c r="BK10" s="592"/>
      <c r="BL10" s="592"/>
      <c r="BM10" s="592"/>
      <c r="BN10" s="593"/>
      <c r="BO10" s="594">
        <v>1.4</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3225</v>
      </c>
      <c r="CS10" s="592"/>
      <c r="CT10" s="592"/>
      <c r="CU10" s="592"/>
      <c r="CV10" s="592"/>
      <c r="CW10" s="592"/>
      <c r="CX10" s="592"/>
      <c r="CY10" s="593"/>
      <c r="CZ10" s="594">
        <v>0</v>
      </c>
      <c r="DA10" s="594"/>
      <c r="DB10" s="594"/>
      <c r="DC10" s="594"/>
      <c r="DD10" s="600" t="s">
        <v>112</v>
      </c>
      <c r="DE10" s="592"/>
      <c r="DF10" s="592"/>
      <c r="DG10" s="592"/>
      <c r="DH10" s="592"/>
      <c r="DI10" s="592"/>
      <c r="DJ10" s="592"/>
      <c r="DK10" s="592"/>
      <c r="DL10" s="592"/>
      <c r="DM10" s="592"/>
      <c r="DN10" s="592"/>
      <c r="DO10" s="592"/>
      <c r="DP10" s="593"/>
      <c r="DQ10" s="600">
        <v>3225</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46836</v>
      </c>
      <c r="S11" s="592"/>
      <c r="T11" s="592"/>
      <c r="U11" s="592"/>
      <c r="V11" s="592"/>
      <c r="W11" s="592"/>
      <c r="X11" s="592"/>
      <c r="Y11" s="593"/>
      <c r="Z11" s="594">
        <v>0.6</v>
      </c>
      <c r="AA11" s="594"/>
      <c r="AB11" s="594"/>
      <c r="AC11" s="594"/>
      <c r="AD11" s="595">
        <v>46836</v>
      </c>
      <c r="AE11" s="595"/>
      <c r="AF11" s="595"/>
      <c r="AG11" s="595"/>
      <c r="AH11" s="595"/>
      <c r="AI11" s="595"/>
      <c r="AJ11" s="595"/>
      <c r="AK11" s="595"/>
      <c r="AL11" s="596">
        <v>0.9</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445359</v>
      </c>
      <c r="BH11" s="592"/>
      <c r="BI11" s="592"/>
      <c r="BJ11" s="592"/>
      <c r="BK11" s="592"/>
      <c r="BL11" s="592"/>
      <c r="BM11" s="592"/>
      <c r="BN11" s="593"/>
      <c r="BO11" s="594">
        <v>12.1</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139735</v>
      </c>
      <c r="CS11" s="592"/>
      <c r="CT11" s="592"/>
      <c r="CU11" s="592"/>
      <c r="CV11" s="592"/>
      <c r="CW11" s="592"/>
      <c r="CX11" s="592"/>
      <c r="CY11" s="593"/>
      <c r="CZ11" s="594">
        <v>1.9</v>
      </c>
      <c r="DA11" s="594"/>
      <c r="DB11" s="594"/>
      <c r="DC11" s="594"/>
      <c r="DD11" s="600">
        <v>62118</v>
      </c>
      <c r="DE11" s="592"/>
      <c r="DF11" s="592"/>
      <c r="DG11" s="592"/>
      <c r="DH11" s="592"/>
      <c r="DI11" s="592"/>
      <c r="DJ11" s="592"/>
      <c r="DK11" s="592"/>
      <c r="DL11" s="592"/>
      <c r="DM11" s="592"/>
      <c r="DN11" s="592"/>
      <c r="DO11" s="592"/>
      <c r="DP11" s="593"/>
      <c r="DQ11" s="600">
        <v>127712</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1472055</v>
      </c>
      <c r="BH12" s="592"/>
      <c r="BI12" s="592"/>
      <c r="BJ12" s="592"/>
      <c r="BK12" s="592"/>
      <c r="BL12" s="592"/>
      <c r="BM12" s="592"/>
      <c r="BN12" s="593"/>
      <c r="BO12" s="594">
        <v>39.9</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15668</v>
      </c>
      <c r="CS12" s="592"/>
      <c r="CT12" s="592"/>
      <c r="CU12" s="592"/>
      <c r="CV12" s="592"/>
      <c r="CW12" s="592"/>
      <c r="CX12" s="592"/>
      <c r="CY12" s="593"/>
      <c r="CZ12" s="594">
        <v>0.2</v>
      </c>
      <c r="DA12" s="594"/>
      <c r="DB12" s="594"/>
      <c r="DC12" s="594"/>
      <c r="DD12" s="600" t="s">
        <v>112</v>
      </c>
      <c r="DE12" s="592"/>
      <c r="DF12" s="592"/>
      <c r="DG12" s="592"/>
      <c r="DH12" s="592"/>
      <c r="DI12" s="592"/>
      <c r="DJ12" s="592"/>
      <c r="DK12" s="592"/>
      <c r="DL12" s="592"/>
      <c r="DM12" s="592"/>
      <c r="DN12" s="592"/>
      <c r="DO12" s="592"/>
      <c r="DP12" s="593"/>
      <c r="DQ12" s="600">
        <v>15668</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34853</v>
      </c>
      <c r="S13" s="592"/>
      <c r="T13" s="592"/>
      <c r="U13" s="592"/>
      <c r="V13" s="592"/>
      <c r="W13" s="592"/>
      <c r="X13" s="592"/>
      <c r="Y13" s="593"/>
      <c r="Z13" s="594">
        <v>0.4</v>
      </c>
      <c r="AA13" s="594"/>
      <c r="AB13" s="594"/>
      <c r="AC13" s="594"/>
      <c r="AD13" s="595">
        <v>34853</v>
      </c>
      <c r="AE13" s="595"/>
      <c r="AF13" s="595"/>
      <c r="AG13" s="595"/>
      <c r="AH13" s="595"/>
      <c r="AI13" s="595"/>
      <c r="AJ13" s="595"/>
      <c r="AK13" s="595"/>
      <c r="AL13" s="596">
        <v>0.7</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1470649</v>
      </c>
      <c r="BH13" s="592"/>
      <c r="BI13" s="592"/>
      <c r="BJ13" s="592"/>
      <c r="BK13" s="592"/>
      <c r="BL13" s="592"/>
      <c r="BM13" s="592"/>
      <c r="BN13" s="593"/>
      <c r="BO13" s="594">
        <v>39.9</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731690</v>
      </c>
      <c r="CS13" s="592"/>
      <c r="CT13" s="592"/>
      <c r="CU13" s="592"/>
      <c r="CV13" s="592"/>
      <c r="CW13" s="592"/>
      <c r="CX13" s="592"/>
      <c r="CY13" s="593"/>
      <c r="CZ13" s="594">
        <v>10</v>
      </c>
      <c r="DA13" s="594"/>
      <c r="DB13" s="594"/>
      <c r="DC13" s="594"/>
      <c r="DD13" s="600">
        <v>214508</v>
      </c>
      <c r="DE13" s="592"/>
      <c r="DF13" s="592"/>
      <c r="DG13" s="592"/>
      <c r="DH13" s="592"/>
      <c r="DI13" s="592"/>
      <c r="DJ13" s="592"/>
      <c r="DK13" s="592"/>
      <c r="DL13" s="592"/>
      <c r="DM13" s="592"/>
      <c r="DN13" s="592"/>
      <c r="DO13" s="592"/>
      <c r="DP13" s="593"/>
      <c r="DQ13" s="600">
        <v>548941</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50078</v>
      </c>
      <c r="BH14" s="592"/>
      <c r="BI14" s="592"/>
      <c r="BJ14" s="592"/>
      <c r="BK14" s="592"/>
      <c r="BL14" s="592"/>
      <c r="BM14" s="592"/>
      <c r="BN14" s="593"/>
      <c r="BO14" s="594">
        <v>1.4</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335312</v>
      </c>
      <c r="CS14" s="592"/>
      <c r="CT14" s="592"/>
      <c r="CU14" s="592"/>
      <c r="CV14" s="592"/>
      <c r="CW14" s="592"/>
      <c r="CX14" s="592"/>
      <c r="CY14" s="593"/>
      <c r="CZ14" s="594">
        <v>4.5999999999999996</v>
      </c>
      <c r="DA14" s="594"/>
      <c r="DB14" s="594"/>
      <c r="DC14" s="594"/>
      <c r="DD14" s="600">
        <v>7979</v>
      </c>
      <c r="DE14" s="592"/>
      <c r="DF14" s="592"/>
      <c r="DG14" s="592"/>
      <c r="DH14" s="592"/>
      <c r="DI14" s="592"/>
      <c r="DJ14" s="592"/>
      <c r="DK14" s="592"/>
      <c r="DL14" s="592"/>
      <c r="DM14" s="592"/>
      <c r="DN14" s="592"/>
      <c r="DO14" s="592"/>
      <c r="DP14" s="593"/>
      <c r="DQ14" s="600">
        <v>332469</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16059</v>
      </c>
      <c r="S15" s="592"/>
      <c r="T15" s="592"/>
      <c r="U15" s="592"/>
      <c r="V15" s="592"/>
      <c r="W15" s="592"/>
      <c r="X15" s="592"/>
      <c r="Y15" s="593"/>
      <c r="Z15" s="594">
        <v>0.2</v>
      </c>
      <c r="AA15" s="594"/>
      <c r="AB15" s="594"/>
      <c r="AC15" s="594"/>
      <c r="AD15" s="595">
        <v>16059</v>
      </c>
      <c r="AE15" s="595"/>
      <c r="AF15" s="595"/>
      <c r="AG15" s="595"/>
      <c r="AH15" s="595"/>
      <c r="AI15" s="595"/>
      <c r="AJ15" s="595"/>
      <c r="AK15" s="595"/>
      <c r="AL15" s="596">
        <v>0.3</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193073</v>
      </c>
      <c r="BH15" s="592"/>
      <c r="BI15" s="592"/>
      <c r="BJ15" s="592"/>
      <c r="BK15" s="592"/>
      <c r="BL15" s="592"/>
      <c r="BM15" s="592"/>
      <c r="BN15" s="593"/>
      <c r="BO15" s="594">
        <v>5.2</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1332264</v>
      </c>
      <c r="CS15" s="592"/>
      <c r="CT15" s="592"/>
      <c r="CU15" s="592"/>
      <c r="CV15" s="592"/>
      <c r="CW15" s="592"/>
      <c r="CX15" s="592"/>
      <c r="CY15" s="593"/>
      <c r="CZ15" s="594">
        <v>18.2</v>
      </c>
      <c r="DA15" s="594"/>
      <c r="DB15" s="594"/>
      <c r="DC15" s="594"/>
      <c r="DD15" s="600">
        <v>251054</v>
      </c>
      <c r="DE15" s="592"/>
      <c r="DF15" s="592"/>
      <c r="DG15" s="592"/>
      <c r="DH15" s="592"/>
      <c r="DI15" s="592"/>
      <c r="DJ15" s="592"/>
      <c r="DK15" s="592"/>
      <c r="DL15" s="592"/>
      <c r="DM15" s="592"/>
      <c r="DN15" s="592"/>
      <c r="DO15" s="592"/>
      <c r="DP15" s="593"/>
      <c r="DQ15" s="600">
        <v>997469</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1157515</v>
      </c>
      <c r="S16" s="592"/>
      <c r="T16" s="592"/>
      <c r="U16" s="592"/>
      <c r="V16" s="592"/>
      <c r="W16" s="592"/>
      <c r="X16" s="592"/>
      <c r="Y16" s="593"/>
      <c r="Z16" s="594">
        <v>14.3</v>
      </c>
      <c r="AA16" s="594"/>
      <c r="AB16" s="594"/>
      <c r="AC16" s="594"/>
      <c r="AD16" s="595">
        <v>1042312</v>
      </c>
      <c r="AE16" s="595"/>
      <c r="AF16" s="595"/>
      <c r="AG16" s="595"/>
      <c r="AH16" s="595"/>
      <c r="AI16" s="595"/>
      <c r="AJ16" s="595"/>
      <c r="AK16" s="595"/>
      <c r="AL16" s="596">
        <v>20</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t="s">
        <v>112</v>
      </c>
      <c r="CS16" s="592"/>
      <c r="CT16" s="592"/>
      <c r="CU16" s="592"/>
      <c r="CV16" s="592"/>
      <c r="CW16" s="592"/>
      <c r="CX16" s="592"/>
      <c r="CY16" s="593"/>
      <c r="CZ16" s="594" t="s">
        <v>112</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1042312</v>
      </c>
      <c r="S17" s="592"/>
      <c r="T17" s="592"/>
      <c r="U17" s="592"/>
      <c r="V17" s="592"/>
      <c r="W17" s="592"/>
      <c r="X17" s="592"/>
      <c r="Y17" s="593"/>
      <c r="Z17" s="594">
        <v>12.9</v>
      </c>
      <c r="AA17" s="594"/>
      <c r="AB17" s="594"/>
      <c r="AC17" s="594"/>
      <c r="AD17" s="595">
        <v>1042312</v>
      </c>
      <c r="AE17" s="595"/>
      <c r="AF17" s="595"/>
      <c r="AG17" s="595"/>
      <c r="AH17" s="595"/>
      <c r="AI17" s="595"/>
      <c r="AJ17" s="595"/>
      <c r="AK17" s="595"/>
      <c r="AL17" s="596">
        <v>20</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574646</v>
      </c>
      <c r="CS17" s="592"/>
      <c r="CT17" s="592"/>
      <c r="CU17" s="592"/>
      <c r="CV17" s="592"/>
      <c r="CW17" s="592"/>
      <c r="CX17" s="592"/>
      <c r="CY17" s="593"/>
      <c r="CZ17" s="594">
        <v>7.9</v>
      </c>
      <c r="DA17" s="594"/>
      <c r="DB17" s="594"/>
      <c r="DC17" s="594"/>
      <c r="DD17" s="600" t="s">
        <v>112</v>
      </c>
      <c r="DE17" s="592"/>
      <c r="DF17" s="592"/>
      <c r="DG17" s="592"/>
      <c r="DH17" s="592"/>
      <c r="DI17" s="592"/>
      <c r="DJ17" s="592"/>
      <c r="DK17" s="592"/>
      <c r="DL17" s="592"/>
      <c r="DM17" s="592"/>
      <c r="DN17" s="592"/>
      <c r="DO17" s="592"/>
      <c r="DP17" s="593"/>
      <c r="DQ17" s="600">
        <v>571826</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115196</v>
      </c>
      <c r="S18" s="592"/>
      <c r="T18" s="592"/>
      <c r="U18" s="592"/>
      <c r="V18" s="592"/>
      <c r="W18" s="592"/>
      <c r="X18" s="592"/>
      <c r="Y18" s="593"/>
      <c r="Z18" s="594">
        <v>1.4</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7</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5305462</v>
      </c>
      <c r="S20" s="592"/>
      <c r="T20" s="592"/>
      <c r="U20" s="592"/>
      <c r="V20" s="592"/>
      <c r="W20" s="592"/>
      <c r="X20" s="592"/>
      <c r="Y20" s="593"/>
      <c r="Z20" s="594">
        <v>65.7</v>
      </c>
      <c r="AA20" s="594"/>
      <c r="AB20" s="594"/>
      <c r="AC20" s="594"/>
      <c r="AD20" s="595">
        <v>5190259</v>
      </c>
      <c r="AE20" s="595"/>
      <c r="AF20" s="595"/>
      <c r="AG20" s="595"/>
      <c r="AH20" s="595"/>
      <c r="AI20" s="595"/>
      <c r="AJ20" s="595"/>
      <c r="AK20" s="595"/>
      <c r="AL20" s="596">
        <v>99.6</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7306490</v>
      </c>
      <c r="CS20" s="592"/>
      <c r="CT20" s="592"/>
      <c r="CU20" s="592"/>
      <c r="CV20" s="592"/>
      <c r="CW20" s="592"/>
      <c r="CX20" s="592"/>
      <c r="CY20" s="593"/>
      <c r="CZ20" s="594">
        <v>100</v>
      </c>
      <c r="DA20" s="594"/>
      <c r="DB20" s="594"/>
      <c r="DC20" s="594"/>
      <c r="DD20" s="600">
        <v>549271</v>
      </c>
      <c r="DE20" s="592"/>
      <c r="DF20" s="592"/>
      <c r="DG20" s="592"/>
      <c r="DH20" s="592"/>
      <c r="DI20" s="592"/>
      <c r="DJ20" s="592"/>
      <c r="DK20" s="592"/>
      <c r="DL20" s="592"/>
      <c r="DM20" s="592"/>
      <c r="DN20" s="592"/>
      <c r="DO20" s="592"/>
      <c r="DP20" s="593"/>
      <c r="DQ20" s="600">
        <v>5683081</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3790</v>
      </c>
      <c r="S21" s="592"/>
      <c r="T21" s="592"/>
      <c r="U21" s="592"/>
      <c r="V21" s="592"/>
      <c r="W21" s="592"/>
      <c r="X21" s="592"/>
      <c r="Y21" s="593"/>
      <c r="Z21" s="594">
        <v>0</v>
      </c>
      <c r="AA21" s="594"/>
      <c r="AB21" s="594"/>
      <c r="AC21" s="594"/>
      <c r="AD21" s="595">
        <v>3790</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1371</v>
      </c>
      <c r="S22" s="592"/>
      <c r="T22" s="592"/>
      <c r="U22" s="592"/>
      <c r="V22" s="592"/>
      <c r="W22" s="592"/>
      <c r="X22" s="592"/>
      <c r="Y22" s="593"/>
      <c r="Z22" s="594">
        <v>0</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161431</v>
      </c>
      <c r="S23" s="592"/>
      <c r="T23" s="592"/>
      <c r="U23" s="592"/>
      <c r="V23" s="592"/>
      <c r="W23" s="592"/>
      <c r="X23" s="592"/>
      <c r="Y23" s="593"/>
      <c r="Z23" s="594">
        <v>2</v>
      </c>
      <c r="AA23" s="594"/>
      <c r="AB23" s="594"/>
      <c r="AC23" s="594"/>
      <c r="AD23" s="595">
        <v>4430</v>
      </c>
      <c r="AE23" s="595"/>
      <c r="AF23" s="595"/>
      <c r="AG23" s="595"/>
      <c r="AH23" s="595"/>
      <c r="AI23" s="595"/>
      <c r="AJ23" s="595"/>
      <c r="AK23" s="595"/>
      <c r="AL23" s="596">
        <v>0.1</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12580</v>
      </c>
      <c r="S24" s="592"/>
      <c r="T24" s="592"/>
      <c r="U24" s="592"/>
      <c r="V24" s="592"/>
      <c r="W24" s="592"/>
      <c r="X24" s="592"/>
      <c r="Y24" s="593"/>
      <c r="Z24" s="594">
        <v>0.2</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3158577</v>
      </c>
      <c r="CS24" s="581"/>
      <c r="CT24" s="581"/>
      <c r="CU24" s="581"/>
      <c r="CV24" s="581"/>
      <c r="CW24" s="581"/>
      <c r="CX24" s="581"/>
      <c r="CY24" s="582"/>
      <c r="CZ24" s="618">
        <v>43.2</v>
      </c>
      <c r="DA24" s="619"/>
      <c r="DB24" s="619"/>
      <c r="DC24" s="620"/>
      <c r="DD24" s="617">
        <v>2319796</v>
      </c>
      <c r="DE24" s="581"/>
      <c r="DF24" s="581"/>
      <c r="DG24" s="581"/>
      <c r="DH24" s="581"/>
      <c r="DI24" s="581"/>
      <c r="DJ24" s="581"/>
      <c r="DK24" s="582"/>
      <c r="DL24" s="617">
        <v>2315276</v>
      </c>
      <c r="DM24" s="581"/>
      <c r="DN24" s="581"/>
      <c r="DO24" s="581"/>
      <c r="DP24" s="581"/>
      <c r="DQ24" s="581"/>
      <c r="DR24" s="581"/>
      <c r="DS24" s="581"/>
      <c r="DT24" s="581"/>
      <c r="DU24" s="581"/>
      <c r="DV24" s="582"/>
      <c r="DW24" s="585">
        <v>40.5</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655490</v>
      </c>
      <c r="S25" s="592"/>
      <c r="T25" s="592"/>
      <c r="U25" s="592"/>
      <c r="V25" s="592"/>
      <c r="W25" s="592"/>
      <c r="X25" s="592"/>
      <c r="Y25" s="593"/>
      <c r="Z25" s="594">
        <v>8.1</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1583921</v>
      </c>
      <c r="CS25" s="623"/>
      <c r="CT25" s="623"/>
      <c r="CU25" s="623"/>
      <c r="CV25" s="623"/>
      <c r="CW25" s="623"/>
      <c r="CX25" s="623"/>
      <c r="CY25" s="624"/>
      <c r="CZ25" s="625">
        <v>21.7</v>
      </c>
      <c r="DA25" s="626"/>
      <c r="DB25" s="626"/>
      <c r="DC25" s="627"/>
      <c r="DD25" s="600">
        <v>1472984</v>
      </c>
      <c r="DE25" s="623"/>
      <c r="DF25" s="623"/>
      <c r="DG25" s="623"/>
      <c r="DH25" s="623"/>
      <c r="DI25" s="623"/>
      <c r="DJ25" s="623"/>
      <c r="DK25" s="624"/>
      <c r="DL25" s="600">
        <v>1469971</v>
      </c>
      <c r="DM25" s="623"/>
      <c r="DN25" s="623"/>
      <c r="DO25" s="623"/>
      <c r="DP25" s="623"/>
      <c r="DQ25" s="623"/>
      <c r="DR25" s="623"/>
      <c r="DS25" s="623"/>
      <c r="DT25" s="623"/>
      <c r="DU25" s="623"/>
      <c r="DV25" s="624"/>
      <c r="DW25" s="596">
        <v>25.7</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1067368</v>
      </c>
      <c r="CS26" s="592"/>
      <c r="CT26" s="592"/>
      <c r="CU26" s="592"/>
      <c r="CV26" s="592"/>
      <c r="CW26" s="592"/>
      <c r="CX26" s="592"/>
      <c r="CY26" s="593"/>
      <c r="CZ26" s="625">
        <v>14.6</v>
      </c>
      <c r="DA26" s="626"/>
      <c r="DB26" s="626"/>
      <c r="DC26" s="627"/>
      <c r="DD26" s="600">
        <v>960363</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399812</v>
      </c>
      <c r="S27" s="592"/>
      <c r="T27" s="592"/>
      <c r="U27" s="592"/>
      <c r="V27" s="592"/>
      <c r="W27" s="592"/>
      <c r="X27" s="592"/>
      <c r="Y27" s="593"/>
      <c r="Z27" s="594">
        <v>4.9000000000000004</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3690102</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1000010</v>
      </c>
      <c r="CS27" s="623"/>
      <c r="CT27" s="623"/>
      <c r="CU27" s="623"/>
      <c r="CV27" s="623"/>
      <c r="CW27" s="623"/>
      <c r="CX27" s="623"/>
      <c r="CY27" s="624"/>
      <c r="CZ27" s="625">
        <v>13.7</v>
      </c>
      <c r="DA27" s="626"/>
      <c r="DB27" s="626"/>
      <c r="DC27" s="627"/>
      <c r="DD27" s="600">
        <v>274986</v>
      </c>
      <c r="DE27" s="623"/>
      <c r="DF27" s="623"/>
      <c r="DG27" s="623"/>
      <c r="DH27" s="623"/>
      <c r="DI27" s="623"/>
      <c r="DJ27" s="623"/>
      <c r="DK27" s="624"/>
      <c r="DL27" s="600">
        <v>273479</v>
      </c>
      <c r="DM27" s="623"/>
      <c r="DN27" s="623"/>
      <c r="DO27" s="623"/>
      <c r="DP27" s="623"/>
      <c r="DQ27" s="623"/>
      <c r="DR27" s="623"/>
      <c r="DS27" s="623"/>
      <c r="DT27" s="623"/>
      <c r="DU27" s="623"/>
      <c r="DV27" s="624"/>
      <c r="DW27" s="596">
        <v>4.8</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6910</v>
      </c>
      <c r="S28" s="592"/>
      <c r="T28" s="592"/>
      <c r="U28" s="592"/>
      <c r="V28" s="592"/>
      <c r="W28" s="592"/>
      <c r="X28" s="592"/>
      <c r="Y28" s="593"/>
      <c r="Z28" s="594">
        <v>0.1</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574646</v>
      </c>
      <c r="CS28" s="592"/>
      <c r="CT28" s="592"/>
      <c r="CU28" s="592"/>
      <c r="CV28" s="592"/>
      <c r="CW28" s="592"/>
      <c r="CX28" s="592"/>
      <c r="CY28" s="593"/>
      <c r="CZ28" s="625">
        <v>7.9</v>
      </c>
      <c r="DA28" s="626"/>
      <c r="DB28" s="626"/>
      <c r="DC28" s="627"/>
      <c r="DD28" s="600">
        <v>571826</v>
      </c>
      <c r="DE28" s="592"/>
      <c r="DF28" s="592"/>
      <c r="DG28" s="592"/>
      <c r="DH28" s="592"/>
      <c r="DI28" s="592"/>
      <c r="DJ28" s="592"/>
      <c r="DK28" s="593"/>
      <c r="DL28" s="600">
        <v>571826</v>
      </c>
      <c r="DM28" s="592"/>
      <c r="DN28" s="592"/>
      <c r="DO28" s="592"/>
      <c r="DP28" s="592"/>
      <c r="DQ28" s="592"/>
      <c r="DR28" s="592"/>
      <c r="DS28" s="592"/>
      <c r="DT28" s="592"/>
      <c r="DU28" s="592"/>
      <c r="DV28" s="593"/>
      <c r="DW28" s="596">
        <v>10</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514</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574646</v>
      </c>
      <c r="CS29" s="623"/>
      <c r="CT29" s="623"/>
      <c r="CU29" s="623"/>
      <c r="CV29" s="623"/>
      <c r="CW29" s="623"/>
      <c r="CX29" s="623"/>
      <c r="CY29" s="624"/>
      <c r="CZ29" s="625">
        <v>7.9</v>
      </c>
      <c r="DA29" s="626"/>
      <c r="DB29" s="626"/>
      <c r="DC29" s="627"/>
      <c r="DD29" s="600">
        <v>571826</v>
      </c>
      <c r="DE29" s="623"/>
      <c r="DF29" s="623"/>
      <c r="DG29" s="623"/>
      <c r="DH29" s="623"/>
      <c r="DI29" s="623"/>
      <c r="DJ29" s="623"/>
      <c r="DK29" s="624"/>
      <c r="DL29" s="600">
        <v>571826</v>
      </c>
      <c r="DM29" s="623"/>
      <c r="DN29" s="623"/>
      <c r="DO29" s="623"/>
      <c r="DP29" s="623"/>
      <c r="DQ29" s="623"/>
      <c r="DR29" s="623"/>
      <c r="DS29" s="623"/>
      <c r="DT29" s="623"/>
      <c r="DU29" s="623"/>
      <c r="DV29" s="624"/>
      <c r="DW29" s="596">
        <v>10</v>
      </c>
      <c r="DX29" s="621"/>
      <c r="DY29" s="621"/>
      <c r="DZ29" s="621"/>
      <c r="EA29" s="621"/>
      <c r="EB29" s="621"/>
      <c r="EC29" s="622"/>
    </row>
    <row r="30" spans="2:133" ht="11.25" customHeight="1">
      <c r="B30" s="588" t="s">
        <v>290</v>
      </c>
      <c r="C30" s="589"/>
      <c r="D30" s="589"/>
      <c r="E30" s="589"/>
      <c r="F30" s="589"/>
      <c r="G30" s="589"/>
      <c r="H30" s="589"/>
      <c r="I30" s="589"/>
      <c r="J30" s="589"/>
      <c r="K30" s="589"/>
      <c r="L30" s="589"/>
      <c r="M30" s="589"/>
      <c r="N30" s="589"/>
      <c r="O30" s="589"/>
      <c r="P30" s="589"/>
      <c r="Q30" s="590"/>
      <c r="R30" s="591">
        <v>162964</v>
      </c>
      <c r="S30" s="592"/>
      <c r="T30" s="592"/>
      <c r="U30" s="592"/>
      <c r="V30" s="592"/>
      <c r="W30" s="592"/>
      <c r="X30" s="592"/>
      <c r="Y30" s="593"/>
      <c r="Z30" s="594">
        <v>2</v>
      </c>
      <c r="AA30" s="594"/>
      <c r="AB30" s="594"/>
      <c r="AC30" s="594"/>
      <c r="AD30" s="595" t="s">
        <v>112</v>
      </c>
      <c r="AE30" s="595"/>
      <c r="AF30" s="595"/>
      <c r="AG30" s="595"/>
      <c r="AH30" s="595"/>
      <c r="AI30" s="595"/>
      <c r="AJ30" s="595"/>
      <c r="AK30" s="595"/>
      <c r="AL30" s="596" t="s">
        <v>112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99.5</v>
      </c>
      <c r="BH30" s="650"/>
      <c r="BI30" s="650"/>
      <c r="BJ30" s="650"/>
      <c r="BK30" s="650"/>
      <c r="BL30" s="650"/>
      <c r="BM30" s="586">
        <v>98.4</v>
      </c>
      <c r="BN30" s="650"/>
      <c r="BO30" s="650"/>
      <c r="BP30" s="650"/>
      <c r="BQ30" s="651"/>
      <c r="BR30" s="649">
        <v>99.4</v>
      </c>
      <c r="BS30" s="650"/>
      <c r="BT30" s="650"/>
      <c r="BU30" s="650"/>
      <c r="BV30" s="650"/>
      <c r="BW30" s="650"/>
      <c r="BX30" s="586">
        <v>97.8</v>
      </c>
      <c r="BY30" s="650"/>
      <c r="BZ30" s="650"/>
      <c r="CA30" s="650"/>
      <c r="CB30" s="651"/>
      <c r="CD30" s="654"/>
      <c r="CE30" s="655"/>
      <c r="CF30" s="605" t="s">
        <v>293</v>
      </c>
      <c r="CG30" s="606"/>
      <c r="CH30" s="606"/>
      <c r="CI30" s="606"/>
      <c r="CJ30" s="606"/>
      <c r="CK30" s="606"/>
      <c r="CL30" s="606"/>
      <c r="CM30" s="606"/>
      <c r="CN30" s="606"/>
      <c r="CO30" s="606"/>
      <c r="CP30" s="606"/>
      <c r="CQ30" s="607"/>
      <c r="CR30" s="591">
        <v>506084</v>
      </c>
      <c r="CS30" s="592"/>
      <c r="CT30" s="592"/>
      <c r="CU30" s="592"/>
      <c r="CV30" s="592"/>
      <c r="CW30" s="592"/>
      <c r="CX30" s="592"/>
      <c r="CY30" s="593"/>
      <c r="CZ30" s="625">
        <v>6.9</v>
      </c>
      <c r="DA30" s="626"/>
      <c r="DB30" s="626"/>
      <c r="DC30" s="627"/>
      <c r="DD30" s="600">
        <v>503852</v>
      </c>
      <c r="DE30" s="592"/>
      <c r="DF30" s="592"/>
      <c r="DG30" s="592"/>
      <c r="DH30" s="592"/>
      <c r="DI30" s="592"/>
      <c r="DJ30" s="592"/>
      <c r="DK30" s="593"/>
      <c r="DL30" s="600">
        <v>503852</v>
      </c>
      <c r="DM30" s="592"/>
      <c r="DN30" s="592"/>
      <c r="DO30" s="592"/>
      <c r="DP30" s="592"/>
      <c r="DQ30" s="592"/>
      <c r="DR30" s="592"/>
      <c r="DS30" s="592"/>
      <c r="DT30" s="592"/>
      <c r="DU30" s="592"/>
      <c r="DV30" s="593"/>
      <c r="DW30" s="596">
        <v>8.8000000000000007</v>
      </c>
      <c r="DX30" s="621"/>
      <c r="DY30" s="621"/>
      <c r="DZ30" s="621"/>
      <c r="EA30" s="621"/>
      <c r="EB30" s="621"/>
      <c r="EC30" s="622"/>
    </row>
    <row r="31" spans="2:133" ht="11.25" customHeight="1">
      <c r="B31" s="588" t="s">
        <v>294</v>
      </c>
      <c r="C31" s="589"/>
      <c r="D31" s="589"/>
      <c r="E31" s="589"/>
      <c r="F31" s="589"/>
      <c r="G31" s="589"/>
      <c r="H31" s="589"/>
      <c r="I31" s="589"/>
      <c r="J31" s="589"/>
      <c r="K31" s="589"/>
      <c r="L31" s="589"/>
      <c r="M31" s="589"/>
      <c r="N31" s="589"/>
      <c r="O31" s="589"/>
      <c r="P31" s="589"/>
      <c r="Q31" s="590"/>
      <c r="R31" s="591">
        <v>538874</v>
      </c>
      <c r="S31" s="592"/>
      <c r="T31" s="592"/>
      <c r="U31" s="592"/>
      <c r="V31" s="592"/>
      <c r="W31" s="592"/>
      <c r="X31" s="592"/>
      <c r="Y31" s="593"/>
      <c r="Z31" s="594">
        <v>6.7</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99.5</v>
      </c>
      <c r="BH31" s="623"/>
      <c r="BI31" s="623"/>
      <c r="BJ31" s="623"/>
      <c r="BK31" s="623"/>
      <c r="BL31" s="623"/>
      <c r="BM31" s="597">
        <v>98</v>
      </c>
      <c r="BN31" s="647"/>
      <c r="BO31" s="647"/>
      <c r="BP31" s="647"/>
      <c r="BQ31" s="648"/>
      <c r="BR31" s="646">
        <v>99.2</v>
      </c>
      <c r="BS31" s="623"/>
      <c r="BT31" s="623"/>
      <c r="BU31" s="623"/>
      <c r="BV31" s="623"/>
      <c r="BW31" s="623"/>
      <c r="BX31" s="597">
        <v>97</v>
      </c>
      <c r="BY31" s="647"/>
      <c r="BZ31" s="647"/>
      <c r="CA31" s="647"/>
      <c r="CB31" s="648"/>
      <c r="CD31" s="654"/>
      <c r="CE31" s="655"/>
      <c r="CF31" s="605" t="s">
        <v>297</v>
      </c>
      <c r="CG31" s="606"/>
      <c r="CH31" s="606"/>
      <c r="CI31" s="606"/>
      <c r="CJ31" s="606"/>
      <c r="CK31" s="606"/>
      <c r="CL31" s="606"/>
      <c r="CM31" s="606"/>
      <c r="CN31" s="606"/>
      <c r="CO31" s="606"/>
      <c r="CP31" s="606"/>
      <c r="CQ31" s="607"/>
      <c r="CR31" s="591">
        <v>68562</v>
      </c>
      <c r="CS31" s="623"/>
      <c r="CT31" s="623"/>
      <c r="CU31" s="623"/>
      <c r="CV31" s="623"/>
      <c r="CW31" s="623"/>
      <c r="CX31" s="623"/>
      <c r="CY31" s="624"/>
      <c r="CZ31" s="625">
        <v>0.9</v>
      </c>
      <c r="DA31" s="626"/>
      <c r="DB31" s="626"/>
      <c r="DC31" s="627"/>
      <c r="DD31" s="600">
        <v>67974</v>
      </c>
      <c r="DE31" s="623"/>
      <c r="DF31" s="623"/>
      <c r="DG31" s="623"/>
      <c r="DH31" s="623"/>
      <c r="DI31" s="623"/>
      <c r="DJ31" s="623"/>
      <c r="DK31" s="624"/>
      <c r="DL31" s="600">
        <v>67974</v>
      </c>
      <c r="DM31" s="623"/>
      <c r="DN31" s="623"/>
      <c r="DO31" s="623"/>
      <c r="DP31" s="623"/>
      <c r="DQ31" s="623"/>
      <c r="DR31" s="623"/>
      <c r="DS31" s="623"/>
      <c r="DT31" s="623"/>
      <c r="DU31" s="623"/>
      <c r="DV31" s="624"/>
      <c r="DW31" s="596">
        <v>1.2</v>
      </c>
      <c r="DX31" s="621"/>
      <c r="DY31" s="621"/>
      <c r="DZ31" s="621"/>
      <c r="EA31" s="621"/>
      <c r="EB31" s="621"/>
      <c r="EC31" s="622"/>
    </row>
    <row r="32" spans="2:133" ht="11.25" customHeight="1">
      <c r="B32" s="588" t="s">
        <v>298</v>
      </c>
      <c r="C32" s="589"/>
      <c r="D32" s="589"/>
      <c r="E32" s="589"/>
      <c r="F32" s="589"/>
      <c r="G32" s="589"/>
      <c r="H32" s="589"/>
      <c r="I32" s="589"/>
      <c r="J32" s="589"/>
      <c r="K32" s="589"/>
      <c r="L32" s="589"/>
      <c r="M32" s="589"/>
      <c r="N32" s="589"/>
      <c r="O32" s="589"/>
      <c r="P32" s="589"/>
      <c r="Q32" s="590"/>
      <c r="R32" s="591">
        <v>236039</v>
      </c>
      <c r="S32" s="592"/>
      <c r="T32" s="592"/>
      <c r="U32" s="592"/>
      <c r="V32" s="592"/>
      <c r="W32" s="592"/>
      <c r="X32" s="592"/>
      <c r="Y32" s="593"/>
      <c r="Z32" s="594">
        <v>2.9</v>
      </c>
      <c r="AA32" s="594"/>
      <c r="AB32" s="594"/>
      <c r="AC32" s="594"/>
      <c r="AD32" s="595">
        <v>11561</v>
      </c>
      <c r="AE32" s="595"/>
      <c r="AF32" s="595"/>
      <c r="AG32" s="595"/>
      <c r="AH32" s="595"/>
      <c r="AI32" s="595"/>
      <c r="AJ32" s="595"/>
      <c r="AK32" s="595"/>
      <c r="AL32" s="596">
        <v>0.2</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99.5</v>
      </c>
      <c r="BH32" s="659"/>
      <c r="BI32" s="659"/>
      <c r="BJ32" s="659"/>
      <c r="BK32" s="659"/>
      <c r="BL32" s="659"/>
      <c r="BM32" s="660">
        <v>98.7</v>
      </c>
      <c r="BN32" s="659"/>
      <c r="BO32" s="659"/>
      <c r="BP32" s="659"/>
      <c r="BQ32" s="661"/>
      <c r="BR32" s="658">
        <v>99.5</v>
      </c>
      <c r="BS32" s="659"/>
      <c r="BT32" s="659"/>
      <c r="BU32" s="659"/>
      <c r="BV32" s="659"/>
      <c r="BW32" s="659"/>
      <c r="BX32" s="660">
        <v>98.5</v>
      </c>
      <c r="BY32" s="659"/>
      <c r="BZ32" s="659"/>
      <c r="CA32" s="659"/>
      <c r="CB32" s="661"/>
      <c r="CD32" s="656"/>
      <c r="CE32" s="657"/>
      <c r="CF32" s="605" t="s">
        <v>300</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301</v>
      </c>
      <c r="C33" s="589"/>
      <c r="D33" s="589"/>
      <c r="E33" s="589"/>
      <c r="F33" s="589"/>
      <c r="G33" s="589"/>
      <c r="H33" s="589"/>
      <c r="I33" s="589"/>
      <c r="J33" s="589"/>
      <c r="K33" s="589"/>
      <c r="L33" s="589"/>
      <c r="M33" s="589"/>
      <c r="N33" s="589"/>
      <c r="O33" s="589"/>
      <c r="P33" s="589"/>
      <c r="Q33" s="590"/>
      <c r="R33" s="591">
        <v>592800</v>
      </c>
      <c r="S33" s="592"/>
      <c r="T33" s="592"/>
      <c r="U33" s="592"/>
      <c r="V33" s="592"/>
      <c r="W33" s="592"/>
      <c r="X33" s="592"/>
      <c r="Y33" s="593"/>
      <c r="Z33" s="594">
        <v>7.3</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3598642</v>
      </c>
      <c r="CS33" s="623"/>
      <c r="CT33" s="623"/>
      <c r="CU33" s="623"/>
      <c r="CV33" s="623"/>
      <c r="CW33" s="623"/>
      <c r="CX33" s="623"/>
      <c r="CY33" s="624"/>
      <c r="CZ33" s="625">
        <v>49.3</v>
      </c>
      <c r="DA33" s="626"/>
      <c r="DB33" s="626"/>
      <c r="DC33" s="627"/>
      <c r="DD33" s="600">
        <v>3120742</v>
      </c>
      <c r="DE33" s="623"/>
      <c r="DF33" s="623"/>
      <c r="DG33" s="623"/>
      <c r="DH33" s="623"/>
      <c r="DI33" s="623"/>
      <c r="DJ33" s="623"/>
      <c r="DK33" s="624"/>
      <c r="DL33" s="600">
        <v>2216728</v>
      </c>
      <c r="DM33" s="623"/>
      <c r="DN33" s="623"/>
      <c r="DO33" s="623"/>
      <c r="DP33" s="623"/>
      <c r="DQ33" s="623"/>
      <c r="DR33" s="623"/>
      <c r="DS33" s="623"/>
      <c r="DT33" s="623"/>
      <c r="DU33" s="623"/>
      <c r="DV33" s="624"/>
      <c r="DW33" s="596">
        <v>38.799999999999997</v>
      </c>
      <c r="DX33" s="621"/>
      <c r="DY33" s="621"/>
      <c r="DZ33" s="621"/>
      <c r="EA33" s="621"/>
      <c r="EB33" s="621"/>
      <c r="EC33" s="622"/>
    </row>
    <row r="34" spans="2:133" ht="11.25" customHeight="1">
      <c r="B34" s="588" t="s">
        <v>303</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1436708</v>
      </c>
      <c r="CS34" s="592"/>
      <c r="CT34" s="592"/>
      <c r="CU34" s="592"/>
      <c r="CV34" s="592"/>
      <c r="CW34" s="592"/>
      <c r="CX34" s="592"/>
      <c r="CY34" s="593"/>
      <c r="CZ34" s="625">
        <v>19.7</v>
      </c>
      <c r="DA34" s="626"/>
      <c r="DB34" s="626"/>
      <c r="DC34" s="627"/>
      <c r="DD34" s="600">
        <v>1097607</v>
      </c>
      <c r="DE34" s="592"/>
      <c r="DF34" s="592"/>
      <c r="DG34" s="592"/>
      <c r="DH34" s="592"/>
      <c r="DI34" s="592"/>
      <c r="DJ34" s="592"/>
      <c r="DK34" s="593"/>
      <c r="DL34" s="600">
        <v>940446</v>
      </c>
      <c r="DM34" s="592"/>
      <c r="DN34" s="592"/>
      <c r="DO34" s="592"/>
      <c r="DP34" s="592"/>
      <c r="DQ34" s="592"/>
      <c r="DR34" s="592"/>
      <c r="DS34" s="592"/>
      <c r="DT34" s="592"/>
      <c r="DU34" s="592"/>
      <c r="DV34" s="593"/>
      <c r="DW34" s="596">
        <v>16.399999999999999</v>
      </c>
      <c r="DX34" s="621"/>
      <c r="DY34" s="621"/>
      <c r="DZ34" s="621"/>
      <c r="EA34" s="621"/>
      <c r="EB34" s="621"/>
      <c r="EC34" s="622"/>
    </row>
    <row r="35" spans="2:133" ht="11.25" customHeight="1">
      <c r="B35" s="588" t="s">
        <v>307</v>
      </c>
      <c r="C35" s="589"/>
      <c r="D35" s="589"/>
      <c r="E35" s="589"/>
      <c r="F35" s="589"/>
      <c r="G35" s="589"/>
      <c r="H35" s="589"/>
      <c r="I35" s="589"/>
      <c r="J35" s="589"/>
      <c r="K35" s="589"/>
      <c r="L35" s="589"/>
      <c r="M35" s="589"/>
      <c r="N35" s="589"/>
      <c r="O35" s="589"/>
      <c r="P35" s="589"/>
      <c r="Q35" s="590"/>
      <c r="R35" s="591">
        <v>510000</v>
      </c>
      <c r="S35" s="592"/>
      <c r="T35" s="592"/>
      <c r="U35" s="592"/>
      <c r="V35" s="592"/>
      <c r="W35" s="592"/>
      <c r="X35" s="592"/>
      <c r="Y35" s="593"/>
      <c r="Z35" s="594">
        <v>6.3</v>
      </c>
      <c r="AA35" s="594"/>
      <c r="AB35" s="594"/>
      <c r="AC35" s="594"/>
      <c r="AD35" s="595" t="s">
        <v>112</v>
      </c>
      <c r="AE35" s="595"/>
      <c r="AF35" s="595"/>
      <c r="AG35" s="595"/>
      <c r="AH35" s="595"/>
      <c r="AI35" s="595"/>
      <c r="AJ35" s="595"/>
      <c r="AK35" s="595"/>
      <c r="AL35" s="596" t="s">
        <v>112</v>
      </c>
      <c r="AM35" s="597"/>
      <c r="AN35" s="597"/>
      <c r="AO35" s="598"/>
      <c r="AP35" s="186"/>
      <c r="AQ35" s="602" t="s">
        <v>308</v>
      </c>
      <c r="AR35" s="603"/>
      <c r="AS35" s="603"/>
      <c r="AT35" s="603"/>
      <c r="AU35" s="603"/>
      <c r="AV35" s="603"/>
      <c r="AW35" s="603"/>
      <c r="AX35" s="603"/>
      <c r="AY35" s="604"/>
      <c r="AZ35" s="580">
        <v>872562</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117595</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37603</v>
      </c>
      <c r="CS35" s="623"/>
      <c r="CT35" s="623"/>
      <c r="CU35" s="623"/>
      <c r="CV35" s="623"/>
      <c r="CW35" s="623"/>
      <c r="CX35" s="623"/>
      <c r="CY35" s="624"/>
      <c r="CZ35" s="625">
        <v>0.5</v>
      </c>
      <c r="DA35" s="626"/>
      <c r="DB35" s="626"/>
      <c r="DC35" s="627"/>
      <c r="DD35" s="600">
        <v>35625</v>
      </c>
      <c r="DE35" s="623"/>
      <c r="DF35" s="623"/>
      <c r="DG35" s="623"/>
      <c r="DH35" s="623"/>
      <c r="DI35" s="623"/>
      <c r="DJ35" s="623"/>
      <c r="DK35" s="624"/>
      <c r="DL35" s="600">
        <v>35047</v>
      </c>
      <c r="DM35" s="623"/>
      <c r="DN35" s="623"/>
      <c r="DO35" s="623"/>
      <c r="DP35" s="623"/>
      <c r="DQ35" s="623"/>
      <c r="DR35" s="623"/>
      <c r="DS35" s="623"/>
      <c r="DT35" s="623"/>
      <c r="DU35" s="623"/>
      <c r="DV35" s="624"/>
      <c r="DW35" s="596">
        <v>0.6</v>
      </c>
      <c r="DX35" s="621"/>
      <c r="DY35" s="621"/>
      <c r="DZ35" s="621"/>
      <c r="EA35" s="621"/>
      <c r="EB35" s="621"/>
      <c r="EC35" s="622"/>
    </row>
    <row r="36" spans="2:133" ht="11.25" customHeight="1">
      <c r="B36" s="634" t="s">
        <v>311</v>
      </c>
      <c r="C36" s="635"/>
      <c r="D36" s="635"/>
      <c r="E36" s="635"/>
      <c r="F36" s="635"/>
      <c r="G36" s="635"/>
      <c r="H36" s="635"/>
      <c r="I36" s="635"/>
      <c r="J36" s="635"/>
      <c r="K36" s="635"/>
      <c r="L36" s="635"/>
      <c r="M36" s="635"/>
      <c r="N36" s="635"/>
      <c r="O36" s="635"/>
      <c r="P36" s="635"/>
      <c r="Q36" s="636"/>
      <c r="R36" s="663">
        <v>8078037</v>
      </c>
      <c r="S36" s="664"/>
      <c r="T36" s="664"/>
      <c r="U36" s="664"/>
      <c r="V36" s="664"/>
      <c r="W36" s="664"/>
      <c r="X36" s="664"/>
      <c r="Y36" s="665"/>
      <c r="Z36" s="666">
        <v>100</v>
      </c>
      <c r="AA36" s="666"/>
      <c r="AB36" s="666"/>
      <c r="AC36" s="666"/>
      <c r="AD36" s="667">
        <v>5210040</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330426</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-25013</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930372</v>
      </c>
      <c r="CS36" s="592"/>
      <c r="CT36" s="592"/>
      <c r="CU36" s="592"/>
      <c r="CV36" s="592"/>
      <c r="CW36" s="592"/>
      <c r="CX36" s="592"/>
      <c r="CY36" s="593"/>
      <c r="CZ36" s="625">
        <v>12.7</v>
      </c>
      <c r="DA36" s="626"/>
      <c r="DB36" s="626"/>
      <c r="DC36" s="627"/>
      <c r="DD36" s="600">
        <v>835255</v>
      </c>
      <c r="DE36" s="592"/>
      <c r="DF36" s="592"/>
      <c r="DG36" s="592"/>
      <c r="DH36" s="592"/>
      <c r="DI36" s="592"/>
      <c r="DJ36" s="592"/>
      <c r="DK36" s="593"/>
      <c r="DL36" s="600">
        <v>814733</v>
      </c>
      <c r="DM36" s="592"/>
      <c r="DN36" s="592"/>
      <c r="DO36" s="592"/>
      <c r="DP36" s="592"/>
      <c r="DQ36" s="592"/>
      <c r="DR36" s="592"/>
      <c r="DS36" s="592"/>
      <c r="DT36" s="592"/>
      <c r="DU36" s="592"/>
      <c r="DV36" s="593"/>
      <c r="DW36" s="596">
        <v>14.2</v>
      </c>
      <c r="DX36" s="621"/>
      <c r="DY36" s="621"/>
      <c r="DZ36" s="621"/>
      <c r="EA36" s="621"/>
      <c r="EB36" s="621"/>
      <c r="EC36" s="622"/>
    </row>
    <row r="37" spans="2:133" ht="11.25" customHeight="1">
      <c r="AQ37" s="670" t="s">
        <v>315</v>
      </c>
      <c r="AR37" s="671"/>
      <c r="AS37" s="671"/>
      <c r="AT37" s="671"/>
      <c r="AU37" s="671"/>
      <c r="AV37" s="671"/>
      <c r="AW37" s="671"/>
      <c r="AX37" s="671"/>
      <c r="AY37" s="672"/>
      <c r="AZ37" s="591">
        <v>700</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3599</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373699</v>
      </c>
      <c r="CS37" s="623"/>
      <c r="CT37" s="623"/>
      <c r="CU37" s="623"/>
      <c r="CV37" s="623"/>
      <c r="CW37" s="623"/>
      <c r="CX37" s="623"/>
      <c r="CY37" s="624"/>
      <c r="CZ37" s="625">
        <v>5.0999999999999996</v>
      </c>
      <c r="DA37" s="626"/>
      <c r="DB37" s="626"/>
      <c r="DC37" s="627"/>
      <c r="DD37" s="600">
        <v>373699</v>
      </c>
      <c r="DE37" s="623"/>
      <c r="DF37" s="623"/>
      <c r="DG37" s="623"/>
      <c r="DH37" s="623"/>
      <c r="DI37" s="623"/>
      <c r="DJ37" s="623"/>
      <c r="DK37" s="624"/>
      <c r="DL37" s="600">
        <v>373699</v>
      </c>
      <c r="DM37" s="623"/>
      <c r="DN37" s="623"/>
      <c r="DO37" s="623"/>
      <c r="DP37" s="623"/>
      <c r="DQ37" s="623"/>
      <c r="DR37" s="623"/>
      <c r="DS37" s="623"/>
      <c r="DT37" s="623"/>
      <c r="DU37" s="623"/>
      <c r="DV37" s="624"/>
      <c r="DW37" s="596">
        <v>6.5</v>
      </c>
      <c r="DX37" s="621"/>
      <c r="DY37" s="621"/>
      <c r="DZ37" s="621"/>
      <c r="EA37" s="621"/>
      <c r="EB37" s="621"/>
      <c r="EC37" s="622"/>
    </row>
    <row r="38" spans="2:133" ht="11.25" customHeight="1">
      <c r="AQ38" s="670" t="s">
        <v>318</v>
      </c>
      <c r="AR38" s="671"/>
      <c r="AS38" s="671"/>
      <c r="AT38" s="671"/>
      <c r="AU38" s="671"/>
      <c r="AV38" s="671"/>
      <c r="AW38" s="671"/>
      <c r="AX38" s="671"/>
      <c r="AY38" s="672"/>
      <c r="AZ38" s="591" t="s">
        <v>319</v>
      </c>
      <c r="BA38" s="592"/>
      <c r="BB38" s="592"/>
      <c r="BC38" s="592"/>
      <c r="BD38" s="623"/>
      <c r="BE38" s="623"/>
      <c r="BF38" s="648"/>
      <c r="BG38" s="605" t="s">
        <v>320</v>
      </c>
      <c r="BH38" s="606"/>
      <c r="BI38" s="606"/>
      <c r="BJ38" s="606"/>
      <c r="BK38" s="606"/>
      <c r="BL38" s="606"/>
      <c r="BM38" s="606"/>
      <c r="BN38" s="606"/>
      <c r="BO38" s="606"/>
      <c r="BP38" s="606"/>
      <c r="BQ38" s="606"/>
      <c r="BR38" s="606"/>
      <c r="BS38" s="606"/>
      <c r="BT38" s="606"/>
      <c r="BU38" s="607"/>
      <c r="BV38" s="591">
        <v>6389</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871862</v>
      </c>
      <c r="CS38" s="592"/>
      <c r="CT38" s="592"/>
      <c r="CU38" s="592"/>
      <c r="CV38" s="592"/>
      <c r="CW38" s="592"/>
      <c r="CX38" s="592"/>
      <c r="CY38" s="593"/>
      <c r="CZ38" s="625">
        <v>11.9</v>
      </c>
      <c r="DA38" s="626"/>
      <c r="DB38" s="626"/>
      <c r="DC38" s="627"/>
      <c r="DD38" s="600">
        <v>832183</v>
      </c>
      <c r="DE38" s="592"/>
      <c r="DF38" s="592"/>
      <c r="DG38" s="592"/>
      <c r="DH38" s="592"/>
      <c r="DI38" s="592"/>
      <c r="DJ38" s="592"/>
      <c r="DK38" s="593"/>
      <c r="DL38" s="600">
        <v>426502</v>
      </c>
      <c r="DM38" s="592"/>
      <c r="DN38" s="592"/>
      <c r="DO38" s="592"/>
      <c r="DP38" s="592"/>
      <c r="DQ38" s="592"/>
      <c r="DR38" s="592"/>
      <c r="DS38" s="592"/>
      <c r="DT38" s="592"/>
      <c r="DU38" s="592"/>
      <c r="DV38" s="593"/>
      <c r="DW38" s="596">
        <v>7.5</v>
      </c>
      <c r="DX38" s="621"/>
      <c r="DY38" s="621"/>
      <c r="DZ38" s="621"/>
      <c r="EA38" s="621"/>
      <c r="EB38" s="621"/>
      <c r="EC38" s="622"/>
    </row>
    <row r="39" spans="2:133" ht="11.25" customHeight="1">
      <c r="AQ39" s="670" t="s">
        <v>322</v>
      </c>
      <c r="AR39" s="671"/>
      <c r="AS39" s="671"/>
      <c r="AT39" s="671"/>
      <c r="AU39" s="671"/>
      <c r="AV39" s="671"/>
      <c r="AW39" s="671"/>
      <c r="AX39" s="671"/>
      <c r="AY39" s="672"/>
      <c r="AZ39" s="591" t="s">
        <v>319</v>
      </c>
      <c r="BA39" s="592"/>
      <c r="BB39" s="592"/>
      <c r="BC39" s="592"/>
      <c r="BD39" s="623"/>
      <c r="BE39" s="623"/>
      <c r="BF39" s="648"/>
      <c r="BG39" s="676" t="s">
        <v>323</v>
      </c>
      <c r="BH39" s="677"/>
      <c r="BI39" s="677"/>
      <c r="BJ39" s="677"/>
      <c r="BK39" s="677"/>
      <c r="BL39" s="187"/>
      <c r="BM39" s="606" t="s">
        <v>324</v>
      </c>
      <c r="BN39" s="606"/>
      <c r="BO39" s="606"/>
      <c r="BP39" s="606"/>
      <c r="BQ39" s="606"/>
      <c r="BR39" s="606"/>
      <c r="BS39" s="606"/>
      <c r="BT39" s="606"/>
      <c r="BU39" s="607"/>
      <c r="BV39" s="591">
        <v>104</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322097</v>
      </c>
      <c r="CS39" s="623"/>
      <c r="CT39" s="623"/>
      <c r="CU39" s="623"/>
      <c r="CV39" s="623"/>
      <c r="CW39" s="623"/>
      <c r="CX39" s="623"/>
      <c r="CY39" s="624"/>
      <c r="CZ39" s="625">
        <v>4.4000000000000004</v>
      </c>
      <c r="DA39" s="626"/>
      <c r="DB39" s="626"/>
      <c r="DC39" s="627"/>
      <c r="DD39" s="600">
        <v>320072</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128161</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68</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t="s">
        <v>319</v>
      </c>
      <c r="CS40" s="592"/>
      <c r="CT40" s="592"/>
      <c r="CU40" s="592"/>
      <c r="CV40" s="592"/>
      <c r="CW40" s="592"/>
      <c r="CX40" s="592"/>
      <c r="CY40" s="593"/>
      <c r="CZ40" s="625" t="s">
        <v>319</v>
      </c>
      <c r="DA40" s="626"/>
      <c r="DB40" s="626"/>
      <c r="DC40" s="627"/>
      <c r="DD40" s="600" t="s">
        <v>319</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413275</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301</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23"/>
      <c r="CT41" s="623"/>
      <c r="CU41" s="623"/>
      <c r="CV41" s="623"/>
      <c r="CW41" s="623"/>
      <c r="CX41" s="623"/>
      <c r="CY41" s="624"/>
      <c r="CZ41" s="625" t="s">
        <v>332</v>
      </c>
      <c r="DA41" s="626"/>
      <c r="DB41" s="626"/>
      <c r="DC41" s="627"/>
      <c r="DD41" s="600" t="s">
        <v>332</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549271</v>
      </c>
      <c r="CS42" s="592"/>
      <c r="CT42" s="592"/>
      <c r="CU42" s="592"/>
      <c r="CV42" s="592"/>
      <c r="CW42" s="592"/>
      <c r="CX42" s="592"/>
      <c r="CY42" s="593"/>
      <c r="CZ42" s="625">
        <v>7.5</v>
      </c>
      <c r="DA42" s="674"/>
      <c r="DB42" s="674"/>
      <c r="DC42" s="675"/>
      <c r="DD42" s="600">
        <v>242543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40995</v>
      </c>
      <c r="CS43" s="623"/>
      <c r="CT43" s="623"/>
      <c r="CU43" s="623"/>
      <c r="CV43" s="623"/>
      <c r="CW43" s="623"/>
      <c r="CX43" s="623"/>
      <c r="CY43" s="624"/>
      <c r="CZ43" s="625">
        <v>0.6</v>
      </c>
      <c r="DA43" s="626"/>
      <c r="DB43" s="626"/>
      <c r="DC43" s="627"/>
      <c r="DD43" s="600">
        <v>40995</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288</v>
      </c>
      <c r="CE44" s="698"/>
      <c r="CF44" s="588" t="s">
        <v>338</v>
      </c>
      <c r="CG44" s="589"/>
      <c r="CH44" s="589"/>
      <c r="CI44" s="589"/>
      <c r="CJ44" s="589"/>
      <c r="CK44" s="589"/>
      <c r="CL44" s="589"/>
      <c r="CM44" s="589"/>
      <c r="CN44" s="589"/>
      <c r="CO44" s="589"/>
      <c r="CP44" s="589"/>
      <c r="CQ44" s="590"/>
      <c r="CR44" s="591">
        <v>549271</v>
      </c>
      <c r="CS44" s="592"/>
      <c r="CT44" s="592"/>
      <c r="CU44" s="592"/>
      <c r="CV44" s="592"/>
      <c r="CW44" s="592"/>
      <c r="CX44" s="592"/>
      <c r="CY44" s="593"/>
      <c r="CZ44" s="625">
        <v>7.5</v>
      </c>
      <c r="DA44" s="674"/>
      <c r="DB44" s="674"/>
      <c r="DC44" s="675"/>
      <c r="DD44" s="600">
        <v>242543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196664</v>
      </c>
      <c r="CS45" s="623"/>
      <c r="CT45" s="623"/>
      <c r="CU45" s="623"/>
      <c r="CV45" s="623"/>
      <c r="CW45" s="623"/>
      <c r="CX45" s="623"/>
      <c r="CY45" s="624"/>
      <c r="CZ45" s="625">
        <v>2.7</v>
      </c>
      <c r="DA45" s="626"/>
      <c r="DB45" s="626"/>
      <c r="DC45" s="627"/>
      <c r="DD45" s="600">
        <v>4245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352607</v>
      </c>
      <c r="CS46" s="592"/>
      <c r="CT46" s="592"/>
      <c r="CU46" s="592"/>
      <c r="CV46" s="592"/>
      <c r="CW46" s="592"/>
      <c r="CX46" s="592"/>
      <c r="CY46" s="593"/>
      <c r="CZ46" s="625">
        <v>4.8</v>
      </c>
      <c r="DA46" s="674"/>
      <c r="DB46" s="674"/>
      <c r="DC46" s="675"/>
      <c r="DD46" s="600">
        <v>238298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t="s">
        <v>319</v>
      </c>
      <c r="CS47" s="623"/>
      <c r="CT47" s="623"/>
      <c r="CU47" s="623"/>
      <c r="CV47" s="623"/>
      <c r="CW47" s="623"/>
      <c r="CX47" s="623"/>
      <c r="CY47" s="624"/>
      <c r="CZ47" s="625" t="s">
        <v>319</v>
      </c>
      <c r="DA47" s="626"/>
      <c r="DB47" s="626"/>
      <c r="DC47" s="627"/>
      <c r="DD47" s="600" t="s">
        <v>319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7306490</v>
      </c>
      <c r="CS49" s="659"/>
      <c r="CT49" s="659"/>
      <c r="CU49" s="659"/>
      <c r="CV49" s="659"/>
      <c r="CW49" s="659"/>
      <c r="CX49" s="659"/>
      <c r="CY49" s="686"/>
      <c r="CZ49" s="687">
        <v>100</v>
      </c>
      <c r="DA49" s="688"/>
      <c r="DB49" s="688"/>
      <c r="DC49" s="689"/>
      <c r="DD49" s="690">
        <v>5683081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K88" sqref="AK88:AO8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8078</v>
      </c>
      <c r="R7" s="721"/>
      <c r="S7" s="721"/>
      <c r="T7" s="721"/>
      <c r="U7" s="721"/>
      <c r="V7" s="721">
        <v>7306</v>
      </c>
      <c r="W7" s="721"/>
      <c r="X7" s="721"/>
      <c r="Y7" s="721"/>
      <c r="Z7" s="721"/>
      <c r="AA7" s="721">
        <v>772</v>
      </c>
      <c r="AB7" s="721"/>
      <c r="AC7" s="721"/>
      <c r="AD7" s="721"/>
      <c r="AE7" s="722"/>
      <c r="AF7" s="723">
        <v>753</v>
      </c>
      <c r="AG7" s="724"/>
      <c r="AH7" s="724"/>
      <c r="AI7" s="724"/>
      <c r="AJ7" s="725"/>
      <c r="AK7" s="760">
        <v>163</v>
      </c>
      <c r="AL7" s="761"/>
      <c r="AM7" s="761"/>
      <c r="AN7" s="761"/>
      <c r="AO7" s="761"/>
      <c r="AP7" s="761">
        <v>5549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8078</v>
      </c>
      <c r="R23" s="780"/>
      <c r="S23" s="780"/>
      <c r="T23" s="780"/>
      <c r="U23" s="780"/>
      <c r="V23" s="780">
        <v>7306</v>
      </c>
      <c r="W23" s="780"/>
      <c r="X23" s="780"/>
      <c r="Y23" s="780"/>
      <c r="Z23" s="780"/>
      <c r="AA23" s="780">
        <v>772</v>
      </c>
      <c r="AB23" s="780"/>
      <c r="AC23" s="780"/>
      <c r="AD23" s="780"/>
      <c r="AE23" s="781"/>
      <c r="AF23" s="782">
        <v>753</v>
      </c>
      <c r="AG23" s="780"/>
      <c r="AH23" s="780"/>
      <c r="AI23" s="780"/>
      <c r="AJ23" s="783"/>
      <c r="AK23" s="784"/>
      <c r="AL23" s="785"/>
      <c r="AM23" s="785"/>
      <c r="AN23" s="785"/>
      <c r="AO23" s="785"/>
      <c r="AP23" s="780">
        <v>5549</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2931</v>
      </c>
      <c r="R28" s="809"/>
      <c r="S28" s="809"/>
      <c r="T28" s="809"/>
      <c r="U28" s="809"/>
      <c r="V28" s="809">
        <v>2813</v>
      </c>
      <c r="W28" s="809"/>
      <c r="X28" s="809"/>
      <c r="Y28" s="809"/>
      <c r="Z28" s="809"/>
      <c r="AA28" s="809">
        <v>118</v>
      </c>
      <c r="AB28" s="809"/>
      <c r="AC28" s="809"/>
      <c r="AD28" s="809"/>
      <c r="AE28" s="810"/>
      <c r="AF28" s="811">
        <v>118</v>
      </c>
      <c r="AG28" s="809"/>
      <c r="AH28" s="809"/>
      <c r="AI28" s="809"/>
      <c r="AJ28" s="812"/>
      <c r="AK28" s="813">
        <v>228</v>
      </c>
      <c r="AL28" s="804"/>
      <c r="AM28" s="804"/>
      <c r="AN28" s="804"/>
      <c r="AO28" s="804"/>
      <c r="AP28" s="804" t="s">
        <v>547</v>
      </c>
      <c r="AQ28" s="804"/>
      <c r="AR28" s="804"/>
      <c r="AS28" s="804"/>
      <c r="AT28" s="804"/>
      <c r="AU28" s="804" t="s">
        <v>547</v>
      </c>
      <c r="AV28" s="804"/>
      <c r="AW28" s="804"/>
      <c r="AX28" s="804"/>
      <c r="AY28" s="804"/>
      <c r="AZ28" s="805" t="s">
        <v>547</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1414</v>
      </c>
      <c r="R29" s="745"/>
      <c r="S29" s="745"/>
      <c r="T29" s="745"/>
      <c r="U29" s="745"/>
      <c r="V29" s="745">
        <v>1232</v>
      </c>
      <c r="W29" s="745"/>
      <c r="X29" s="745"/>
      <c r="Y29" s="745"/>
      <c r="Z29" s="745"/>
      <c r="AA29" s="745">
        <v>182</v>
      </c>
      <c r="AB29" s="745"/>
      <c r="AC29" s="745"/>
      <c r="AD29" s="745"/>
      <c r="AE29" s="746"/>
      <c r="AF29" s="747">
        <v>182</v>
      </c>
      <c r="AG29" s="748"/>
      <c r="AH29" s="748"/>
      <c r="AI29" s="748"/>
      <c r="AJ29" s="749"/>
      <c r="AK29" s="816">
        <v>210</v>
      </c>
      <c r="AL29" s="817"/>
      <c r="AM29" s="817"/>
      <c r="AN29" s="817"/>
      <c r="AO29" s="817"/>
      <c r="AP29" s="817" t="s">
        <v>547</v>
      </c>
      <c r="AQ29" s="817"/>
      <c r="AR29" s="817"/>
      <c r="AS29" s="817"/>
      <c r="AT29" s="817"/>
      <c r="AU29" s="817" t="s">
        <v>547</v>
      </c>
      <c r="AV29" s="817"/>
      <c r="AW29" s="817"/>
      <c r="AX29" s="817"/>
      <c r="AY29" s="817"/>
      <c r="AZ29" s="818" t="s">
        <v>547</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191</v>
      </c>
      <c r="R30" s="745"/>
      <c r="S30" s="745"/>
      <c r="T30" s="745"/>
      <c r="U30" s="745"/>
      <c r="V30" s="745">
        <v>188</v>
      </c>
      <c r="W30" s="745"/>
      <c r="X30" s="745"/>
      <c r="Y30" s="745"/>
      <c r="Z30" s="745"/>
      <c r="AA30" s="745">
        <v>3</v>
      </c>
      <c r="AB30" s="745"/>
      <c r="AC30" s="745"/>
      <c r="AD30" s="745"/>
      <c r="AE30" s="746"/>
      <c r="AF30" s="747">
        <v>3</v>
      </c>
      <c r="AG30" s="748"/>
      <c r="AH30" s="748"/>
      <c r="AI30" s="748"/>
      <c r="AJ30" s="749"/>
      <c r="AK30" s="816">
        <v>37</v>
      </c>
      <c r="AL30" s="817"/>
      <c r="AM30" s="817"/>
      <c r="AN30" s="817"/>
      <c r="AO30" s="817"/>
      <c r="AP30" s="817" t="s">
        <v>547</v>
      </c>
      <c r="AQ30" s="817"/>
      <c r="AR30" s="817"/>
      <c r="AS30" s="817"/>
      <c r="AT30" s="817"/>
      <c r="AU30" s="817" t="s">
        <v>547</v>
      </c>
      <c r="AV30" s="817"/>
      <c r="AW30" s="817"/>
      <c r="AX30" s="817"/>
      <c r="AY30" s="817"/>
      <c r="AZ30" s="818" t="s">
        <v>547</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231</v>
      </c>
      <c r="R31" s="745"/>
      <c r="S31" s="745"/>
      <c r="T31" s="745"/>
      <c r="U31" s="745"/>
      <c r="V31" s="745">
        <v>212</v>
      </c>
      <c r="W31" s="745"/>
      <c r="X31" s="745"/>
      <c r="Y31" s="745"/>
      <c r="Z31" s="745"/>
      <c r="AA31" s="745">
        <v>19</v>
      </c>
      <c r="AB31" s="745"/>
      <c r="AC31" s="745"/>
      <c r="AD31" s="745"/>
      <c r="AE31" s="746"/>
      <c r="AF31" s="747">
        <v>492</v>
      </c>
      <c r="AG31" s="748"/>
      <c r="AH31" s="748"/>
      <c r="AI31" s="748"/>
      <c r="AJ31" s="749"/>
      <c r="AK31" s="816">
        <v>1</v>
      </c>
      <c r="AL31" s="817"/>
      <c r="AM31" s="817"/>
      <c r="AN31" s="817"/>
      <c r="AO31" s="817"/>
      <c r="AP31" s="817">
        <v>372</v>
      </c>
      <c r="AQ31" s="817"/>
      <c r="AR31" s="817"/>
      <c r="AS31" s="817"/>
      <c r="AT31" s="817"/>
      <c r="AU31" s="817">
        <v>1</v>
      </c>
      <c r="AV31" s="817"/>
      <c r="AW31" s="817"/>
      <c r="AX31" s="817"/>
      <c r="AY31" s="817"/>
      <c r="AZ31" s="818" t="s">
        <v>548</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816</v>
      </c>
      <c r="R32" s="745"/>
      <c r="S32" s="745"/>
      <c r="T32" s="745"/>
      <c r="U32" s="745"/>
      <c r="V32" s="745">
        <v>737</v>
      </c>
      <c r="W32" s="745"/>
      <c r="X32" s="745"/>
      <c r="Y32" s="745"/>
      <c r="Z32" s="745"/>
      <c r="AA32" s="745">
        <v>78</v>
      </c>
      <c r="AB32" s="745"/>
      <c r="AC32" s="745"/>
      <c r="AD32" s="745"/>
      <c r="AE32" s="746"/>
      <c r="AF32" s="747">
        <v>77</v>
      </c>
      <c r="AG32" s="748"/>
      <c r="AH32" s="748"/>
      <c r="AI32" s="748"/>
      <c r="AJ32" s="749"/>
      <c r="AK32" s="816">
        <v>330</v>
      </c>
      <c r="AL32" s="817"/>
      <c r="AM32" s="817"/>
      <c r="AN32" s="817"/>
      <c r="AO32" s="817"/>
      <c r="AP32" s="817">
        <v>4449</v>
      </c>
      <c r="AQ32" s="817"/>
      <c r="AR32" s="817"/>
      <c r="AS32" s="817"/>
      <c r="AT32" s="817"/>
      <c r="AU32" s="817">
        <v>2852</v>
      </c>
      <c r="AV32" s="817"/>
      <c r="AW32" s="817"/>
      <c r="AX32" s="817"/>
      <c r="AY32" s="817"/>
      <c r="AZ32" s="818" t="s">
        <v>549</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872</v>
      </c>
      <c r="AG63" s="828"/>
      <c r="AH63" s="828"/>
      <c r="AI63" s="828"/>
      <c r="AJ63" s="829"/>
      <c r="AK63" s="830"/>
      <c r="AL63" s="825"/>
      <c r="AM63" s="825"/>
      <c r="AN63" s="825"/>
      <c r="AO63" s="825"/>
      <c r="AP63" s="828">
        <v>4821</v>
      </c>
      <c r="AQ63" s="828"/>
      <c r="AR63" s="828"/>
      <c r="AS63" s="828"/>
      <c r="AT63" s="828"/>
      <c r="AU63" s="828">
        <v>2853</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391</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532</v>
      </c>
      <c r="C68" s="856"/>
      <c r="D68" s="856"/>
      <c r="E68" s="856"/>
      <c r="F68" s="856"/>
      <c r="G68" s="856"/>
      <c r="H68" s="856"/>
      <c r="I68" s="856"/>
      <c r="J68" s="856"/>
      <c r="K68" s="856"/>
      <c r="L68" s="856"/>
      <c r="M68" s="856"/>
      <c r="N68" s="856"/>
      <c r="O68" s="856"/>
      <c r="P68" s="857"/>
      <c r="Q68" s="858"/>
      <c r="R68" s="852"/>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533</v>
      </c>
      <c r="C69" s="860"/>
      <c r="D69" s="860"/>
      <c r="E69" s="860"/>
      <c r="F69" s="860"/>
      <c r="G69" s="860"/>
      <c r="H69" s="860"/>
      <c r="I69" s="860"/>
      <c r="J69" s="860"/>
      <c r="K69" s="860"/>
      <c r="L69" s="860"/>
      <c r="M69" s="860"/>
      <c r="N69" s="860"/>
      <c r="O69" s="860"/>
      <c r="P69" s="861"/>
      <c r="Q69" s="862">
        <v>3643</v>
      </c>
      <c r="R69" s="817"/>
      <c r="S69" s="817"/>
      <c r="T69" s="817"/>
      <c r="U69" s="817"/>
      <c r="V69" s="817">
        <v>3456</v>
      </c>
      <c r="W69" s="817"/>
      <c r="X69" s="817"/>
      <c r="Y69" s="817"/>
      <c r="Z69" s="817"/>
      <c r="AA69" s="817">
        <v>186</v>
      </c>
      <c r="AB69" s="817"/>
      <c r="AC69" s="817"/>
      <c r="AD69" s="817"/>
      <c r="AE69" s="817"/>
      <c r="AF69" s="817">
        <v>186</v>
      </c>
      <c r="AG69" s="817"/>
      <c r="AH69" s="817"/>
      <c r="AI69" s="817"/>
      <c r="AJ69" s="817"/>
      <c r="AK69" s="817">
        <v>541</v>
      </c>
      <c r="AL69" s="817"/>
      <c r="AM69" s="817"/>
      <c r="AN69" s="817"/>
      <c r="AO69" s="817"/>
      <c r="AP69" s="817">
        <v>3695</v>
      </c>
      <c r="AQ69" s="817"/>
      <c r="AR69" s="817"/>
      <c r="AS69" s="817"/>
      <c r="AT69" s="817"/>
      <c r="AU69" s="817">
        <v>570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534</v>
      </c>
      <c r="C70" s="860"/>
      <c r="D70" s="860"/>
      <c r="E70" s="860"/>
      <c r="F70" s="860"/>
      <c r="G70" s="860"/>
      <c r="H70" s="860"/>
      <c r="I70" s="860"/>
      <c r="J70" s="860"/>
      <c r="K70" s="860"/>
      <c r="L70" s="860"/>
      <c r="M70" s="860"/>
      <c r="N70" s="860"/>
      <c r="O70" s="860"/>
      <c r="P70" s="861"/>
      <c r="Q70" s="862">
        <v>465</v>
      </c>
      <c r="R70" s="817"/>
      <c r="S70" s="817"/>
      <c r="T70" s="817"/>
      <c r="U70" s="817"/>
      <c r="V70" s="817">
        <v>461</v>
      </c>
      <c r="W70" s="817"/>
      <c r="X70" s="817"/>
      <c r="Y70" s="817"/>
      <c r="Z70" s="817"/>
      <c r="AA70" s="817">
        <v>5</v>
      </c>
      <c r="AB70" s="817"/>
      <c r="AC70" s="817"/>
      <c r="AD70" s="817"/>
      <c r="AE70" s="817"/>
      <c r="AF70" s="817">
        <v>5</v>
      </c>
      <c r="AG70" s="817"/>
      <c r="AH70" s="817"/>
      <c r="AI70" s="817"/>
      <c r="AJ70" s="817"/>
      <c r="AK70" s="817">
        <v>465</v>
      </c>
      <c r="AL70" s="817"/>
      <c r="AM70" s="817"/>
      <c r="AN70" s="817"/>
      <c r="AO70" s="817"/>
      <c r="AP70" s="817" t="s">
        <v>550</v>
      </c>
      <c r="AQ70" s="817"/>
      <c r="AR70" s="817"/>
      <c r="AS70" s="817"/>
      <c r="AT70" s="817"/>
      <c r="AU70" s="817" t="s">
        <v>550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535</v>
      </c>
      <c r="C71" s="860"/>
      <c r="D71" s="860"/>
      <c r="E71" s="860"/>
      <c r="F71" s="860"/>
      <c r="G71" s="860"/>
      <c r="H71" s="860"/>
      <c r="I71" s="860"/>
      <c r="J71" s="860"/>
      <c r="K71" s="860"/>
      <c r="L71" s="860"/>
      <c r="M71" s="860"/>
      <c r="N71" s="860"/>
      <c r="O71" s="860"/>
      <c r="P71" s="861"/>
      <c r="Q71" s="862">
        <v>762</v>
      </c>
      <c r="R71" s="817"/>
      <c r="S71" s="817"/>
      <c r="T71" s="817"/>
      <c r="U71" s="817"/>
      <c r="V71" s="817">
        <v>733</v>
      </c>
      <c r="W71" s="817"/>
      <c r="X71" s="817"/>
      <c r="Y71" s="817"/>
      <c r="Z71" s="817"/>
      <c r="AA71" s="817">
        <v>29</v>
      </c>
      <c r="AB71" s="817"/>
      <c r="AC71" s="817"/>
      <c r="AD71" s="817"/>
      <c r="AE71" s="817"/>
      <c r="AF71" s="817">
        <v>29</v>
      </c>
      <c r="AG71" s="817"/>
      <c r="AH71" s="817"/>
      <c r="AI71" s="817"/>
      <c r="AJ71" s="817"/>
      <c r="AK71" s="817" t="s">
        <v>551</v>
      </c>
      <c r="AL71" s="817"/>
      <c r="AM71" s="817"/>
      <c r="AN71" s="817"/>
      <c r="AO71" s="817"/>
      <c r="AP71" s="817">
        <v>1535</v>
      </c>
      <c r="AQ71" s="817"/>
      <c r="AR71" s="817"/>
      <c r="AS71" s="817"/>
      <c r="AT71" s="817"/>
      <c r="AU71" s="817">
        <v>51</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536</v>
      </c>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533</v>
      </c>
      <c r="C73" s="860"/>
      <c r="D73" s="860"/>
      <c r="E73" s="860"/>
      <c r="F73" s="860"/>
      <c r="G73" s="860"/>
      <c r="H73" s="860"/>
      <c r="I73" s="860"/>
      <c r="J73" s="860"/>
      <c r="K73" s="860"/>
      <c r="L73" s="860"/>
      <c r="M73" s="860"/>
      <c r="N73" s="860"/>
      <c r="O73" s="860"/>
      <c r="P73" s="861"/>
      <c r="Q73" s="862">
        <v>278</v>
      </c>
      <c r="R73" s="817"/>
      <c r="S73" s="817"/>
      <c r="T73" s="817"/>
      <c r="U73" s="817"/>
      <c r="V73" s="817">
        <v>268</v>
      </c>
      <c r="W73" s="817"/>
      <c r="X73" s="817"/>
      <c r="Y73" s="817"/>
      <c r="Z73" s="817"/>
      <c r="AA73" s="817">
        <v>10</v>
      </c>
      <c r="AB73" s="817"/>
      <c r="AC73" s="817"/>
      <c r="AD73" s="817"/>
      <c r="AE73" s="817"/>
      <c r="AF73" s="817">
        <v>10</v>
      </c>
      <c r="AG73" s="817"/>
      <c r="AH73" s="817"/>
      <c r="AI73" s="817"/>
      <c r="AJ73" s="817"/>
      <c r="AK73" s="817">
        <v>79</v>
      </c>
      <c r="AL73" s="817"/>
      <c r="AM73" s="817"/>
      <c r="AN73" s="817"/>
      <c r="AO73" s="817"/>
      <c r="AP73" s="817" t="s">
        <v>550</v>
      </c>
      <c r="AQ73" s="817"/>
      <c r="AR73" s="817"/>
      <c r="AS73" s="817"/>
      <c r="AT73" s="817"/>
      <c r="AU73" s="817" t="s">
        <v>551</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537</v>
      </c>
      <c r="C74" s="860"/>
      <c r="D74" s="860"/>
      <c r="E74" s="860"/>
      <c r="F74" s="860"/>
      <c r="G74" s="860"/>
      <c r="H74" s="860"/>
      <c r="I74" s="860"/>
      <c r="J74" s="860"/>
      <c r="K74" s="860"/>
      <c r="L74" s="860"/>
      <c r="M74" s="860"/>
      <c r="N74" s="860"/>
      <c r="O74" s="860"/>
      <c r="P74" s="861"/>
      <c r="Q74" s="862">
        <v>7441</v>
      </c>
      <c r="R74" s="817"/>
      <c r="S74" s="817"/>
      <c r="T74" s="817"/>
      <c r="U74" s="817"/>
      <c r="V74" s="817">
        <v>6767</v>
      </c>
      <c r="W74" s="817"/>
      <c r="X74" s="817"/>
      <c r="Y74" s="817"/>
      <c r="Z74" s="817"/>
      <c r="AA74" s="817">
        <v>674</v>
      </c>
      <c r="AB74" s="817"/>
      <c r="AC74" s="817"/>
      <c r="AD74" s="817"/>
      <c r="AE74" s="817"/>
      <c r="AF74" s="817">
        <v>674</v>
      </c>
      <c r="AG74" s="817"/>
      <c r="AH74" s="817"/>
      <c r="AI74" s="817"/>
      <c r="AJ74" s="817"/>
      <c r="AK74" s="817">
        <v>16</v>
      </c>
      <c r="AL74" s="817"/>
      <c r="AM74" s="817"/>
      <c r="AN74" s="817"/>
      <c r="AO74" s="817"/>
      <c r="AP74" s="817" t="s">
        <v>551</v>
      </c>
      <c r="AQ74" s="817"/>
      <c r="AR74" s="817"/>
      <c r="AS74" s="817"/>
      <c r="AT74" s="817"/>
      <c r="AU74" s="817" t="s">
        <v>550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538</v>
      </c>
      <c r="C75" s="860"/>
      <c r="D75" s="860"/>
      <c r="E75" s="860"/>
      <c r="F75" s="860"/>
      <c r="G75" s="860"/>
      <c r="H75" s="860"/>
      <c r="I75" s="860"/>
      <c r="J75" s="860"/>
      <c r="K75" s="860"/>
      <c r="L75" s="860"/>
      <c r="M75" s="860"/>
      <c r="N75" s="860"/>
      <c r="O75" s="860"/>
      <c r="P75" s="861"/>
      <c r="Q75" s="865">
        <v>169</v>
      </c>
      <c r="R75" s="866"/>
      <c r="S75" s="866"/>
      <c r="T75" s="866"/>
      <c r="U75" s="816"/>
      <c r="V75" s="867">
        <v>168</v>
      </c>
      <c r="W75" s="866"/>
      <c r="X75" s="866"/>
      <c r="Y75" s="866"/>
      <c r="Z75" s="816"/>
      <c r="AA75" s="867">
        <v>1</v>
      </c>
      <c r="AB75" s="866"/>
      <c r="AC75" s="866"/>
      <c r="AD75" s="866"/>
      <c r="AE75" s="816"/>
      <c r="AF75" s="867">
        <v>1</v>
      </c>
      <c r="AG75" s="866"/>
      <c r="AH75" s="866"/>
      <c r="AI75" s="866"/>
      <c r="AJ75" s="816"/>
      <c r="AK75" s="867" t="s">
        <v>551</v>
      </c>
      <c r="AL75" s="866"/>
      <c r="AM75" s="866"/>
      <c r="AN75" s="866"/>
      <c r="AO75" s="816"/>
      <c r="AP75" s="867" t="s">
        <v>551</v>
      </c>
      <c r="AQ75" s="866"/>
      <c r="AR75" s="866"/>
      <c r="AS75" s="866"/>
      <c r="AT75" s="816"/>
      <c r="AU75" s="867" t="s">
        <v>550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539</v>
      </c>
      <c r="C76" s="860"/>
      <c r="D76" s="860"/>
      <c r="E76" s="860"/>
      <c r="F76" s="860"/>
      <c r="G76" s="860"/>
      <c r="H76" s="860"/>
      <c r="I76" s="860"/>
      <c r="J76" s="860"/>
      <c r="K76" s="860"/>
      <c r="L76" s="860"/>
      <c r="M76" s="860"/>
      <c r="N76" s="860"/>
      <c r="O76" s="860"/>
      <c r="P76" s="861"/>
      <c r="Q76" s="865">
        <v>23</v>
      </c>
      <c r="R76" s="866"/>
      <c r="S76" s="866"/>
      <c r="T76" s="866"/>
      <c r="U76" s="816"/>
      <c r="V76" s="867">
        <v>20</v>
      </c>
      <c r="W76" s="866"/>
      <c r="X76" s="866"/>
      <c r="Y76" s="866"/>
      <c r="Z76" s="816"/>
      <c r="AA76" s="867">
        <v>3</v>
      </c>
      <c r="AB76" s="866"/>
      <c r="AC76" s="866"/>
      <c r="AD76" s="866"/>
      <c r="AE76" s="816"/>
      <c r="AF76" s="867">
        <v>3</v>
      </c>
      <c r="AG76" s="866"/>
      <c r="AH76" s="866"/>
      <c r="AI76" s="866"/>
      <c r="AJ76" s="816"/>
      <c r="AK76" s="867" t="s">
        <v>551</v>
      </c>
      <c r="AL76" s="866"/>
      <c r="AM76" s="866"/>
      <c r="AN76" s="866"/>
      <c r="AO76" s="816"/>
      <c r="AP76" s="867" t="s">
        <v>551</v>
      </c>
      <c r="AQ76" s="866"/>
      <c r="AR76" s="866"/>
      <c r="AS76" s="866"/>
      <c r="AT76" s="816"/>
      <c r="AU76" s="867" t="s">
        <v>550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540</v>
      </c>
      <c r="C77" s="860"/>
      <c r="D77" s="860"/>
      <c r="E77" s="860"/>
      <c r="F77" s="860"/>
      <c r="G77" s="860"/>
      <c r="H77" s="860"/>
      <c r="I77" s="860"/>
      <c r="J77" s="860"/>
      <c r="K77" s="860"/>
      <c r="L77" s="860"/>
      <c r="M77" s="860"/>
      <c r="N77" s="860"/>
      <c r="O77" s="860"/>
      <c r="P77" s="861"/>
      <c r="Q77" s="865">
        <v>5</v>
      </c>
      <c r="R77" s="866"/>
      <c r="S77" s="866"/>
      <c r="T77" s="866"/>
      <c r="U77" s="816"/>
      <c r="V77" s="867">
        <v>2</v>
      </c>
      <c r="W77" s="866"/>
      <c r="X77" s="866"/>
      <c r="Y77" s="866"/>
      <c r="Z77" s="816"/>
      <c r="AA77" s="867">
        <v>3</v>
      </c>
      <c r="AB77" s="866"/>
      <c r="AC77" s="866"/>
      <c r="AD77" s="866"/>
      <c r="AE77" s="816"/>
      <c r="AF77" s="867">
        <v>3</v>
      </c>
      <c r="AG77" s="866"/>
      <c r="AH77" s="866"/>
      <c r="AI77" s="866"/>
      <c r="AJ77" s="816"/>
      <c r="AK77" s="867" t="s">
        <v>551</v>
      </c>
      <c r="AL77" s="866"/>
      <c r="AM77" s="866"/>
      <c r="AN77" s="866"/>
      <c r="AO77" s="816"/>
      <c r="AP77" s="867" t="s">
        <v>551</v>
      </c>
      <c r="AQ77" s="866"/>
      <c r="AR77" s="866"/>
      <c r="AS77" s="866"/>
      <c r="AT77" s="816"/>
      <c r="AU77" s="867" t="s">
        <v>550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541</v>
      </c>
      <c r="C78" s="860"/>
      <c r="D78" s="860"/>
      <c r="E78" s="860"/>
      <c r="F78" s="860"/>
      <c r="G78" s="860"/>
      <c r="H78" s="860"/>
      <c r="I78" s="860"/>
      <c r="J78" s="860"/>
      <c r="K78" s="860"/>
      <c r="L78" s="860"/>
      <c r="M78" s="860"/>
      <c r="N78" s="860"/>
      <c r="O78" s="860"/>
      <c r="P78" s="861"/>
      <c r="Q78" s="862">
        <v>1000</v>
      </c>
      <c r="R78" s="817"/>
      <c r="S78" s="817"/>
      <c r="T78" s="817"/>
      <c r="U78" s="817"/>
      <c r="V78" s="817">
        <v>1000</v>
      </c>
      <c r="W78" s="817"/>
      <c r="X78" s="817"/>
      <c r="Y78" s="817"/>
      <c r="Z78" s="817"/>
      <c r="AA78" s="817">
        <v>0</v>
      </c>
      <c r="AB78" s="817"/>
      <c r="AC78" s="817"/>
      <c r="AD78" s="817"/>
      <c r="AE78" s="817"/>
      <c r="AF78" s="817">
        <v>0</v>
      </c>
      <c r="AG78" s="817"/>
      <c r="AH78" s="817"/>
      <c r="AI78" s="817"/>
      <c r="AJ78" s="817"/>
      <c r="AK78" s="817">
        <v>0</v>
      </c>
      <c r="AL78" s="817"/>
      <c r="AM78" s="817"/>
      <c r="AN78" s="817"/>
      <c r="AO78" s="817"/>
      <c r="AP78" s="817">
        <v>1000</v>
      </c>
      <c r="AQ78" s="817"/>
      <c r="AR78" s="817"/>
      <c r="AS78" s="817"/>
      <c r="AT78" s="817"/>
      <c r="AU78" s="817">
        <v>8</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542</v>
      </c>
      <c r="C79" s="860"/>
      <c r="D79" s="860"/>
      <c r="E79" s="860"/>
      <c r="F79" s="860"/>
      <c r="G79" s="860"/>
      <c r="H79" s="860"/>
      <c r="I79" s="860"/>
      <c r="J79" s="860"/>
      <c r="K79" s="860"/>
      <c r="L79" s="860"/>
      <c r="M79" s="860"/>
      <c r="N79" s="860"/>
      <c r="O79" s="860"/>
      <c r="P79" s="861"/>
      <c r="Q79" s="862">
        <v>61</v>
      </c>
      <c r="R79" s="817"/>
      <c r="S79" s="817"/>
      <c r="T79" s="817"/>
      <c r="U79" s="817"/>
      <c r="V79" s="817">
        <v>59</v>
      </c>
      <c r="W79" s="817"/>
      <c r="X79" s="817"/>
      <c r="Y79" s="817"/>
      <c r="Z79" s="817"/>
      <c r="AA79" s="817">
        <v>2</v>
      </c>
      <c r="AB79" s="817"/>
      <c r="AC79" s="817"/>
      <c r="AD79" s="817"/>
      <c r="AE79" s="817"/>
      <c r="AF79" s="817">
        <v>2</v>
      </c>
      <c r="AG79" s="817"/>
      <c r="AH79" s="817"/>
      <c r="AI79" s="817"/>
      <c r="AJ79" s="817"/>
      <c r="AK79" s="817" t="s">
        <v>551</v>
      </c>
      <c r="AL79" s="817"/>
      <c r="AM79" s="817"/>
      <c r="AN79" s="817"/>
      <c r="AO79" s="817"/>
      <c r="AP79" s="817" t="s">
        <v>550</v>
      </c>
      <c r="AQ79" s="817"/>
      <c r="AR79" s="817"/>
      <c r="AS79" s="817"/>
      <c r="AT79" s="817"/>
      <c r="AU79" s="817" t="s">
        <v>551</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543</v>
      </c>
      <c r="C80" s="860"/>
      <c r="D80" s="860"/>
      <c r="E80" s="860"/>
      <c r="F80" s="860"/>
      <c r="G80" s="860"/>
      <c r="H80" s="860"/>
      <c r="I80" s="860"/>
      <c r="J80" s="860"/>
      <c r="K80" s="860"/>
      <c r="L80" s="860"/>
      <c r="M80" s="860"/>
      <c r="N80" s="860"/>
      <c r="O80" s="860"/>
      <c r="P80" s="861"/>
      <c r="Q80" s="862">
        <v>291</v>
      </c>
      <c r="R80" s="817"/>
      <c r="S80" s="817"/>
      <c r="T80" s="817"/>
      <c r="U80" s="817"/>
      <c r="V80" s="817">
        <v>161</v>
      </c>
      <c r="W80" s="817"/>
      <c r="X80" s="817"/>
      <c r="Y80" s="817"/>
      <c r="Z80" s="817"/>
      <c r="AA80" s="817">
        <v>130</v>
      </c>
      <c r="AB80" s="817"/>
      <c r="AC80" s="817"/>
      <c r="AD80" s="817"/>
      <c r="AE80" s="817"/>
      <c r="AF80" s="817">
        <v>130</v>
      </c>
      <c r="AG80" s="817"/>
      <c r="AH80" s="817"/>
      <c r="AI80" s="817"/>
      <c r="AJ80" s="817"/>
      <c r="AK80" s="817" t="s">
        <v>551</v>
      </c>
      <c r="AL80" s="817"/>
      <c r="AM80" s="817"/>
      <c r="AN80" s="817"/>
      <c r="AO80" s="817"/>
      <c r="AP80" s="817" t="s">
        <v>550</v>
      </c>
      <c r="AQ80" s="817"/>
      <c r="AR80" s="817"/>
      <c r="AS80" s="817"/>
      <c r="AT80" s="817"/>
      <c r="AU80" s="817" t="s">
        <v>550</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544</v>
      </c>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533</v>
      </c>
      <c r="C82" s="860"/>
      <c r="D82" s="860"/>
      <c r="E82" s="860"/>
      <c r="F82" s="860"/>
      <c r="G82" s="860"/>
      <c r="H82" s="860"/>
      <c r="I82" s="860"/>
      <c r="J82" s="860"/>
      <c r="K82" s="860"/>
      <c r="L82" s="860"/>
      <c r="M82" s="860"/>
      <c r="N82" s="860"/>
      <c r="O82" s="860"/>
      <c r="P82" s="861"/>
      <c r="Q82" s="862">
        <v>160</v>
      </c>
      <c r="R82" s="817"/>
      <c r="S82" s="817"/>
      <c r="T82" s="817"/>
      <c r="U82" s="817"/>
      <c r="V82" s="817">
        <v>159</v>
      </c>
      <c r="W82" s="817"/>
      <c r="X82" s="817"/>
      <c r="Y82" s="817"/>
      <c r="Z82" s="817"/>
      <c r="AA82" s="817">
        <v>1</v>
      </c>
      <c r="AB82" s="817"/>
      <c r="AC82" s="817"/>
      <c r="AD82" s="817"/>
      <c r="AE82" s="817"/>
      <c r="AF82" s="817">
        <v>1</v>
      </c>
      <c r="AG82" s="817"/>
      <c r="AH82" s="817"/>
      <c r="AI82" s="817"/>
      <c r="AJ82" s="817"/>
      <c r="AK82" s="817">
        <v>10</v>
      </c>
      <c r="AL82" s="817"/>
      <c r="AM82" s="817"/>
      <c r="AN82" s="817"/>
      <c r="AO82" s="817"/>
      <c r="AP82" s="817" t="s">
        <v>546</v>
      </c>
      <c r="AQ82" s="817"/>
      <c r="AR82" s="817"/>
      <c r="AS82" s="817"/>
      <c r="AT82" s="817"/>
      <c r="AU82" s="817" t="s">
        <v>546</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545</v>
      </c>
      <c r="C83" s="860"/>
      <c r="D83" s="860"/>
      <c r="E83" s="860"/>
      <c r="F83" s="860"/>
      <c r="G83" s="860"/>
      <c r="H83" s="860"/>
      <c r="I83" s="860"/>
      <c r="J83" s="860"/>
      <c r="K83" s="860"/>
      <c r="L83" s="860"/>
      <c r="M83" s="860"/>
      <c r="N83" s="860"/>
      <c r="O83" s="860"/>
      <c r="P83" s="861"/>
      <c r="Q83" s="862">
        <v>190947</v>
      </c>
      <c r="R83" s="817"/>
      <c r="S83" s="817"/>
      <c r="T83" s="817"/>
      <c r="U83" s="817"/>
      <c r="V83" s="817">
        <v>184370</v>
      </c>
      <c r="W83" s="817"/>
      <c r="X83" s="817"/>
      <c r="Y83" s="817"/>
      <c r="Z83" s="817"/>
      <c r="AA83" s="817">
        <v>6577</v>
      </c>
      <c r="AB83" s="817"/>
      <c r="AC83" s="817"/>
      <c r="AD83" s="817"/>
      <c r="AE83" s="817"/>
      <c r="AF83" s="817">
        <v>6577</v>
      </c>
      <c r="AG83" s="817"/>
      <c r="AH83" s="817"/>
      <c r="AI83" s="817"/>
      <c r="AJ83" s="817"/>
      <c r="AK83" s="817">
        <v>1453</v>
      </c>
      <c r="AL83" s="817"/>
      <c r="AM83" s="817"/>
      <c r="AN83" s="817"/>
      <c r="AO83" s="817"/>
      <c r="AP83" s="817" t="s">
        <v>551</v>
      </c>
      <c r="AQ83" s="817"/>
      <c r="AR83" s="817"/>
      <c r="AS83" s="817"/>
      <c r="AT83" s="817"/>
      <c r="AU83" s="817" t="s">
        <v>551</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7622</v>
      </c>
      <c r="AG88" s="828"/>
      <c r="AH88" s="828"/>
      <c r="AI88" s="828"/>
      <c r="AJ88" s="828"/>
      <c r="AK88" s="825"/>
      <c r="AL88" s="825"/>
      <c r="AM88" s="825"/>
      <c r="AN88" s="825"/>
      <c r="AO88" s="825"/>
      <c r="AP88" s="828">
        <v>6229</v>
      </c>
      <c r="AQ88" s="828"/>
      <c r="AR88" s="828"/>
      <c r="AS88" s="828"/>
      <c r="AT88" s="828"/>
      <c r="AU88" s="828">
        <v>628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287</v>
      </c>
      <c r="AG109" s="881"/>
      <c r="AH109" s="881"/>
      <c r="AI109" s="881"/>
      <c r="AJ109" s="882"/>
      <c r="AK109" s="880" t="s">
        <v>286</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287</v>
      </c>
      <c r="BW109" s="881"/>
      <c r="BX109" s="881"/>
      <c r="BY109" s="881"/>
      <c r="BZ109" s="882"/>
      <c r="CA109" s="880" t="s">
        <v>286</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287</v>
      </c>
      <c r="DM109" s="881"/>
      <c r="DN109" s="881"/>
      <c r="DO109" s="881"/>
      <c r="DP109" s="882"/>
      <c r="DQ109" s="880" t="s">
        <v>286</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529860</v>
      </c>
      <c r="AB110" s="888"/>
      <c r="AC110" s="888"/>
      <c r="AD110" s="888"/>
      <c r="AE110" s="889"/>
      <c r="AF110" s="890">
        <v>558029</v>
      </c>
      <c r="AG110" s="888"/>
      <c r="AH110" s="888"/>
      <c r="AI110" s="888"/>
      <c r="AJ110" s="889"/>
      <c r="AK110" s="890">
        <v>574646</v>
      </c>
      <c r="AL110" s="888"/>
      <c r="AM110" s="888"/>
      <c r="AN110" s="888"/>
      <c r="AO110" s="889"/>
      <c r="AP110" s="891">
        <v>12.2</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5302338</v>
      </c>
      <c r="BR110" s="925"/>
      <c r="BS110" s="925"/>
      <c r="BT110" s="925"/>
      <c r="BU110" s="925"/>
      <c r="BV110" s="925">
        <v>5462348</v>
      </c>
      <c r="BW110" s="925"/>
      <c r="BX110" s="925"/>
      <c r="BY110" s="925"/>
      <c r="BZ110" s="925"/>
      <c r="CA110" s="925">
        <v>5549064</v>
      </c>
      <c r="CB110" s="925"/>
      <c r="CC110" s="925"/>
      <c r="CD110" s="925"/>
      <c r="CE110" s="925"/>
      <c r="CF110" s="939">
        <v>118.2</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1437</v>
      </c>
      <c r="BR111" s="918"/>
      <c r="BS111" s="918"/>
      <c r="BT111" s="918"/>
      <c r="BU111" s="918"/>
      <c r="BV111" s="918">
        <v>838</v>
      </c>
      <c r="BW111" s="918"/>
      <c r="BX111" s="918"/>
      <c r="BY111" s="918"/>
      <c r="BZ111" s="918"/>
      <c r="CA111" s="918">
        <v>371</v>
      </c>
      <c r="CB111" s="918"/>
      <c r="CC111" s="918"/>
      <c r="CD111" s="918"/>
      <c r="CE111" s="918"/>
      <c r="CF111" s="912">
        <v>0</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3141592</v>
      </c>
      <c r="BR112" s="918"/>
      <c r="BS112" s="918"/>
      <c r="BT112" s="918"/>
      <c r="BU112" s="918"/>
      <c r="BV112" s="918">
        <v>3044979</v>
      </c>
      <c r="BW112" s="918"/>
      <c r="BX112" s="918"/>
      <c r="BY112" s="918"/>
      <c r="BZ112" s="918"/>
      <c r="CA112" s="918">
        <v>2853094</v>
      </c>
      <c r="CB112" s="918"/>
      <c r="CC112" s="918"/>
      <c r="CD112" s="918"/>
      <c r="CE112" s="918"/>
      <c r="CF112" s="912">
        <v>60.8</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278251</v>
      </c>
      <c r="AB113" s="932"/>
      <c r="AC113" s="932"/>
      <c r="AD113" s="932"/>
      <c r="AE113" s="933"/>
      <c r="AF113" s="934">
        <v>282117</v>
      </c>
      <c r="AG113" s="932"/>
      <c r="AH113" s="932"/>
      <c r="AI113" s="932"/>
      <c r="AJ113" s="933"/>
      <c r="AK113" s="934">
        <v>263786</v>
      </c>
      <c r="AL113" s="932"/>
      <c r="AM113" s="932"/>
      <c r="AN113" s="932"/>
      <c r="AO113" s="933"/>
      <c r="AP113" s="935">
        <v>5.6</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921637</v>
      </c>
      <c r="BR113" s="918"/>
      <c r="BS113" s="918"/>
      <c r="BT113" s="918"/>
      <c r="BU113" s="918"/>
      <c r="BV113" s="918">
        <v>774734</v>
      </c>
      <c r="BW113" s="918"/>
      <c r="BX113" s="918"/>
      <c r="BY113" s="918"/>
      <c r="BZ113" s="918"/>
      <c r="CA113" s="918">
        <v>628120</v>
      </c>
      <c r="CB113" s="918"/>
      <c r="CC113" s="918"/>
      <c r="CD113" s="918"/>
      <c r="CE113" s="918"/>
      <c r="CF113" s="912">
        <v>13.4</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v>1437</v>
      </c>
      <c r="DH113" s="957"/>
      <c r="DI113" s="957"/>
      <c r="DJ113" s="957"/>
      <c r="DK113" s="958"/>
      <c r="DL113" s="959">
        <v>838</v>
      </c>
      <c r="DM113" s="957"/>
      <c r="DN113" s="957"/>
      <c r="DO113" s="957"/>
      <c r="DP113" s="958"/>
      <c r="DQ113" s="959">
        <v>371</v>
      </c>
      <c r="DR113" s="957"/>
      <c r="DS113" s="957"/>
      <c r="DT113" s="957"/>
      <c r="DU113" s="958"/>
      <c r="DV113" s="960">
        <v>0</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135745</v>
      </c>
      <c r="AB114" s="957"/>
      <c r="AC114" s="957"/>
      <c r="AD114" s="957"/>
      <c r="AE114" s="958"/>
      <c r="AF114" s="959">
        <v>137293</v>
      </c>
      <c r="AG114" s="957"/>
      <c r="AH114" s="957"/>
      <c r="AI114" s="957"/>
      <c r="AJ114" s="958"/>
      <c r="AK114" s="959">
        <v>141426</v>
      </c>
      <c r="AL114" s="957"/>
      <c r="AM114" s="957"/>
      <c r="AN114" s="957"/>
      <c r="AO114" s="958"/>
      <c r="AP114" s="960">
        <v>3</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t="s">
        <v>112</v>
      </c>
      <c r="BR114" s="918"/>
      <c r="BS114" s="918"/>
      <c r="BT114" s="918"/>
      <c r="BU114" s="918"/>
      <c r="BV114" s="918" t="s">
        <v>112</v>
      </c>
      <c r="BW114" s="918"/>
      <c r="BX114" s="918"/>
      <c r="BY114" s="918"/>
      <c r="BZ114" s="918"/>
      <c r="CA114" s="918" t="s">
        <v>112</v>
      </c>
      <c r="CB114" s="918"/>
      <c r="CC114" s="918"/>
      <c r="CD114" s="918"/>
      <c r="CE114" s="918"/>
      <c r="CF114" s="912" t="s">
        <v>112</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892</v>
      </c>
      <c r="AB115" s="932"/>
      <c r="AC115" s="932"/>
      <c r="AD115" s="932"/>
      <c r="AE115" s="933"/>
      <c r="AF115" s="934">
        <v>758</v>
      </c>
      <c r="AG115" s="932"/>
      <c r="AH115" s="932"/>
      <c r="AI115" s="932"/>
      <c r="AJ115" s="933"/>
      <c r="AK115" s="934">
        <v>596</v>
      </c>
      <c r="AL115" s="932"/>
      <c r="AM115" s="932"/>
      <c r="AN115" s="932"/>
      <c r="AO115" s="933"/>
      <c r="AP115" s="935">
        <v>0</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944748</v>
      </c>
      <c r="AB117" s="964"/>
      <c r="AC117" s="964"/>
      <c r="AD117" s="964"/>
      <c r="AE117" s="965"/>
      <c r="AF117" s="963">
        <v>978197</v>
      </c>
      <c r="AG117" s="964"/>
      <c r="AH117" s="964"/>
      <c r="AI117" s="964"/>
      <c r="AJ117" s="965"/>
      <c r="AK117" s="963">
        <v>980454</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287</v>
      </c>
      <c r="AG118" s="881"/>
      <c r="AH118" s="881"/>
      <c r="AI118" s="881"/>
      <c r="AJ118" s="882"/>
      <c r="AK118" s="880" t="s">
        <v>286</v>
      </c>
      <c r="AL118" s="881"/>
      <c r="AM118" s="881"/>
      <c r="AN118" s="881"/>
      <c r="AO118" s="882"/>
      <c r="AP118" s="988" t="s">
        <v>402</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430</v>
      </c>
      <c r="BP118" s="992"/>
      <c r="BQ118" s="983">
        <v>9367004</v>
      </c>
      <c r="BR118" s="984"/>
      <c r="BS118" s="984"/>
      <c r="BT118" s="984"/>
      <c r="BU118" s="984"/>
      <c r="BV118" s="984">
        <v>9282899</v>
      </c>
      <c r="BW118" s="984"/>
      <c r="BX118" s="984"/>
      <c r="BY118" s="984"/>
      <c r="BZ118" s="984"/>
      <c r="CA118" s="984">
        <v>9030649</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3769330</v>
      </c>
      <c r="BR119" s="925"/>
      <c r="BS119" s="925"/>
      <c r="BT119" s="925"/>
      <c r="BU119" s="925"/>
      <c r="BV119" s="925">
        <v>3874951</v>
      </c>
      <c r="BW119" s="925"/>
      <c r="BX119" s="925"/>
      <c r="BY119" s="925"/>
      <c r="BZ119" s="925"/>
      <c r="CA119" s="925">
        <v>4045964</v>
      </c>
      <c r="CB119" s="925"/>
      <c r="CC119" s="925"/>
      <c r="CD119" s="925"/>
      <c r="CE119" s="925"/>
      <c r="CF119" s="939">
        <v>86.2</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32146</v>
      </c>
      <c r="BR120" s="918"/>
      <c r="BS120" s="918"/>
      <c r="BT120" s="918"/>
      <c r="BU120" s="918"/>
      <c r="BV120" s="918">
        <v>29958</v>
      </c>
      <c r="BW120" s="918"/>
      <c r="BX120" s="918"/>
      <c r="BY120" s="918"/>
      <c r="BZ120" s="918"/>
      <c r="CA120" s="918">
        <v>27725</v>
      </c>
      <c r="CB120" s="918"/>
      <c r="CC120" s="918"/>
      <c r="CD120" s="918"/>
      <c r="CE120" s="918"/>
      <c r="CF120" s="912">
        <v>0.6</v>
      </c>
      <c r="CG120" s="913"/>
      <c r="CH120" s="913"/>
      <c r="CI120" s="913"/>
      <c r="CJ120" s="913"/>
      <c r="CK120" s="1011" t="s">
        <v>436</v>
      </c>
      <c r="CL120" s="1012"/>
      <c r="CM120" s="1012"/>
      <c r="CN120" s="1012"/>
      <c r="CO120" s="1013"/>
      <c r="CP120" s="1019" t="s">
        <v>437</v>
      </c>
      <c r="CQ120" s="1020"/>
      <c r="CR120" s="1020"/>
      <c r="CS120" s="1020"/>
      <c r="CT120" s="1020"/>
      <c r="CU120" s="1020"/>
      <c r="CV120" s="1020"/>
      <c r="CW120" s="1020"/>
      <c r="CX120" s="1020"/>
      <c r="CY120" s="1020"/>
      <c r="CZ120" s="1020"/>
      <c r="DA120" s="1020"/>
      <c r="DB120" s="1020"/>
      <c r="DC120" s="1020"/>
      <c r="DD120" s="1020"/>
      <c r="DE120" s="1020"/>
      <c r="DF120" s="1021"/>
      <c r="DG120" s="924">
        <v>3139837</v>
      </c>
      <c r="DH120" s="925"/>
      <c r="DI120" s="925"/>
      <c r="DJ120" s="925"/>
      <c r="DK120" s="925"/>
      <c r="DL120" s="925">
        <v>3043355</v>
      </c>
      <c r="DM120" s="925"/>
      <c r="DN120" s="925"/>
      <c r="DO120" s="925"/>
      <c r="DP120" s="925"/>
      <c r="DQ120" s="925">
        <v>2851605</v>
      </c>
      <c r="DR120" s="925"/>
      <c r="DS120" s="925"/>
      <c r="DT120" s="925"/>
      <c r="DU120" s="925"/>
      <c r="DV120" s="926">
        <v>60.7</v>
      </c>
      <c r="DW120" s="926"/>
      <c r="DX120" s="926"/>
      <c r="DY120" s="926"/>
      <c r="DZ120" s="927"/>
    </row>
    <row r="121" spans="1:130" s="197" customFormat="1" ht="26.25" customHeight="1">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892</v>
      </c>
      <c r="AB121" s="957"/>
      <c r="AC121" s="957"/>
      <c r="AD121" s="957"/>
      <c r="AE121" s="958"/>
      <c r="AF121" s="959">
        <v>758</v>
      </c>
      <c r="AG121" s="957"/>
      <c r="AH121" s="957"/>
      <c r="AI121" s="957"/>
      <c r="AJ121" s="958"/>
      <c r="AK121" s="959">
        <v>596</v>
      </c>
      <c r="AL121" s="957"/>
      <c r="AM121" s="957"/>
      <c r="AN121" s="957"/>
      <c r="AO121" s="958"/>
      <c r="AP121" s="960">
        <v>0</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7759044</v>
      </c>
      <c r="BR121" s="984"/>
      <c r="BS121" s="984"/>
      <c r="BT121" s="984"/>
      <c r="BU121" s="984"/>
      <c r="BV121" s="984">
        <v>7825683</v>
      </c>
      <c r="BW121" s="984"/>
      <c r="BX121" s="984"/>
      <c r="BY121" s="984"/>
      <c r="BZ121" s="984"/>
      <c r="CA121" s="984">
        <v>7819253</v>
      </c>
      <c r="CB121" s="984"/>
      <c r="CC121" s="984"/>
      <c r="CD121" s="984"/>
      <c r="CE121" s="984"/>
      <c r="CF121" s="1022">
        <v>166.6</v>
      </c>
      <c r="CG121" s="1023"/>
      <c r="CH121" s="1023"/>
      <c r="CI121" s="1023"/>
      <c r="CJ121" s="1023"/>
      <c r="CK121" s="1014"/>
      <c r="CL121" s="1015"/>
      <c r="CM121" s="1015"/>
      <c r="CN121" s="1015"/>
      <c r="CO121" s="1016"/>
      <c r="CP121" s="1005" t="s">
        <v>440</v>
      </c>
      <c r="CQ121" s="1006"/>
      <c r="CR121" s="1006"/>
      <c r="CS121" s="1006"/>
      <c r="CT121" s="1006"/>
      <c r="CU121" s="1006"/>
      <c r="CV121" s="1006"/>
      <c r="CW121" s="1006"/>
      <c r="CX121" s="1006"/>
      <c r="CY121" s="1006"/>
      <c r="CZ121" s="1006"/>
      <c r="DA121" s="1006"/>
      <c r="DB121" s="1006"/>
      <c r="DC121" s="1006"/>
      <c r="DD121" s="1006"/>
      <c r="DE121" s="1006"/>
      <c r="DF121" s="1007"/>
      <c r="DG121" s="917">
        <v>1755</v>
      </c>
      <c r="DH121" s="918"/>
      <c r="DI121" s="918"/>
      <c r="DJ121" s="918"/>
      <c r="DK121" s="918"/>
      <c r="DL121" s="918">
        <v>1624</v>
      </c>
      <c r="DM121" s="918"/>
      <c r="DN121" s="918"/>
      <c r="DO121" s="918"/>
      <c r="DP121" s="918"/>
      <c r="DQ121" s="918">
        <v>1489</v>
      </c>
      <c r="DR121" s="918"/>
      <c r="DS121" s="918"/>
      <c r="DT121" s="918"/>
      <c r="DU121" s="918"/>
      <c r="DV121" s="919">
        <v>0</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441</v>
      </c>
      <c r="BP122" s="992"/>
      <c r="BQ122" s="1032">
        <v>11560520</v>
      </c>
      <c r="BR122" s="1033"/>
      <c r="BS122" s="1033"/>
      <c r="BT122" s="1033"/>
      <c r="BU122" s="1033"/>
      <c r="BV122" s="1033">
        <v>11730592</v>
      </c>
      <c r="BW122" s="1033"/>
      <c r="BX122" s="1033"/>
      <c r="BY122" s="1033"/>
      <c r="BZ122" s="1033"/>
      <c r="CA122" s="1033">
        <v>11892942</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112</v>
      </c>
      <c r="BR123" s="1025"/>
      <c r="BS123" s="1025"/>
      <c r="BT123" s="1025"/>
      <c r="BU123" s="1025"/>
      <c r="BV123" s="1025" t="s">
        <v>112</v>
      </c>
      <c r="BW123" s="1025"/>
      <c r="BX123" s="1025"/>
      <c r="BY123" s="1025"/>
      <c r="BZ123" s="1025"/>
      <c r="CA123" s="1025" t="s">
        <v>112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452</v>
      </c>
      <c r="AY127" s="885"/>
      <c r="AZ127" s="885"/>
      <c r="BA127" s="885"/>
      <c r="BB127" s="885"/>
      <c r="BC127" s="885"/>
      <c r="BD127" s="885"/>
      <c r="BE127" s="886"/>
      <c r="BF127" s="1039" t="s">
        <v>112</v>
      </c>
      <c r="BG127" s="1040"/>
      <c r="BH127" s="1040"/>
      <c r="BI127" s="1040"/>
      <c r="BJ127" s="1040"/>
      <c r="BK127" s="1040"/>
      <c r="BL127" s="1049"/>
      <c r="BM127" s="1039">
        <v>14.75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2820</v>
      </c>
      <c r="AB128" s="1088"/>
      <c r="AC128" s="1088"/>
      <c r="AD128" s="1088"/>
      <c r="AE128" s="1089"/>
      <c r="AF128" s="1090">
        <v>2820</v>
      </c>
      <c r="AG128" s="1088"/>
      <c r="AH128" s="1088"/>
      <c r="AI128" s="1088"/>
      <c r="AJ128" s="1089"/>
      <c r="AK128" s="1090">
        <v>2820</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112</v>
      </c>
      <c r="BG128" s="1065"/>
      <c r="BH128" s="1065"/>
      <c r="BI128" s="1065"/>
      <c r="BJ128" s="1065"/>
      <c r="BK128" s="1065"/>
      <c r="BL128" s="1066"/>
      <c r="BM128" s="1064">
        <v>19.75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5291577</v>
      </c>
      <c r="AB129" s="957"/>
      <c r="AC129" s="957"/>
      <c r="AD129" s="957"/>
      <c r="AE129" s="958"/>
      <c r="AF129" s="959">
        <v>5382889</v>
      </c>
      <c r="AG129" s="957"/>
      <c r="AH129" s="957"/>
      <c r="AI129" s="957"/>
      <c r="AJ129" s="958"/>
      <c r="AK129" s="959">
        <v>5399022</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5.8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675148</v>
      </c>
      <c r="AB130" s="957"/>
      <c r="AC130" s="957"/>
      <c r="AD130" s="957"/>
      <c r="AE130" s="958"/>
      <c r="AF130" s="959">
        <v>692543</v>
      </c>
      <c r="AG130" s="957"/>
      <c r="AH130" s="957"/>
      <c r="AI130" s="957"/>
      <c r="AJ130" s="958"/>
      <c r="AK130" s="959">
        <v>704917</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t="s">
        <v>112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4616429</v>
      </c>
      <c r="AB131" s="996"/>
      <c r="AC131" s="996"/>
      <c r="AD131" s="996"/>
      <c r="AE131" s="997"/>
      <c r="AF131" s="998">
        <v>4690346</v>
      </c>
      <c r="AG131" s="996"/>
      <c r="AH131" s="996"/>
      <c r="AI131" s="996"/>
      <c r="AJ131" s="997"/>
      <c r="AK131" s="998">
        <v>4694105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5.7789256590000004</v>
      </c>
      <c r="AB132" s="1102"/>
      <c r="AC132" s="1102"/>
      <c r="AD132" s="1102"/>
      <c r="AE132" s="1103"/>
      <c r="AF132" s="1104">
        <v>6.0301308259999997</v>
      </c>
      <c r="AG132" s="1102"/>
      <c r="AH132" s="1102"/>
      <c r="AI132" s="1102"/>
      <c r="AJ132" s="1103"/>
      <c r="AK132" s="1104">
        <v>5.8097763049999998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5.7</v>
      </c>
      <c r="AB133" s="1109"/>
      <c r="AC133" s="1109"/>
      <c r="AD133" s="1109"/>
      <c r="AE133" s="1110"/>
      <c r="AF133" s="1108">
        <v>5.7</v>
      </c>
      <c r="AG133" s="1109"/>
      <c r="AH133" s="1109"/>
      <c r="AI133" s="1109"/>
      <c r="AJ133" s="1110"/>
      <c r="AK133" s="1108">
        <v>5.8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O73" sqref="O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1583921</v>
      </c>
      <c r="L9" s="264">
        <v>61521</v>
      </c>
      <c r="M9" s="265">
        <v>58739</v>
      </c>
      <c r="N9" s="266">
        <v>4.7</v>
      </c>
    </row>
    <row r="10" spans="1:16">
      <c r="A10" s="248"/>
      <c r="B10" s="244"/>
      <c r="C10" s="244"/>
      <c r="D10" s="244"/>
      <c r="E10" s="244"/>
      <c r="F10" s="244"/>
      <c r="G10" s="1117" t="s">
        <v>474</v>
      </c>
      <c r="H10" s="1118"/>
      <c r="I10" s="1118"/>
      <c r="J10" s="1119"/>
      <c r="K10" s="267">
        <v>113710</v>
      </c>
      <c r="L10" s="268">
        <v>4417</v>
      </c>
      <c r="M10" s="269">
        <v>5215</v>
      </c>
      <c r="N10" s="270">
        <v>-15.3</v>
      </c>
    </row>
    <row r="11" spans="1:16" ht="13.5" customHeight="1">
      <c r="A11" s="248"/>
      <c r="B11" s="244"/>
      <c r="C11" s="244"/>
      <c r="D11" s="244"/>
      <c r="E11" s="244"/>
      <c r="F11" s="244"/>
      <c r="G11" s="1117" t="s">
        <v>475</v>
      </c>
      <c r="H11" s="1118"/>
      <c r="I11" s="1118"/>
      <c r="J11" s="1119"/>
      <c r="K11" s="267">
        <v>29826</v>
      </c>
      <c r="L11" s="268">
        <v>1158</v>
      </c>
      <c r="M11" s="269">
        <v>7772</v>
      </c>
      <c r="N11" s="270">
        <v>-85.1</v>
      </c>
    </row>
    <row r="12" spans="1:16" ht="13.5" customHeight="1">
      <c r="A12" s="248"/>
      <c r="B12" s="244"/>
      <c r="C12" s="244"/>
      <c r="D12" s="244"/>
      <c r="E12" s="244"/>
      <c r="F12" s="244"/>
      <c r="G12" s="1117" t="s">
        <v>476</v>
      </c>
      <c r="H12" s="1118"/>
      <c r="I12" s="1118"/>
      <c r="J12" s="1119"/>
      <c r="K12" s="267" t="s">
        <v>477</v>
      </c>
      <c r="L12" s="268" t="s">
        <v>477</v>
      </c>
      <c r="M12" s="269">
        <v>135</v>
      </c>
      <c r="N12" s="270" t="s">
        <v>477</v>
      </c>
    </row>
    <row r="13" spans="1:16" ht="13.5" customHeight="1">
      <c r="A13" s="248"/>
      <c r="B13" s="244"/>
      <c r="C13" s="244"/>
      <c r="D13" s="244"/>
      <c r="E13" s="244"/>
      <c r="F13" s="244"/>
      <c r="G13" s="1117" t="s">
        <v>478</v>
      </c>
      <c r="H13" s="1118"/>
      <c r="I13" s="1118"/>
      <c r="J13" s="1119"/>
      <c r="K13" s="267" t="s">
        <v>477</v>
      </c>
      <c r="L13" s="268" t="s">
        <v>477</v>
      </c>
      <c r="M13" s="269">
        <v>6</v>
      </c>
      <c r="N13" s="270" t="s">
        <v>477</v>
      </c>
    </row>
    <row r="14" spans="1:16" ht="13.5" customHeight="1">
      <c r="A14" s="248"/>
      <c r="B14" s="244"/>
      <c r="C14" s="244"/>
      <c r="D14" s="244"/>
      <c r="E14" s="244"/>
      <c r="F14" s="244"/>
      <c r="G14" s="1117" t="s">
        <v>479</v>
      </c>
      <c r="H14" s="1118"/>
      <c r="I14" s="1118"/>
      <c r="J14" s="1119"/>
      <c r="K14" s="267">
        <v>72045</v>
      </c>
      <c r="L14" s="268">
        <v>2798</v>
      </c>
      <c r="M14" s="269">
        <v>2905</v>
      </c>
      <c r="N14" s="270">
        <v>-3.7</v>
      </c>
    </row>
    <row r="15" spans="1:16" ht="13.5" customHeight="1">
      <c r="A15" s="248"/>
      <c r="B15" s="244"/>
      <c r="C15" s="244"/>
      <c r="D15" s="244"/>
      <c r="E15" s="244"/>
      <c r="F15" s="244"/>
      <c r="G15" s="1117" t="s">
        <v>480</v>
      </c>
      <c r="H15" s="1118"/>
      <c r="I15" s="1118"/>
      <c r="J15" s="1119"/>
      <c r="K15" s="267">
        <v>40995</v>
      </c>
      <c r="L15" s="268">
        <v>1592</v>
      </c>
      <c r="M15" s="269">
        <v>1221</v>
      </c>
      <c r="N15" s="270">
        <v>30.4</v>
      </c>
    </row>
    <row r="16" spans="1:16">
      <c r="A16" s="248"/>
      <c r="B16" s="244"/>
      <c r="C16" s="244"/>
      <c r="D16" s="244"/>
      <c r="E16" s="244"/>
      <c r="F16" s="244"/>
      <c r="G16" s="1120" t="s">
        <v>481</v>
      </c>
      <c r="H16" s="1121"/>
      <c r="I16" s="1121"/>
      <c r="J16" s="1122"/>
      <c r="K16" s="268">
        <v>-126044</v>
      </c>
      <c r="L16" s="268">
        <v>-4896</v>
      </c>
      <c r="M16" s="269">
        <v>-6578</v>
      </c>
      <c r="N16" s="270">
        <v>-25.6</v>
      </c>
    </row>
    <row r="17" spans="1:16">
      <c r="A17" s="248"/>
      <c r="B17" s="244"/>
      <c r="C17" s="244"/>
      <c r="D17" s="244"/>
      <c r="E17" s="244"/>
      <c r="F17" s="244"/>
      <c r="G17" s="1120" t="s">
        <v>171</v>
      </c>
      <c r="H17" s="1121"/>
      <c r="I17" s="1121"/>
      <c r="J17" s="1122"/>
      <c r="K17" s="268">
        <v>1714453</v>
      </c>
      <c r="L17" s="268">
        <v>66591</v>
      </c>
      <c r="M17" s="269">
        <v>69416</v>
      </c>
      <c r="N17" s="270">
        <v>-4.0999999999999996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7.42</v>
      </c>
      <c r="L21" s="281">
        <v>6.74</v>
      </c>
      <c r="M21" s="282">
        <v>0.68</v>
      </c>
      <c r="N21" s="249"/>
      <c r="O21" s="283"/>
      <c r="P21" s="279"/>
    </row>
    <row r="22" spans="1:16" s="284" customFormat="1">
      <c r="A22" s="279"/>
      <c r="B22" s="249"/>
      <c r="C22" s="249"/>
      <c r="D22" s="249"/>
      <c r="E22" s="249"/>
      <c r="F22" s="249"/>
      <c r="G22" s="1112" t="s">
        <v>487</v>
      </c>
      <c r="H22" s="1113"/>
      <c r="I22" s="1113"/>
      <c r="J22" s="1114"/>
      <c r="K22" s="285">
        <v>99.9</v>
      </c>
      <c r="L22" s="286">
        <v>96.7</v>
      </c>
      <c r="M22" s="287">
        <v>3.2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574646</v>
      </c>
      <c r="L32" s="294">
        <v>22320</v>
      </c>
      <c r="M32" s="295">
        <v>33867</v>
      </c>
      <c r="N32" s="296">
        <v>-34.1</v>
      </c>
    </row>
    <row r="33" spans="1:16" ht="13.5" customHeight="1">
      <c r="A33" s="248"/>
      <c r="B33" s="244"/>
      <c r="C33" s="244"/>
      <c r="D33" s="244"/>
      <c r="E33" s="244"/>
      <c r="F33" s="244"/>
      <c r="G33" s="1128" t="s">
        <v>492</v>
      </c>
      <c r="H33" s="1129"/>
      <c r="I33" s="1129"/>
      <c r="J33" s="1130"/>
      <c r="K33" s="294" t="s">
        <v>477</v>
      </c>
      <c r="L33" s="294" t="s">
        <v>477</v>
      </c>
      <c r="M33" s="295" t="s">
        <v>477</v>
      </c>
      <c r="N33" s="296" t="s">
        <v>477</v>
      </c>
    </row>
    <row r="34" spans="1:16" ht="27" customHeight="1">
      <c r="A34" s="248"/>
      <c r="B34" s="244"/>
      <c r="C34" s="244"/>
      <c r="D34" s="244"/>
      <c r="E34" s="244"/>
      <c r="F34" s="244"/>
      <c r="G34" s="1128" t="s">
        <v>493</v>
      </c>
      <c r="H34" s="1129"/>
      <c r="I34" s="1129"/>
      <c r="J34" s="1130"/>
      <c r="K34" s="294" t="s">
        <v>477</v>
      </c>
      <c r="L34" s="294" t="s">
        <v>477</v>
      </c>
      <c r="M34" s="295">
        <v>5</v>
      </c>
      <c r="N34" s="296" t="s">
        <v>477</v>
      </c>
    </row>
    <row r="35" spans="1:16" ht="27" customHeight="1">
      <c r="A35" s="248"/>
      <c r="B35" s="244"/>
      <c r="C35" s="244"/>
      <c r="D35" s="244"/>
      <c r="E35" s="244"/>
      <c r="F35" s="244"/>
      <c r="G35" s="1128" t="s">
        <v>494</v>
      </c>
      <c r="H35" s="1129"/>
      <c r="I35" s="1129"/>
      <c r="J35" s="1130"/>
      <c r="K35" s="294">
        <v>263786</v>
      </c>
      <c r="L35" s="294">
        <v>10246</v>
      </c>
      <c r="M35" s="295">
        <v>10553</v>
      </c>
      <c r="N35" s="296">
        <v>-2.9</v>
      </c>
    </row>
    <row r="36" spans="1:16" ht="27" customHeight="1">
      <c r="A36" s="248"/>
      <c r="B36" s="244"/>
      <c r="C36" s="244"/>
      <c r="D36" s="244"/>
      <c r="E36" s="244"/>
      <c r="F36" s="244"/>
      <c r="G36" s="1128" t="s">
        <v>495</v>
      </c>
      <c r="H36" s="1129"/>
      <c r="I36" s="1129"/>
      <c r="J36" s="1130"/>
      <c r="K36" s="294">
        <v>141426</v>
      </c>
      <c r="L36" s="294">
        <v>5493</v>
      </c>
      <c r="M36" s="295">
        <v>2741</v>
      </c>
      <c r="N36" s="296">
        <v>100.4</v>
      </c>
    </row>
    <row r="37" spans="1:16" ht="13.5" customHeight="1">
      <c r="A37" s="248"/>
      <c r="B37" s="244"/>
      <c r="C37" s="244"/>
      <c r="D37" s="244"/>
      <c r="E37" s="244"/>
      <c r="F37" s="244"/>
      <c r="G37" s="1128" t="s">
        <v>496</v>
      </c>
      <c r="H37" s="1129"/>
      <c r="I37" s="1129"/>
      <c r="J37" s="1130"/>
      <c r="K37" s="294">
        <v>596</v>
      </c>
      <c r="L37" s="294">
        <v>23</v>
      </c>
      <c r="M37" s="295">
        <v>1442</v>
      </c>
      <c r="N37" s="296">
        <v>-98.4</v>
      </c>
    </row>
    <row r="38" spans="1:16" ht="27" customHeight="1">
      <c r="A38" s="248"/>
      <c r="B38" s="244"/>
      <c r="C38" s="244"/>
      <c r="D38" s="244"/>
      <c r="E38" s="244"/>
      <c r="F38" s="244"/>
      <c r="G38" s="1131" t="s">
        <v>497</v>
      </c>
      <c r="H38" s="1132"/>
      <c r="I38" s="1132"/>
      <c r="J38" s="1133"/>
      <c r="K38" s="297" t="s">
        <v>477</v>
      </c>
      <c r="L38" s="297" t="s">
        <v>477</v>
      </c>
      <c r="M38" s="298">
        <v>2</v>
      </c>
      <c r="N38" s="299" t="s">
        <v>477</v>
      </c>
      <c r="O38" s="293"/>
    </row>
    <row r="39" spans="1:16">
      <c r="A39" s="248"/>
      <c r="B39" s="244"/>
      <c r="C39" s="244"/>
      <c r="D39" s="244"/>
      <c r="E39" s="244"/>
      <c r="F39" s="244"/>
      <c r="G39" s="1131" t="s">
        <v>498</v>
      </c>
      <c r="H39" s="1132"/>
      <c r="I39" s="1132"/>
      <c r="J39" s="1133"/>
      <c r="K39" s="300">
        <v>-2820</v>
      </c>
      <c r="L39" s="300">
        <v>-110</v>
      </c>
      <c r="M39" s="301">
        <v>-3178</v>
      </c>
      <c r="N39" s="302">
        <v>-96.5</v>
      </c>
      <c r="O39" s="293"/>
    </row>
    <row r="40" spans="1:16" ht="27" customHeight="1">
      <c r="A40" s="248"/>
      <c r="B40" s="244"/>
      <c r="C40" s="244"/>
      <c r="D40" s="244"/>
      <c r="E40" s="244"/>
      <c r="F40" s="244"/>
      <c r="G40" s="1128" t="s">
        <v>499</v>
      </c>
      <c r="H40" s="1129"/>
      <c r="I40" s="1129"/>
      <c r="J40" s="1130"/>
      <c r="K40" s="300">
        <v>-704917</v>
      </c>
      <c r="L40" s="300">
        <v>-27380</v>
      </c>
      <c r="M40" s="301">
        <v>-30469</v>
      </c>
      <c r="N40" s="302">
        <v>-10.1</v>
      </c>
      <c r="O40" s="293"/>
    </row>
    <row r="41" spans="1:16">
      <c r="A41" s="248"/>
      <c r="B41" s="244"/>
      <c r="C41" s="244"/>
      <c r="D41" s="244"/>
      <c r="E41" s="244"/>
      <c r="F41" s="244"/>
      <c r="G41" s="1134" t="s">
        <v>281</v>
      </c>
      <c r="H41" s="1135"/>
      <c r="I41" s="1135"/>
      <c r="J41" s="1136"/>
      <c r="K41" s="294">
        <v>272717</v>
      </c>
      <c r="L41" s="300">
        <v>10593</v>
      </c>
      <c r="M41" s="301">
        <v>14963</v>
      </c>
      <c r="N41" s="302">
        <v>-29.2</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691862</v>
      </c>
      <c r="J51" s="320">
        <v>27320</v>
      </c>
      <c r="K51" s="321">
        <v>13.8</v>
      </c>
      <c r="L51" s="322">
        <v>47258</v>
      </c>
      <c r="M51" s="323">
        <v>34.5</v>
      </c>
      <c r="N51" s="324">
        <v>-20.7</v>
      </c>
    </row>
    <row r="52" spans="1:14">
      <c r="A52" s="248"/>
      <c r="B52" s="244"/>
      <c r="C52" s="244"/>
      <c r="D52" s="244"/>
      <c r="E52" s="244"/>
      <c r="F52" s="244"/>
      <c r="G52" s="325"/>
      <c r="H52" s="326" t="s">
        <v>510</v>
      </c>
      <c r="I52" s="327">
        <v>563997</v>
      </c>
      <c r="J52" s="328">
        <v>22271</v>
      </c>
      <c r="K52" s="329">
        <v>61.8</v>
      </c>
      <c r="L52" s="330">
        <v>27842</v>
      </c>
      <c r="M52" s="331">
        <v>35.9</v>
      </c>
      <c r="N52" s="332">
        <v>25.9</v>
      </c>
    </row>
    <row r="53" spans="1:14">
      <c r="A53" s="248"/>
      <c r="B53" s="244"/>
      <c r="C53" s="244"/>
      <c r="D53" s="244"/>
      <c r="E53" s="244"/>
      <c r="F53" s="244"/>
      <c r="G53" s="310" t="s">
        <v>511</v>
      </c>
      <c r="H53" s="311"/>
      <c r="I53" s="319">
        <v>774875</v>
      </c>
      <c r="J53" s="320">
        <v>30630</v>
      </c>
      <c r="K53" s="321">
        <v>12.1</v>
      </c>
      <c r="L53" s="322">
        <v>49426</v>
      </c>
      <c r="M53" s="323">
        <v>4.5999999999999996</v>
      </c>
      <c r="N53" s="324">
        <v>7.5</v>
      </c>
    </row>
    <row r="54" spans="1:14">
      <c r="A54" s="248"/>
      <c r="B54" s="244"/>
      <c r="C54" s="244"/>
      <c r="D54" s="244"/>
      <c r="E54" s="244"/>
      <c r="F54" s="244"/>
      <c r="G54" s="325"/>
      <c r="H54" s="326" t="s">
        <v>510</v>
      </c>
      <c r="I54" s="327">
        <v>685660</v>
      </c>
      <c r="J54" s="328">
        <v>27103</v>
      </c>
      <c r="K54" s="329">
        <v>21.7</v>
      </c>
      <c r="L54" s="330">
        <v>26568</v>
      </c>
      <c r="M54" s="331">
        <v>-4.5999999999999996</v>
      </c>
      <c r="N54" s="332">
        <v>26.3</v>
      </c>
    </row>
    <row r="55" spans="1:14">
      <c r="A55" s="248"/>
      <c r="B55" s="244"/>
      <c r="C55" s="244"/>
      <c r="D55" s="244"/>
      <c r="E55" s="244"/>
      <c r="F55" s="244"/>
      <c r="G55" s="310" t="s">
        <v>512</v>
      </c>
      <c r="H55" s="311"/>
      <c r="I55" s="319">
        <v>435178</v>
      </c>
      <c r="J55" s="320">
        <v>17171</v>
      </c>
      <c r="K55" s="321">
        <v>-43.9</v>
      </c>
      <c r="L55" s="322">
        <v>42839</v>
      </c>
      <c r="M55" s="323">
        <v>-13.3</v>
      </c>
      <c r="N55" s="324">
        <v>-30.6</v>
      </c>
    </row>
    <row r="56" spans="1:14">
      <c r="A56" s="248"/>
      <c r="B56" s="244"/>
      <c r="C56" s="244"/>
      <c r="D56" s="244"/>
      <c r="E56" s="244"/>
      <c r="F56" s="244"/>
      <c r="G56" s="325"/>
      <c r="H56" s="326" t="s">
        <v>510</v>
      </c>
      <c r="I56" s="327">
        <v>291508</v>
      </c>
      <c r="J56" s="328">
        <v>11502</v>
      </c>
      <c r="K56" s="329">
        <v>-57.6</v>
      </c>
      <c r="L56" s="330">
        <v>22027</v>
      </c>
      <c r="M56" s="331">
        <v>-17.100000000000001</v>
      </c>
      <c r="N56" s="332">
        <v>-40.5</v>
      </c>
    </row>
    <row r="57" spans="1:14">
      <c r="A57" s="248"/>
      <c r="B57" s="244"/>
      <c r="C57" s="244"/>
      <c r="D57" s="244"/>
      <c r="E57" s="244"/>
      <c r="F57" s="244"/>
      <c r="G57" s="310" t="s">
        <v>513</v>
      </c>
      <c r="H57" s="311"/>
      <c r="I57" s="319">
        <v>780323</v>
      </c>
      <c r="J57" s="320">
        <v>30289</v>
      </c>
      <c r="K57" s="321">
        <v>76.400000000000006</v>
      </c>
      <c r="L57" s="322">
        <v>46819</v>
      </c>
      <c r="M57" s="323">
        <v>9.3000000000000007</v>
      </c>
      <c r="N57" s="324">
        <v>67.099999999999994</v>
      </c>
    </row>
    <row r="58" spans="1:14">
      <c r="A58" s="248"/>
      <c r="B58" s="244"/>
      <c r="C58" s="244"/>
      <c r="D58" s="244"/>
      <c r="E58" s="244"/>
      <c r="F58" s="244"/>
      <c r="G58" s="325"/>
      <c r="H58" s="326" t="s">
        <v>510</v>
      </c>
      <c r="I58" s="327">
        <v>416479</v>
      </c>
      <c r="J58" s="328">
        <v>16166</v>
      </c>
      <c r="K58" s="329">
        <v>40.5</v>
      </c>
      <c r="L58" s="330">
        <v>24121</v>
      </c>
      <c r="M58" s="331">
        <v>9.5</v>
      </c>
      <c r="N58" s="332">
        <v>31</v>
      </c>
    </row>
    <row r="59" spans="1:14">
      <c r="A59" s="248"/>
      <c r="B59" s="244"/>
      <c r="C59" s="244"/>
      <c r="D59" s="244"/>
      <c r="E59" s="244"/>
      <c r="F59" s="244"/>
      <c r="G59" s="310" t="s">
        <v>514</v>
      </c>
      <c r="H59" s="311"/>
      <c r="I59" s="319">
        <v>549271</v>
      </c>
      <c r="J59" s="320">
        <v>21334</v>
      </c>
      <c r="K59" s="321">
        <v>-29.6</v>
      </c>
      <c r="L59" s="322">
        <v>53270</v>
      </c>
      <c r="M59" s="323">
        <v>13.8</v>
      </c>
      <c r="N59" s="324">
        <v>-43.4</v>
      </c>
    </row>
    <row r="60" spans="1:14">
      <c r="A60" s="248"/>
      <c r="B60" s="244"/>
      <c r="C60" s="244"/>
      <c r="D60" s="244"/>
      <c r="E60" s="244"/>
      <c r="F60" s="244"/>
      <c r="G60" s="325"/>
      <c r="H60" s="326" t="s">
        <v>510</v>
      </c>
      <c r="I60" s="333">
        <v>352607</v>
      </c>
      <c r="J60" s="328">
        <v>13696</v>
      </c>
      <c r="K60" s="329">
        <v>-15.3</v>
      </c>
      <c r="L60" s="330">
        <v>24316</v>
      </c>
      <c r="M60" s="331">
        <v>0.8</v>
      </c>
      <c r="N60" s="332">
        <v>-16.100000000000001</v>
      </c>
    </row>
    <row r="61" spans="1:14">
      <c r="A61" s="248"/>
      <c r="B61" s="244"/>
      <c r="C61" s="244"/>
      <c r="D61" s="244"/>
      <c r="E61" s="244"/>
      <c r="F61" s="244"/>
      <c r="G61" s="310" t="s">
        <v>515</v>
      </c>
      <c r="H61" s="334"/>
      <c r="I61" s="335">
        <v>646302</v>
      </c>
      <c r="J61" s="336">
        <v>25349</v>
      </c>
      <c r="K61" s="337">
        <v>5.8</v>
      </c>
      <c r="L61" s="338">
        <v>47922</v>
      </c>
      <c r="M61" s="339">
        <v>9.8000000000000007</v>
      </c>
      <c r="N61" s="324">
        <v>-4</v>
      </c>
    </row>
    <row r="62" spans="1:14">
      <c r="A62" s="248"/>
      <c r="B62" s="244"/>
      <c r="C62" s="244"/>
      <c r="D62" s="244"/>
      <c r="E62" s="244"/>
      <c r="F62" s="244"/>
      <c r="G62" s="325"/>
      <c r="H62" s="326" t="s">
        <v>510</v>
      </c>
      <c r="I62" s="327">
        <v>462050</v>
      </c>
      <c r="J62" s="328">
        <v>18148</v>
      </c>
      <c r="K62" s="329">
        <v>10.199999999999999</v>
      </c>
      <c r="L62" s="330">
        <v>24975</v>
      </c>
      <c r="M62" s="331">
        <v>4.9000000000000004</v>
      </c>
      <c r="N62" s="332">
        <v>5.3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34.07</v>
      </c>
      <c r="G47" s="12">
        <v>34.18</v>
      </c>
      <c r="H47" s="12">
        <v>35.5</v>
      </c>
      <c r="I47" s="12">
        <v>34.93</v>
      </c>
      <c r="J47" s="13">
        <v>34.85</v>
      </c>
    </row>
    <row r="48" spans="2:10" ht="57.75" customHeight="1">
      <c r="B48" s="14"/>
      <c r="C48" s="1139" t="s">
        <v>4</v>
      </c>
      <c r="D48" s="1139"/>
      <c r="E48" s="1140"/>
      <c r="F48" s="15">
        <v>10.61</v>
      </c>
      <c r="G48" s="16">
        <v>9.44</v>
      </c>
      <c r="H48" s="16">
        <v>9.52</v>
      </c>
      <c r="I48" s="16">
        <v>9.75</v>
      </c>
      <c r="J48" s="17">
        <v>13.94</v>
      </c>
    </row>
    <row r="49" spans="2:10" ht="57.75" customHeight="1" thickBot="1">
      <c r="B49" s="18"/>
      <c r="C49" s="1141" t="s">
        <v>5</v>
      </c>
      <c r="D49" s="1141"/>
      <c r="E49" s="1142"/>
      <c r="F49" s="19" t="s">
        <v>522</v>
      </c>
      <c r="G49" s="20" t="s">
        <v>523</v>
      </c>
      <c r="H49" s="20">
        <v>1.25</v>
      </c>
      <c r="I49" s="20">
        <v>0.42</v>
      </c>
      <c r="J49" s="21">
        <v>4.25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K37" sqref="K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524</v>
      </c>
      <c r="D34" s="1149"/>
      <c r="E34" s="1150"/>
      <c r="F34" s="32">
        <v>10.61</v>
      </c>
      <c r="G34" s="33">
        <v>9.44</v>
      </c>
      <c r="H34" s="33">
        <v>9.52</v>
      </c>
      <c r="I34" s="33">
        <v>9.75</v>
      </c>
      <c r="J34" s="34">
        <v>13.94</v>
      </c>
      <c r="K34" s="22"/>
      <c r="L34" s="22"/>
      <c r="M34" s="22"/>
      <c r="N34" s="22"/>
      <c r="O34" s="22"/>
      <c r="P34" s="22"/>
    </row>
    <row r="35" spans="1:16" ht="39" customHeight="1">
      <c r="A35" s="22"/>
      <c r="B35" s="35"/>
      <c r="C35" s="1143" t="s">
        <v>525</v>
      </c>
      <c r="D35" s="1144"/>
      <c r="E35" s="1145"/>
      <c r="F35" s="36">
        <v>5.65</v>
      </c>
      <c r="G35" s="37">
        <v>6.81</v>
      </c>
      <c r="H35" s="37">
        <v>7.76</v>
      </c>
      <c r="I35" s="37">
        <v>8.3699999999999992</v>
      </c>
      <c r="J35" s="38">
        <v>9.11</v>
      </c>
      <c r="K35" s="22"/>
      <c r="L35" s="22"/>
      <c r="M35" s="22"/>
      <c r="N35" s="22"/>
      <c r="O35" s="22"/>
      <c r="P35" s="22"/>
    </row>
    <row r="36" spans="1:16" ht="39" customHeight="1">
      <c r="A36" s="22"/>
      <c r="B36" s="35"/>
      <c r="C36" s="1143" t="s">
        <v>526</v>
      </c>
      <c r="D36" s="1144"/>
      <c r="E36" s="1145"/>
      <c r="F36" s="36">
        <v>1.21</v>
      </c>
      <c r="G36" s="37">
        <v>1.21</v>
      </c>
      <c r="H36" s="37">
        <v>1.22</v>
      </c>
      <c r="I36" s="37">
        <v>2.06</v>
      </c>
      <c r="J36" s="38">
        <v>3.37</v>
      </c>
      <c r="K36" s="22"/>
      <c r="L36" s="22"/>
      <c r="M36" s="22"/>
      <c r="N36" s="22"/>
      <c r="O36" s="22"/>
      <c r="P36" s="22"/>
    </row>
    <row r="37" spans="1:16" ht="39" customHeight="1">
      <c r="A37" s="22"/>
      <c r="B37" s="35"/>
      <c r="C37" s="1143" t="s">
        <v>527</v>
      </c>
      <c r="D37" s="1144"/>
      <c r="E37" s="1145"/>
      <c r="F37" s="36">
        <v>2.46</v>
      </c>
      <c r="G37" s="37">
        <v>2.74</v>
      </c>
      <c r="H37" s="37">
        <v>3.33</v>
      </c>
      <c r="I37" s="37">
        <v>2.59</v>
      </c>
      <c r="J37" s="38">
        <v>2.1800000000000002</v>
      </c>
      <c r="K37" s="22"/>
      <c r="L37" s="22"/>
      <c r="M37" s="22"/>
      <c r="N37" s="22"/>
      <c r="O37" s="22"/>
      <c r="P37" s="22"/>
    </row>
    <row r="38" spans="1:16" ht="39" customHeight="1">
      <c r="A38" s="22"/>
      <c r="B38" s="35"/>
      <c r="C38" s="1143" t="s">
        <v>528</v>
      </c>
      <c r="D38" s="1144"/>
      <c r="E38" s="1145"/>
      <c r="F38" s="36">
        <v>0.25</v>
      </c>
      <c r="G38" s="37">
        <v>0.6</v>
      </c>
      <c r="H38" s="37">
        <v>0.99</v>
      </c>
      <c r="I38" s="37">
        <v>1.38</v>
      </c>
      <c r="J38" s="38">
        <v>1.43</v>
      </c>
      <c r="K38" s="22"/>
      <c r="L38" s="22"/>
      <c r="M38" s="22"/>
      <c r="N38" s="22"/>
      <c r="O38" s="22"/>
      <c r="P38" s="22"/>
    </row>
    <row r="39" spans="1:16" ht="39" customHeight="1">
      <c r="A39" s="22"/>
      <c r="B39" s="35"/>
      <c r="C39" s="1143" t="s">
        <v>529</v>
      </c>
      <c r="D39" s="1144"/>
      <c r="E39" s="1145"/>
      <c r="F39" s="36">
        <v>0.01</v>
      </c>
      <c r="G39" s="37">
        <v>0.01</v>
      </c>
      <c r="H39" s="37">
        <v>0.05</v>
      </c>
      <c r="I39" s="37">
        <v>0.06</v>
      </c>
      <c r="J39" s="38">
        <v>0.05</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530</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531</v>
      </c>
      <c r="D43" s="1147"/>
      <c r="E43" s="1148"/>
      <c r="F43" s="41">
        <v>0</v>
      </c>
      <c r="G43" s="42">
        <v>0</v>
      </c>
      <c r="H43" s="42" t="s">
        <v>477</v>
      </c>
      <c r="I43" s="42" t="s">
        <v>477</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518</v>
      </c>
      <c r="L45" s="60">
        <v>512</v>
      </c>
      <c r="M45" s="60">
        <v>530</v>
      </c>
      <c r="N45" s="60">
        <v>558</v>
      </c>
      <c r="O45" s="61">
        <v>575</v>
      </c>
      <c r="P45" s="48"/>
      <c r="Q45" s="48"/>
      <c r="R45" s="48"/>
      <c r="S45" s="48"/>
      <c r="T45" s="48"/>
      <c r="U45" s="48"/>
    </row>
    <row r="46" spans="1:21" ht="30.75" customHeight="1">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15</v>
      </c>
      <c r="F48" s="1153"/>
      <c r="G48" s="1153"/>
      <c r="H48" s="1153"/>
      <c r="I48" s="1153"/>
      <c r="J48" s="1154"/>
      <c r="K48" s="63">
        <v>280</v>
      </c>
      <c r="L48" s="64">
        <v>272</v>
      </c>
      <c r="M48" s="64">
        <v>278</v>
      </c>
      <c r="N48" s="64">
        <v>282</v>
      </c>
      <c r="O48" s="65">
        <v>264</v>
      </c>
      <c r="P48" s="48"/>
      <c r="Q48" s="48"/>
      <c r="R48" s="48"/>
      <c r="S48" s="48"/>
      <c r="T48" s="48"/>
      <c r="U48" s="48"/>
    </row>
    <row r="49" spans="1:21" ht="30.75" customHeight="1">
      <c r="A49" s="48"/>
      <c r="B49" s="1161"/>
      <c r="C49" s="1162"/>
      <c r="D49" s="62"/>
      <c r="E49" s="1153" t="s">
        <v>16</v>
      </c>
      <c r="F49" s="1153"/>
      <c r="G49" s="1153"/>
      <c r="H49" s="1153"/>
      <c r="I49" s="1153"/>
      <c r="J49" s="1154"/>
      <c r="K49" s="63">
        <v>128</v>
      </c>
      <c r="L49" s="64">
        <v>129</v>
      </c>
      <c r="M49" s="64">
        <v>136</v>
      </c>
      <c r="N49" s="64">
        <v>137</v>
      </c>
      <c r="O49" s="65">
        <v>141</v>
      </c>
      <c r="P49" s="48"/>
      <c r="Q49" s="48"/>
      <c r="R49" s="48"/>
      <c r="S49" s="48"/>
      <c r="T49" s="48"/>
      <c r="U49" s="48"/>
    </row>
    <row r="50" spans="1:21" ht="30.75" customHeight="1">
      <c r="A50" s="48"/>
      <c r="B50" s="1161"/>
      <c r="C50" s="1162"/>
      <c r="D50" s="62"/>
      <c r="E50" s="1153" t="s">
        <v>17</v>
      </c>
      <c r="F50" s="1153"/>
      <c r="G50" s="1153"/>
      <c r="H50" s="1153"/>
      <c r="I50" s="1153"/>
      <c r="J50" s="1154"/>
      <c r="K50" s="63">
        <v>1</v>
      </c>
      <c r="L50" s="64">
        <v>1</v>
      </c>
      <c r="M50" s="64">
        <v>1</v>
      </c>
      <c r="N50" s="64">
        <v>1</v>
      </c>
      <c r="O50" s="65">
        <v>1</v>
      </c>
      <c r="P50" s="48"/>
      <c r="Q50" s="48"/>
      <c r="R50" s="48"/>
      <c r="S50" s="48"/>
      <c r="T50" s="48"/>
      <c r="U50" s="48"/>
    </row>
    <row r="51" spans="1:21" ht="30.75" customHeight="1">
      <c r="A51" s="48"/>
      <c r="B51" s="1163"/>
      <c r="C51" s="1164"/>
      <c r="D51" s="66"/>
      <c r="E51" s="1153" t="s">
        <v>18</v>
      </c>
      <c r="F51" s="1153"/>
      <c r="G51" s="1153"/>
      <c r="H51" s="1153"/>
      <c r="I51" s="1153"/>
      <c r="J51" s="1154"/>
      <c r="K51" s="63" t="s">
        <v>477</v>
      </c>
      <c r="L51" s="64" t="s">
        <v>477</v>
      </c>
      <c r="M51" s="64" t="s">
        <v>477</v>
      </c>
      <c r="N51" s="64" t="s">
        <v>477</v>
      </c>
      <c r="O51" s="65" t="s">
        <v>477</v>
      </c>
      <c r="P51" s="48"/>
      <c r="Q51" s="48"/>
      <c r="R51" s="48"/>
      <c r="S51" s="48"/>
      <c r="T51" s="48"/>
      <c r="U51" s="48"/>
    </row>
    <row r="52" spans="1:21" ht="30.75" customHeight="1">
      <c r="A52" s="48"/>
      <c r="B52" s="1151" t="s">
        <v>19</v>
      </c>
      <c r="C52" s="1152"/>
      <c r="D52" s="66"/>
      <c r="E52" s="1153" t="s">
        <v>20</v>
      </c>
      <c r="F52" s="1153"/>
      <c r="G52" s="1153"/>
      <c r="H52" s="1153"/>
      <c r="I52" s="1153"/>
      <c r="J52" s="1154"/>
      <c r="K52" s="63">
        <v>647</v>
      </c>
      <c r="L52" s="64">
        <v>663</v>
      </c>
      <c r="M52" s="64">
        <v>678</v>
      </c>
      <c r="N52" s="64">
        <v>695</v>
      </c>
      <c r="O52" s="65">
        <v>707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280</v>
      </c>
      <c r="L53" s="69">
        <v>251</v>
      </c>
      <c r="M53" s="69">
        <v>267</v>
      </c>
      <c r="N53" s="69">
        <v>283</v>
      </c>
      <c r="O53" s="70">
        <v>274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2015-04-16T08:32:04Z</cp:lastPrinted>
  <dcterms:created xsi:type="dcterms:W3CDTF">2015-02-17T07:05:31Z</dcterms:created>
  <dcterms:modified xsi:type="dcterms:W3CDTF">2015-05-06T04:21:26Z</dcterms:modified>
  <cp:category/>
</cp:coreProperties>
</file>