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72" yWindow="120" windowWidth="9192" windowHeight="8760"/>
  </bookViews>
  <sheets>
    <sheet name="12103医務" sheetId="22" r:id="rId1"/>
    <sheet name="12103医務(2)" sheetId="34" r:id="rId2"/>
  </sheets>
  <definedNames>
    <definedName name="_xlnm.Print_Area" localSheetId="0">'12103医務'!$A$1:$L$37</definedName>
    <definedName name="_xlnm.Print_Area" localSheetId="1">'12103医務(2)'!$A$1:$N$24</definedName>
  </definedNames>
  <calcPr calcId="145621"/>
</workbook>
</file>

<file path=xl/calcChain.xml><?xml version="1.0" encoding="utf-8"?>
<calcChain xmlns="http://schemas.openxmlformats.org/spreadsheetml/2006/main">
  <c r="L30" i="22" l="1"/>
  <c r="I13" i="22" l="1"/>
  <c r="K13" i="22"/>
  <c r="G13" i="22"/>
  <c r="F13" i="22"/>
  <c r="E13" i="22"/>
  <c r="J25" i="22" l="1"/>
  <c r="K27" i="22"/>
  <c r="L13" i="22"/>
  <c r="J13" i="22"/>
  <c r="V20" i="34"/>
  <c r="L20" i="34"/>
  <c r="L19" i="34"/>
  <c r="L21" i="34"/>
  <c r="L22" i="34"/>
  <c r="V22" i="34"/>
  <c r="M4" i="34"/>
  <c r="N4" i="34"/>
  <c r="G4" i="34"/>
  <c r="H4" i="34"/>
  <c r="I4" i="34"/>
  <c r="J4" i="34"/>
  <c r="K4" i="34"/>
  <c r="L4" i="34"/>
  <c r="F4" i="34"/>
  <c r="W17" i="34"/>
  <c r="V21" i="34"/>
  <c r="V19" i="34"/>
  <c r="L36" i="22"/>
  <c r="K36" i="22"/>
  <c r="D34" i="22"/>
  <c r="K34" i="22"/>
  <c r="L34" i="22"/>
  <c r="D30" i="22"/>
  <c r="K30" i="22"/>
  <c r="D31" i="22"/>
  <c r="K31" i="22"/>
  <c r="D32" i="22"/>
  <c r="K32" i="22"/>
  <c r="D29" i="22"/>
  <c r="K29" i="22"/>
  <c r="L27" i="22"/>
  <c r="K25" i="22"/>
  <c r="L25" i="22"/>
  <c r="F25" i="22"/>
  <c r="G25" i="22"/>
  <c r="E25" i="22"/>
  <c r="D33" i="22"/>
  <c r="K33" i="22"/>
  <c r="I25" i="22"/>
</calcChain>
</file>

<file path=xl/sharedStrings.xml><?xml version="1.0" encoding="utf-8"?>
<sst xmlns="http://schemas.openxmlformats.org/spreadsheetml/2006/main" count="145" uniqueCount="79">
  <si>
    <t>一般診療所</t>
    <rPh sb="0" eb="2">
      <t>イッパン</t>
    </rPh>
    <rPh sb="2" eb="5">
      <t>シンリョウジョ</t>
    </rPh>
    <phoneticPr fontId="3"/>
  </si>
  <si>
    <t>歯科
診療所</t>
    <rPh sb="0" eb="2">
      <t>シカ</t>
    </rPh>
    <rPh sb="3" eb="5">
      <t>シンリョウ</t>
    </rPh>
    <rPh sb="5" eb="6">
      <t>ジョ</t>
    </rPh>
    <phoneticPr fontId="3"/>
  </si>
  <si>
    <t>病　　　　　院</t>
  </si>
  <si>
    <t>率(人口10万対)</t>
  </si>
  <si>
    <t>総数</t>
  </si>
  <si>
    <t>結核病床</t>
  </si>
  <si>
    <t>一般病床</t>
  </si>
  <si>
    <t>療養病床</t>
    <rPh sb="0" eb="2">
      <t>リョウヨウ</t>
    </rPh>
    <rPh sb="2" eb="4">
      <t>ビョウショウ</t>
    </rPh>
    <phoneticPr fontId="3"/>
  </si>
  <si>
    <t>一般診療所</t>
  </si>
  <si>
    <t>管内</t>
    <rPh sb="0" eb="2">
      <t>カンナイ</t>
    </rPh>
    <phoneticPr fontId="3"/>
  </si>
  <si>
    <t>三重県</t>
  </si>
  <si>
    <t>医師</t>
  </si>
  <si>
    <t>歯科医師</t>
  </si>
  <si>
    <t>薬剤師</t>
  </si>
  <si>
    <t>保健師</t>
    <rPh sb="2" eb="3">
      <t>シ</t>
    </rPh>
    <phoneticPr fontId="3"/>
  </si>
  <si>
    <t>助産師</t>
    <rPh sb="2" eb="3">
      <t>シ</t>
    </rPh>
    <phoneticPr fontId="3"/>
  </si>
  <si>
    <t>看護師</t>
    <rPh sb="2" eb="3">
      <t>シ</t>
    </rPh>
    <phoneticPr fontId="3"/>
  </si>
  <si>
    <t>准看護師</t>
    <rPh sb="3" eb="4">
      <t>シ</t>
    </rPh>
    <phoneticPr fontId="3"/>
  </si>
  <si>
    <t>歯科衛生士</t>
  </si>
  <si>
    <t>歯科技工士</t>
  </si>
  <si>
    <t>（３）医療関係者数</t>
    <phoneticPr fontId="3"/>
  </si>
  <si>
    <t>主な取組内容</t>
  </si>
  <si>
    <t>管内　計</t>
  </si>
  <si>
    <t>桑名市</t>
  </si>
  <si>
    <t>いなべ市</t>
  </si>
  <si>
    <t>木曽岬町</t>
  </si>
  <si>
    <t>東員町</t>
  </si>
  <si>
    <t>菰野町</t>
  </si>
  <si>
    <t>朝日町</t>
  </si>
  <si>
    <t>川越町</t>
  </si>
  <si>
    <t>一般</t>
    <rPh sb="0" eb="2">
      <t>イッパン</t>
    </rPh>
    <phoneticPr fontId="3"/>
  </si>
  <si>
    <t>精神</t>
    <rPh sb="0" eb="2">
      <t>セイシン</t>
    </rPh>
    <phoneticPr fontId="3"/>
  </si>
  <si>
    <t>有床</t>
    <rPh sb="0" eb="2">
      <t>ユウショウ</t>
    </rPh>
    <phoneticPr fontId="3"/>
  </si>
  <si>
    <t>無床</t>
    <rPh sb="0" eb="1">
      <t>ム</t>
    </rPh>
    <rPh sb="1" eb="2">
      <t>トコ</t>
    </rPh>
    <phoneticPr fontId="3"/>
  </si>
  <si>
    <t>区分</t>
    <rPh sb="0" eb="2">
      <t>クブン</t>
    </rPh>
    <phoneticPr fontId="3"/>
  </si>
  <si>
    <t>市町名</t>
    <rPh sb="0" eb="1">
      <t>シ</t>
    </rPh>
    <rPh sb="1" eb="2">
      <t>マチ</t>
    </rPh>
    <rPh sb="2" eb="3">
      <t>メイ</t>
    </rPh>
    <phoneticPr fontId="3"/>
  </si>
  <si>
    <t>（４）医療監視状況</t>
    <rPh sb="3" eb="5">
      <t>イリョウ</t>
    </rPh>
    <rPh sb="5" eb="7">
      <t>カンシ</t>
    </rPh>
    <rPh sb="7" eb="9">
      <t>ジョウキョウ</t>
    </rPh>
    <phoneticPr fontId="3"/>
  </si>
  <si>
    <t>全施設数</t>
    <rPh sb="0" eb="1">
      <t>ゼン</t>
    </rPh>
    <rPh sb="1" eb="4">
      <t>シセツスウ</t>
    </rPh>
    <phoneticPr fontId="3"/>
  </si>
  <si>
    <t>立入検査実施数</t>
    <rPh sb="0" eb="2">
      <t>タチイリ</t>
    </rPh>
    <rPh sb="2" eb="4">
      <t>ケンサ</t>
    </rPh>
    <rPh sb="4" eb="6">
      <t>ジッシ</t>
    </rPh>
    <rPh sb="6" eb="7">
      <t>スウ</t>
    </rPh>
    <phoneticPr fontId="3"/>
  </si>
  <si>
    <t>実施率</t>
    <rPh sb="0" eb="2">
      <t>ジッシ</t>
    </rPh>
    <rPh sb="2" eb="3">
      <t>リツ</t>
    </rPh>
    <phoneticPr fontId="3"/>
  </si>
  <si>
    <t>医科</t>
    <rPh sb="0" eb="2">
      <t>イカ</t>
    </rPh>
    <phoneticPr fontId="3"/>
  </si>
  <si>
    <t>歯科</t>
    <rPh sb="0" eb="2">
      <t>シカ</t>
    </rPh>
    <phoneticPr fontId="3"/>
  </si>
  <si>
    <t>診療所</t>
    <rPh sb="0" eb="2">
      <t>シンリョウ</t>
    </rPh>
    <rPh sb="2" eb="3">
      <t>ショ</t>
    </rPh>
    <phoneticPr fontId="3"/>
  </si>
  <si>
    <t>病院</t>
    <rPh sb="0" eb="2">
      <t>ビョウイン</t>
    </rPh>
    <phoneticPr fontId="3"/>
  </si>
  <si>
    <t>参考鈴鹿実施分</t>
    <rPh sb="0" eb="2">
      <t>サンコウ</t>
    </rPh>
    <rPh sb="2" eb="4">
      <t>スズカ</t>
    </rPh>
    <rPh sb="4" eb="7">
      <t>ジッシブン</t>
    </rPh>
    <phoneticPr fontId="3"/>
  </si>
  <si>
    <t>桑名市</t>
    <rPh sb="0" eb="3">
      <t>クワナシ</t>
    </rPh>
    <phoneticPr fontId="2"/>
  </si>
  <si>
    <t>いなべ市</t>
    <rPh sb="3" eb="4">
      <t>シ</t>
    </rPh>
    <phoneticPr fontId="2"/>
  </si>
  <si>
    <t>木曽岬町</t>
    <rPh sb="0" eb="4">
      <t>キソサキチョウ</t>
    </rPh>
    <phoneticPr fontId="2"/>
  </si>
  <si>
    <t>東員町</t>
    <rPh sb="0" eb="3">
      <t>トウインチョウ</t>
    </rPh>
    <phoneticPr fontId="2"/>
  </si>
  <si>
    <t>菰野町</t>
    <rPh sb="0" eb="3">
      <t>コモノチョウ</t>
    </rPh>
    <phoneticPr fontId="2"/>
  </si>
  <si>
    <t>朝日町</t>
    <rPh sb="0" eb="3">
      <t>アサヒチョウ</t>
    </rPh>
    <phoneticPr fontId="2"/>
  </si>
  <si>
    <t>川越町</t>
    <rPh sb="0" eb="3">
      <t>カワゴエチョウ</t>
    </rPh>
    <phoneticPr fontId="2"/>
  </si>
  <si>
    <r>
      <t xml:space="preserve">一般診療所病床
</t>
    </r>
    <r>
      <rPr>
        <sz val="6"/>
        <rFont val="ＭＳ 明朝"/>
        <family val="1"/>
        <charset val="128"/>
      </rPr>
      <t>（療養病床再掲）</t>
    </r>
    <rPh sb="5" eb="7">
      <t>ビョウショウ</t>
    </rPh>
    <rPh sb="9" eb="11">
      <t>リョウヨウ</t>
    </rPh>
    <rPh sb="11" eb="13">
      <t>ビョウショウ</t>
    </rPh>
    <rPh sb="13" eb="15">
      <t>サイケイ</t>
    </rPh>
    <phoneticPr fontId="3"/>
  </si>
  <si>
    <t>-</t>
  </si>
  <si>
    <t>（　）数は助産所再掲</t>
    <rPh sb="3" eb="4">
      <t>スウ</t>
    </rPh>
    <rPh sb="5" eb="8">
      <t>ジョサンショ</t>
    </rPh>
    <rPh sb="8" eb="10">
      <t>サイケイ</t>
    </rPh>
    <phoneticPr fontId="3"/>
  </si>
  <si>
    <t>基本事業12103　医療の質の向上</t>
    <rPh sb="0" eb="2">
      <t>キホン</t>
    </rPh>
    <rPh sb="2" eb="4">
      <t>ジギョウ</t>
    </rPh>
    <rPh sb="13" eb="14">
      <t>シツ</t>
    </rPh>
    <rPh sb="15" eb="17">
      <t>コウジョウ</t>
    </rPh>
    <phoneticPr fontId="3"/>
  </si>
  <si>
    <t>１　医務</t>
    <phoneticPr fontId="3"/>
  </si>
  <si>
    <t>（１）市町別医療関係施設数</t>
    <phoneticPr fontId="3"/>
  </si>
  <si>
    <t>病院</t>
    <phoneticPr fontId="3"/>
  </si>
  <si>
    <t>歯科技工所</t>
    <phoneticPr fontId="3"/>
  </si>
  <si>
    <t>（２）病床数（病院、診療所）　　</t>
    <phoneticPr fontId="3"/>
  </si>
  <si>
    <t>病院</t>
    <phoneticPr fontId="3"/>
  </si>
  <si>
    <t>-</t>
    <phoneticPr fontId="3"/>
  </si>
  <si>
    <t>精神
病床</t>
    <phoneticPr fontId="3"/>
  </si>
  <si>
    <t>感染症
病床</t>
    <rPh sb="4" eb="5">
      <t>ビョウ</t>
    </rPh>
    <phoneticPr fontId="3"/>
  </si>
  <si>
    <t>（主担当：総務企画課）</t>
    <rPh sb="5" eb="7">
      <t>ソウム</t>
    </rPh>
    <rPh sb="7" eb="9">
      <t>キカク</t>
    </rPh>
    <rPh sb="9" eb="10">
      <t>カ</t>
    </rPh>
    <phoneticPr fontId="3"/>
  </si>
  <si>
    <t>　管内における医療施設及び医療関係者の状況は次のとおりです。
　医療法等関係法令に基づき、管内医療機関等の開設、変更・廃止等の事務手続きを行い、必要に応じて立入検査を実施し、構造設備等法令基準の適合について指導しました。</t>
    <phoneticPr fontId="3"/>
  </si>
  <si>
    <t>　医療法等の関係法令に基づき、桑名保健所管内の病院及び診療所(助産所含む）に立ち入り、法令等に規定された人員の配置や構造設備に関する検査を行い、適正且つ良質な医療を確保するための指導助言を行いました。</t>
    <rPh sb="19" eb="20">
      <t>ショ</t>
    </rPh>
    <rPh sb="31" eb="34">
      <t>ジョサンショ</t>
    </rPh>
    <rPh sb="34" eb="35">
      <t>フク</t>
    </rPh>
    <phoneticPr fontId="3"/>
  </si>
  <si>
    <t>平成25年度</t>
    <rPh sb="0" eb="2">
      <t>ヘイセイ</t>
    </rPh>
    <rPh sb="4" eb="6">
      <t>ネンド</t>
    </rPh>
    <phoneticPr fontId="3"/>
  </si>
  <si>
    <t>※　診療所の立入検査については、5年で一巡するよう20%以上の実施率を目標にしています。
　　全施設数は、平成25年4月1日現在です。また、平成22年度から助産所も実施しています。</t>
    <rPh sb="2" eb="4">
      <t>シンリョウ</t>
    </rPh>
    <rPh sb="4" eb="5">
      <t>ショ</t>
    </rPh>
    <rPh sb="6" eb="8">
      <t>タチイリ</t>
    </rPh>
    <rPh sb="8" eb="10">
      <t>ケンサ</t>
    </rPh>
    <rPh sb="17" eb="18">
      <t>ネン</t>
    </rPh>
    <rPh sb="19" eb="21">
      <t>イチジュン</t>
    </rPh>
    <rPh sb="28" eb="30">
      <t>イジョウ</t>
    </rPh>
    <rPh sb="31" eb="33">
      <t>ジッシ</t>
    </rPh>
    <rPh sb="33" eb="34">
      <t>リツ</t>
    </rPh>
    <rPh sb="35" eb="37">
      <t>モクヒョウ</t>
    </rPh>
    <rPh sb="47" eb="48">
      <t>ゼン</t>
    </rPh>
    <rPh sb="48" eb="51">
      <t>シセツスウ</t>
    </rPh>
    <rPh sb="53" eb="55">
      <t>ヘイセイ</t>
    </rPh>
    <rPh sb="57" eb="58">
      <t>ネン</t>
    </rPh>
    <rPh sb="59" eb="60">
      <t>ツキ</t>
    </rPh>
    <rPh sb="61" eb="62">
      <t>ニチ</t>
    </rPh>
    <rPh sb="62" eb="64">
      <t>ゲンザイ</t>
    </rPh>
    <rPh sb="70" eb="72">
      <t>ヘイセイ</t>
    </rPh>
    <rPh sb="74" eb="76">
      <t>ネンド</t>
    </rPh>
    <rPh sb="78" eb="81">
      <t>ジョサンショ</t>
    </rPh>
    <rPh sb="82" eb="84">
      <t>ジッシ</t>
    </rPh>
    <phoneticPr fontId="3"/>
  </si>
  <si>
    <t>助産所</t>
    <phoneticPr fontId="3"/>
  </si>
  <si>
    <t>施術所</t>
    <phoneticPr fontId="3"/>
  </si>
  <si>
    <t>※助産所、施術所の施設数は、出張業務のみを行なうものを含みます。</t>
    <rPh sb="1" eb="3">
      <t>ジョサン</t>
    </rPh>
    <rPh sb="3" eb="4">
      <t>ショ</t>
    </rPh>
    <rPh sb="5" eb="7">
      <t>セジュツ</t>
    </rPh>
    <rPh sb="7" eb="8">
      <t>ショ</t>
    </rPh>
    <rPh sb="9" eb="12">
      <t>シセツスウ</t>
    </rPh>
    <rPh sb="14" eb="16">
      <t>シュッチョウ</t>
    </rPh>
    <rPh sb="16" eb="18">
      <t>ギョウム</t>
    </rPh>
    <rPh sb="21" eb="22">
      <t>オコ</t>
    </rPh>
    <rPh sb="27" eb="28">
      <t>フク</t>
    </rPh>
    <phoneticPr fontId="3"/>
  </si>
  <si>
    <t>※病床数は許可病床数です。</t>
    <rPh sb="1" eb="3">
      <t>ビョウショウ</t>
    </rPh>
    <rPh sb="3" eb="4">
      <t>スウ</t>
    </rPh>
    <rPh sb="5" eb="7">
      <t>キョカ</t>
    </rPh>
    <rPh sb="7" eb="9">
      <t>ビョウショウ</t>
    </rPh>
    <rPh sb="9" eb="10">
      <t>スウ</t>
    </rPh>
    <phoneticPr fontId="3"/>
  </si>
  <si>
    <t>人口(H26.4.1推計人口）</t>
    <rPh sb="0" eb="2">
      <t>ジンコウ</t>
    </rPh>
    <rPh sb="10" eb="12">
      <t>スイケイ</t>
    </rPh>
    <rPh sb="12" eb="14">
      <t>ジンコウ</t>
    </rPh>
    <phoneticPr fontId="3"/>
  </si>
  <si>
    <t>平成24年12月31日現在</t>
    <rPh sb="0" eb="2">
      <t>ヘイセイ</t>
    </rPh>
    <rPh sb="4" eb="5">
      <t>ネン</t>
    </rPh>
    <rPh sb="7" eb="8">
      <t>ツキ</t>
    </rPh>
    <rPh sb="10" eb="11">
      <t>ニチ</t>
    </rPh>
    <rPh sb="11" eb="13">
      <t>ゲンザイ</t>
    </rPh>
    <phoneticPr fontId="3"/>
  </si>
  <si>
    <r>
      <t>○</t>
    </r>
    <r>
      <rPr>
        <sz val="7"/>
        <rFont val="ＭＳ 明朝"/>
        <family val="1"/>
        <charset val="128"/>
      </rPr>
      <t xml:space="preserve"> </t>
    </r>
    <r>
      <rPr>
        <sz val="10.5"/>
        <rFont val="ＭＳ 明朝"/>
        <family val="1"/>
        <charset val="128"/>
      </rPr>
      <t>2年ごとに調査されます医師、歯科医師、薬剤師については登録者の届出数（住所地別）、保健師、助産師、看護師、准看護師、歯科技工士、歯科衛生士については就業地届出数です。</t>
    </r>
    <rPh sb="45" eb="46">
      <t>シ</t>
    </rPh>
    <rPh sb="49" eb="50">
      <t>シ</t>
    </rPh>
    <rPh sb="53" eb="54">
      <t>シ</t>
    </rPh>
    <rPh sb="58" eb="59">
      <t>シ</t>
    </rPh>
    <rPh sb="78" eb="79">
      <t>チ</t>
    </rPh>
    <phoneticPr fontId="3"/>
  </si>
  <si>
    <r>
      <t>1.</t>
    </r>
    <r>
      <rPr>
        <sz val="11"/>
        <rFont val="ＭＳ Ｐゴシック"/>
        <family val="3"/>
        <charset val="128"/>
      </rPr>
      <t>　医療の安全確保や医療に関する情報提供・相談体制の充実を図ります。</t>
    </r>
    <rPh sb="3" eb="5">
      <t>イリョウ</t>
    </rPh>
    <rPh sb="6" eb="8">
      <t>アンゼン</t>
    </rPh>
    <rPh sb="8" eb="10">
      <t>カクホ</t>
    </rPh>
    <rPh sb="11" eb="13">
      <t>イリョウ</t>
    </rPh>
    <rPh sb="14" eb="15">
      <t>カン</t>
    </rPh>
    <rPh sb="17" eb="19">
      <t>ジョウホウ</t>
    </rPh>
    <rPh sb="19" eb="21">
      <t>テイキョウ</t>
    </rPh>
    <rPh sb="22" eb="24">
      <t>ソウダン</t>
    </rPh>
    <rPh sb="24" eb="26">
      <t>タイセイ</t>
    </rPh>
    <rPh sb="27" eb="29">
      <t>ジュウジツ</t>
    </rPh>
    <rPh sb="30" eb="31">
      <t>ハカ</t>
    </rPh>
    <phoneticPr fontId="3"/>
  </si>
  <si>
    <t>平成26年3月31日現在</t>
    <rPh sb="9" eb="10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</si>
</sst>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#,##0.0_);[Red]\(#,##0.0\)"/>
    <numFmt numFmtId="178" formatCode="#,##0_);[Red]\(#,##0\)"/>
    <numFmt numFmtId="179" formatCode="0.0%"/>
    <numFmt numFmtId="180" formatCode="&quot;（&quot;#,##0&quot;）&quot;"/>
    <numFmt numFmtId="181" formatCode="&quot;(&quot;#,##0&quot;)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ゴシック"/>
      <family val="3"/>
      <charset val="128"/>
    </font>
    <font>
      <sz val="7"/>
      <name val="ＭＳ 明朝"/>
      <family val="1"/>
      <charset val="128"/>
    </font>
    <font>
      <sz val="10.5"/>
      <name val="ＭＳ Ｐ明朝"/>
      <family val="1"/>
      <charset val="128"/>
    </font>
    <font>
      <sz val="6"/>
      <name val="ＭＳ 明朝"/>
      <family val="1"/>
      <charset val="128"/>
    </font>
    <font>
      <b/>
      <sz val="13.5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21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5" fillId="0" borderId="8" xfId="0" applyFont="1" applyBorder="1"/>
    <xf numFmtId="0" fontId="5" fillId="0" borderId="9" xfId="0" applyFont="1" applyBorder="1"/>
    <xf numFmtId="0" fontId="5" fillId="0" borderId="14" xfId="0" applyFont="1" applyBorder="1"/>
    <xf numFmtId="0" fontId="5" fillId="0" borderId="0" xfId="0" applyFont="1" applyBorder="1"/>
    <xf numFmtId="0" fontId="5" fillId="0" borderId="12" xfId="0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176" fontId="5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Font="1"/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178" fontId="5" fillId="0" borderId="32" xfId="0" applyNumberFormat="1" applyFont="1" applyBorder="1" applyAlignment="1">
      <alignment horizontal="right" vertical="center"/>
    </xf>
    <xf numFmtId="0" fontId="0" fillId="0" borderId="0" xfId="0" applyFont="1" applyBorder="1"/>
    <xf numFmtId="0" fontId="8" fillId="0" borderId="0" xfId="0" applyFont="1" applyAlignment="1">
      <alignment horizontal="right" vertical="center"/>
    </xf>
    <xf numFmtId="0" fontId="0" fillId="0" borderId="36" xfId="0" applyFont="1" applyBorder="1"/>
    <xf numFmtId="0" fontId="5" fillId="0" borderId="5" xfId="0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right" vertical="center"/>
    </xf>
    <xf numFmtId="177" fontId="7" fillId="0" borderId="28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77" fontId="7" fillId="0" borderId="28" xfId="0" applyNumberFormat="1" applyFont="1" applyBorder="1" applyAlignment="1">
      <alignment horizontal="right" vertical="center"/>
    </xf>
    <xf numFmtId="177" fontId="7" fillId="0" borderId="39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7" fontId="7" fillId="0" borderId="13" xfId="0" applyNumberFormat="1" applyFont="1" applyBorder="1" applyAlignment="1">
      <alignment horizontal="right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77" fontId="7" fillId="0" borderId="59" xfId="0" applyNumberFormat="1" applyFont="1" applyBorder="1" applyAlignment="1">
      <alignment horizontal="right" vertical="center"/>
    </xf>
    <xf numFmtId="177" fontId="7" fillId="0" borderId="65" xfId="0" applyNumberFormat="1" applyFont="1" applyBorder="1" applyAlignment="1">
      <alignment horizontal="right" vertical="center"/>
    </xf>
    <xf numFmtId="177" fontId="7" fillId="0" borderId="66" xfId="0" applyNumberFormat="1" applyFont="1" applyBorder="1" applyAlignment="1">
      <alignment horizontal="right" vertical="center"/>
    </xf>
    <xf numFmtId="177" fontId="7" fillId="0" borderId="67" xfId="0" applyNumberFormat="1" applyFont="1" applyBorder="1" applyAlignment="1">
      <alignment horizontal="right" vertical="center"/>
    </xf>
    <xf numFmtId="177" fontId="7" fillId="0" borderId="47" xfId="0" applyNumberFormat="1" applyFont="1" applyBorder="1" applyAlignment="1">
      <alignment horizontal="right" vertical="center"/>
    </xf>
    <xf numFmtId="0" fontId="13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center" vertical="top" wrapText="1"/>
    </xf>
    <xf numFmtId="0" fontId="4" fillId="3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7" fillId="0" borderId="4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wrapText="1"/>
    </xf>
    <xf numFmtId="0" fontId="7" fillId="0" borderId="51" xfId="0" applyFont="1" applyBorder="1" applyAlignment="1">
      <alignment horizontal="center" wrapText="1"/>
    </xf>
    <xf numFmtId="0" fontId="7" fillId="0" borderId="52" xfId="0" applyFont="1" applyBorder="1" applyAlignment="1">
      <alignment horizontal="center" wrapText="1"/>
    </xf>
    <xf numFmtId="0" fontId="7" fillId="0" borderId="53" xfId="0" applyFont="1" applyBorder="1" applyAlignment="1">
      <alignment horizontal="center" wrapText="1"/>
    </xf>
    <xf numFmtId="0" fontId="7" fillId="0" borderId="54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0" fillId="3" borderId="0" xfId="0" applyFont="1" applyFill="1" applyAlignment="1">
      <alignment horizontal="left" vertical="top" wrapText="1"/>
    </xf>
    <xf numFmtId="0" fontId="5" fillId="0" borderId="57" xfId="0" applyFont="1" applyBorder="1" applyAlignment="1">
      <alignment horizontal="center" vertical="center" wrapText="1"/>
    </xf>
    <xf numFmtId="0" fontId="0" fillId="0" borderId="58" xfId="0" applyFont="1" applyBorder="1" applyAlignment="1"/>
    <xf numFmtId="0" fontId="0" fillId="0" borderId="59" xfId="0" applyFont="1" applyBorder="1" applyAlignment="1"/>
    <xf numFmtId="0" fontId="5" fillId="0" borderId="43" xfId="0" applyFont="1" applyBorder="1" applyAlignment="1">
      <alignment horizontal="center" vertical="center" wrapText="1"/>
    </xf>
    <xf numFmtId="0" fontId="0" fillId="0" borderId="44" xfId="0" applyFont="1" applyBorder="1" applyAlignment="1"/>
    <xf numFmtId="0" fontId="0" fillId="0" borderId="28" xfId="0" applyFont="1" applyBorder="1" applyAlignment="1"/>
    <xf numFmtId="0" fontId="5" fillId="0" borderId="60" xfId="0" applyFont="1" applyBorder="1" applyAlignment="1">
      <alignment horizontal="center" vertical="center" wrapText="1"/>
    </xf>
    <xf numFmtId="0" fontId="0" fillId="0" borderId="17" xfId="0" applyFont="1" applyBorder="1" applyAlignment="1"/>
    <xf numFmtId="0" fontId="0" fillId="0" borderId="16" xfId="0" applyFont="1" applyBorder="1" applyAlignment="1"/>
    <xf numFmtId="177" fontId="7" fillId="0" borderId="21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176" fontId="5" fillId="0" borderId="37" xfId="0" applyNumberFormat="1" applyFont="1" applyBorder="1" applyAlignment="1">
      <alignment horizontal="center" vertical="center"/>
    </xf>
    <xf numFmtId="0" fontId="0" fillId="0" borderId="38" xfId="0" applyFont="1" applyBorder="1" applyAlignment="1"/>
    <xf numFmtId="0" fontId="0" fillId="0" borderId="39" xfId="0" applyFont="1" applyBorder="1" applyAlignment="1"/>
    <xf numFmtId="0" fontId="7" fillId="0" borderId="4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176" fontId="5" fillId="0" borderId="43" xfId="0" applyNumberFormat="1" applyFont="1" applyBorder="1" applyAlignment="1">
      <alignment horizontal="center" vertical="center"/>
    </xf>
    <xf numFmtId="0" fontId="7" fillId="0" borderId="87" xfId="0" applyFont="1" applyFill="1" applyBorder="1" applyAlignment="1">
      <alignment horizontal="justify" vertical="top" wrapText="1"/>
    </xf>
    <xf numFmtId="0" fontId="7" fillId="0" borderId="88" xfId="0" applyFont="1" applyFill="1" applyBorder="1" applyAlignment="1">
      <alignment horizontal="justify" vertical="top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19" xfId="0" applyNumberFormat="1" applyFont="1" applyBorder="1" applyAlignment="1">
      <alignment horizontal="right" vertical="center"/>
    </xf>
    <xf numFmtId="0" fontId="5" fillId="0" borderId="7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9" xfId="0" applyFont="1" applyBorder="1"/>
    <xf numFmtId="0" fontId="5" fillId="0" borderId="75" xfId="0" applyFont="1" applyBorder="1" applyAlignment="1">
      <alignment horizontal="center" vertical="center" shrinkToFit="1"/>
    </xf>
    <xf numFmtId="0" fontId="5" fillId="0" borderId="76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5" fillId="0" borderId="7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right" vertical="center"/>
    </xf>
    <xf numFmtId="179" fontId="5" fillId="0" borderId="21" xfId="0" applyNumberFormat="1" applyFont="1" applyBorder="1" applyAlignment="1">
      <alignment horizontal="right" vertical="center"/>
    </xf>
    <xf numFmtId="179" fontId="5" fillId="0" borderId="68" xfId="0" applyNumberFormat="1" applyFont="1" applyBorder="1" applyAlignment="1">
      <alignment horizontal="right" vertical="center"/>
    </xf>
    <xf numFmtId="179" fontId="5" fillId="0" borderId="6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180" fontId="5" fillId="0" borderId="1" xfId="1" applyNumberFormat="1" applyFont="1" applyFill="1" applyBorder="1" applyAlignment="1">
      <alignment horizontal="right" vertical="center"/>
    </xf>
    <xf numFmtId="179" fontId="5" fillId="0" borderId="10" xfId="0" applyNumberFormat="1" applyFont="1" applyBorder="1" applyAlignment="1">
      <alignment horizontal="right" vertical="center"/>
    </xf>
    <xf numFmtId="179" fontId="5" fillId="0" borderId="11" xfId="0" applyNumberFormat="1" applyFont="1" applyBorder="1" applyAlignment="1">
      <alignment horizontal="right" vertical="center"/>
    </xf>
    <xf numFmtId="0" fontId="5" fillId="0" borderId="56" xfId="0" applyFont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176" fontId="7" fillId="0" borderId="18" xfId="0" applyNumberFormat="1" applyFont="1" applyFill="1" applyBorder="1" applyAlignment="1">
      <alignment horizontal="right" vertical="center"/>
    </xf>
    <xf numFmtId="176" fontId="7" fillId="0" borderId="19" xfId="0" applyNumberFormat="1" applyFont="1" applyFill="1" applyBorder="1" applyAlignment="1">
      <alignment horizontal="right" vertical="center"/>
    </xf>
    <xf numFmtId="176" fontId="7" fillId="0" borderId="20" xfId="0" applyNumberFormat="1" applyFont="1" applyFill="1" applyBorder="1" applyAlignment="1">
      <alignment horizontal="right" vertical="center"/>
    </xf>
    <xf numFmtId="176" fontId="7" fillId="0" borderId="21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/>
    </xf>
    <xf numFmtId="176" fontId="7" fillId="0" borderId="11" xfId="0" applyNumberFormat="1" applyFont="1" applyFill="1" applyBorder="1" applyAlignment="1">
      <alignment horizontal="right" vertical="center"/>
    </xf>
    <xf numFmtId="176" fontId="7" fillId="0" borderId="12" xfId="0" applyNumberFormat="1" applyFont="1" applyFill="1" applyBorder="1" applyAlignment="1">
      <alignment horizontal="right" vertical="center"/>
    </xf>
    <xf numFmtId="176" fontId="7" fillId="0" borderId="22" xfId="0" applyNumberFormat="1" applyFont="1" applyFill="1" applyBorder="1" applyAlignment="1">
      <alignment horizontal="right" vertical="center"/>
    </xf>
    <xf numFmtId="176" fontId="7" fillId="0" borderId="13" xfId="0" applyNumberFormat="1" applyFont="1" applyFill="1" applyBorder="1" applyAlignment="1">
      <alignment horizontal="right" vertical="center"/>
    </xf>
    <xf numFmtId="176" fontId="5" fillId="0" borderId="83" xfId="0" applyNumberFormat="1" applyFont="1" applyBorder="1" applyAlignment="1">
      <alignment horizontal="right" vertical="center"/>
    </xf>
    <xf numFmtId="176" fontId="5" fillId="0" borderId="65" xfId="0" applyNumberFormat="1" applyFont="1" applyBorder="1" applyAlignment="1">
      <alignment horizontal="right" vertical="center"/>
    </xf>
    <xf numFmtId="179" fontId="5" fillId="0" borderId="83" xfId="0" applyNumberFormat="1" applyFont="1" applyBorder="1" applyAlignment="1">
      <alignment horizontal="right" vertical="center"/>
    </xf>
    <xf numFmtId="179" fontId="5" fillId="0" borderId="84" xfId="0" applyNumberFormat="1" applyFont="1" applyBorder="1" applyAlignment="1">
      <alignment horizontal="right" vertical="center"/>
    </xf>
    <xf numFmtId="181" fontId="5" fillId="0" borderId="4" xfId="0" applyNumberFormat="1" applyFont="1" applyBorder="1" applyAlignment="1">
      <alignment horizontal="right" vertical="center"/>
    </xf>
    <xf numFmtId="181" fontId="5" fillId="0" borderId="3" xfId="0" applyNumberFormat="1" applyFont="1" applyBorder="1" applyAlignment="1">
      <alignment horizontal="right" vertical="center"/>
    </xf>
    <xf numFmtId="179" fontId="5" fillId="0" borderId="4" xfId="0" applyNumberFormat="1" applyFont="1" applyBorder="1" applyAlignment="1">
      <alignment horizontal="right" vertical="center"/>
    </xf>
    <xf numFmtId="179" fontId="5" fillId="0" borderId="74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59" xfId="0" applyNumberFormat="1" applyFont="1" applyBorder="1" applyAlignment="1">
      <alignment horizontal="right" vertical="center"/>
    </xf>
    <xf numFmtId="179" fontId="5" fillId="0" borderId="20" xfId="0" applyNumberFormat="1" applyFont="1" applyBorder="1" applyAlignment="1">
      <alignment horizontal="right" vertical="center"/>
    </xf>
    <xf numFmtId="179" fontId="5" fillId="0" borderId="73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39" xfId="0" applyNumberFormat="1" applyFont="1" applyBorder="1" applyAlignment="1">
      <alignment horizontal="right" vertical="center"/>
    </xf>
    <xf numFmtId="179" fontId="5" fillId="0" borderId="22" xfId="0" applyNumberFormat="1" applyFont="1" applyBorder="1" applyAlignment="1">
      <alignment horizontal="right" vertical="center"/>
    </xf>
    <xf numFmtId="179" fontId="5" fillId="0" borderId="77" xfId="0" applyNumberFormat="1" applyFont="1" applyBorder="1" applyAlignment="1">
      <alignment horizontal="right" vertical="center"/>
    </xf>
    <xf numFmtId="178" fontId="5" fillId="0" borderId="23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8" fontId="5" fillId="0" borderId="19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right" vertical="center"/>
    </xf>
    <xf numFmtId="178" fontId="5" fillId="0" borderId="12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42" xfId="0" applyNumberFormat="1" applyFont="1" applyBorder="1" applyAlignment="1">
      <alignment horizontal="right" vertical="center"/>
    </xf>
    <xf numFmtId="178" fontId="7" fillId="0" borderId="42" xfId="0" applyNumberFormat="1" applyFont="1" applyBorder="1" applyAlignment="1">
      <alignment horizontal="right" vertical="center"/>
    </xf>
    <xf numFmtId="180" fontId="5" fillId="0" borderId="24" xfId="0" applyNumberFormat="1" applyFont="1" applyBorder="1" applyAlignment="1">
      <alignment horizontal="right" vertical="center"/>
    </xf>
    <xf numFmtId="178" fontId="5" fillId="0" borderId="5" xfId="0" applyNumberFormat="1" applyFont="1" applyBorder="1" applyAlignment="1">
      <alignment horizontal="right" vertical="center"/>
    </xf>
    <xf numFmtId="178" fontId="7" fillId="0" borderId="5" xfId="0" applyNumberFormat="1" applyFont="1" applyBorder="1" applyAlignment="1">
      <alignment horizontal="right" vertical="center"/>
    </xf>
    <xf numFmtId="178" fontId="7" fillId="0" borderId="25" xfId="0" applyNumberFormat="1" applyFont="1" applyBorder="1" applyAlignment="1">
      <alignment horizontal="right" vertical="center"/>
    </xf>
    <xf numFmtId="178" fontId="5" fillId="0" borderId="19" xfId="0" applyNumberFormat="1" applyFont="1" applyBorder="1" applyAlignment="1">
      <alignment horizontal="right" vertical="center"/>
    </xf>
    <xf numFmtId="178" fontId="7" fillId="0" borderId="19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80" fontId="5" fillId="0" borderId="26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/>
    </xf>
    <xf numFmtId="178" fontId="7" fillId="0" borderId="27" xfId="0" applyNumberFormat="1" applyFont="1" applyBorder="1" applyAlignment="1">
      <alignment horizontal="right" vertical="center"/>
    </xf>
    <xf numFmtId="178" fontId="7" fillId="0" borderId="10" xfId="0" applyNumberFormat="1" applyFont="1" applyBorder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/>
    </xf>
    <xf numFmtId="178" fontId="7" fillId="0" borderId="29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80" fontId="7" fillId="0" borderId="30" xfId="0" applyNumberFormat="1" applyFont="1" applyBorder="1" applyAlignment="1">
      <alignment horizontal="right" vertical="center"/>
    </xf>
    <xf numFmtId="178" fontId="5" fillId="0" borderId="12" xfId="0" applyNumberFormat="1" applyFont="1" applyBorder="1" applyAlignment="1">
      <alignment horizontal="right" vertical="center"/>
    </xf>
    <xf numFmtId="178" fontId="7" fillId="0" borderId="12" xfId="0" applyNumberFormat="1" applyFont="1" applyBorder="1" applyAlignment="1">
      <alignment horizontal="right" vertical="center"/>
    </xf>
    <xf numFmtId="178" fontId="7" fillId="0" borderId="33" xfId="0" applyNumberFormat="1" applyFont="1" applyBorder="1" applyAlignment="1">
      <alignment horizontal="right" vertical="center"/>
    </xf>
    <xf numFmtId="178" fontId="5" fillId="0" borderId="31" xfId="0" applyNumberFormat="1" applyFont="1" applyBorder="1" applyAlignment="1">
      <alignment horizontal="right" vertical="center"/>
    </xf>
    <xf numFmtId="178" fontId="5" fillId="0" borderId="33" xfId="0" applyNumberFormat="1" applyFont="1" applyBorder="1" applyAlignment="1">
      <alignment horizontal="right" vertical="center"/>
    </xf>
    <xf numFmtId="177" fontId="7" fillId="0" borderId="34" xfId="0" applyNumberFormat="1" applyFont="1" applyBorder="1" applyAlignment="1">
      <alignment horizontal="right" vertical="center"/>
    </xf>
    <xf numFmtId="177" fontId="7" fillId="0" borderId="35" xfId="0" applyNumberFormat="1" applyFont="1" applyBorder="1" applyAlignment="1">
      <alignment horizontal="right" vertical="center"/>
    </xf>
  </cellXfs>
  <cellStyles count="2">
    <cellStyle name="標準" xfId="0" builtinId="0"/>
    <cellStyle name="標準_医療監視実施率(桑名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10</xdr:row>
      <xdr:rowOff>7620</xdr:rowOff>
    </xdr:from>
    <xdr:to>
      <xdr:col>4</xdr:col>
      <xdr:colOff>0</xdr:colOff>
      <xdr:row>11</xdr:row>
      <xdr:rowOff>251460</xdr:rowOff>
    </xdr:to>
    <xdr:sp macro="" textlink="">
      <xdr:nvSpPr>
        <xdr:cNvPr id="42007" name="Line 1"/>
        <xdr:cNvSpPr>
          <a:spLocks noChangeShapeType="1"/>
        </xdr:cNvSpPr>
      </xdr:nvSpPr>
      <xdr:spPr bwMode="auto">
        <a:xfrm>
          <a:off x="22860" y="2438400"/>
          <a:ext cx="1363980" cy="49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topLeftCell="A7" zoomScaleNormal="100" zoomScaleSheetLayoutView="100" workbookViewId="0">
      <selection activeCell="F7" sqref="F7"/>
    </sheetView>
  </sheetViews>
  <sheetFormatPr defaultColWidth="9" defaultRowHeight="13.2"/>
  <cols>
    <col min="1" max="2" width="1.6640625" style="33" customWidth="1"/>
    <col min="3" max="3" width="6.6640625" style="33" customWidth="1"/>
    <col min="4" max="4" width="10.21875" style="33" customWidth="1"/>
    <col min="5" max="5" width="8.44140625" style="33" customWidth="1"/>
    <col min="6" max="6" width="8.21875" style="33" customWidth="1"/>
    <col min="7" max="7" width="6.21875" style="33" customWidth="1"/>
    <col min="8" max="8" width="9.77734375" style="33" customWidth="1"/>
    <col min="9" max="9" width="10.33203125" style="33" customWidth="1"/>
    <col min="10" max="10" width="9.6640625" style="33" customWidth="1"/>
    <col min="11" max="11" width="8.88671875" style="33" customWidth="1"/>
    <col min="12" max="12" width="6.77734375" style="33" customWidth="1"/>
    <col min="13" max="13" width="10.77734375" style="33" customWidth="1"/>
    <col min="14" max="16384" width="9" style="33"/>
  </cols>
  <sheetData>
    <row r="1" spans="1:13" ht="16.2">
      <c r="A1" s="62" t="s">
        <v>55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9.7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3" ht="14.4">
      <c r="A3" s="64" t="s">
        <v>65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3">
      <c r="C5" s="34"/>
      <c r="D5" s="28" t="s">
        <v>21</v>
      </c>
      <c r="E5" s="35"/>
    </row>
    <row r="6" spans="1:13" ht="22.2" customHeight="1">
      <c r="C6" s="78" t="s">
        <v>77</v>
      </c>
      <c r="D6" s="78"/>
      <c r="E6" s="78"/>
      <c r="F6" s="78"/>
      <c r="G6" s="78"/>
      <c r="H6" s="78"/>
      <c r="I6" s="78"/>
      <c r="J6" s="78"/>
      <c r="K6" s="78"/>
      <c r="L6" s="78"/>
    </row>
    <row r="7" spans="1:13">
      <c r="D7" s="36"/>
      <c r="E7" s="29"/>
      <c r="F7" s="37"/>
    </row>
    <row r="8" spans="1:13">
      <c r="A8" s="2" t="s">
        <v>56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3" ht="51" customHeight="1">
      <c r="A9" s="1"/>
      <c r="B9" s="1"/>
      <c r="C9" s="89" t="s">
        <v>66</v>
      </c>
      <c r="D9" s="89"/>
      <c r="E9" s="89"/>
      <c r="F9" s="89"/>
      <c r="G9" s="89"/>
      <c r="H9" s="89"/>
      <c r="I9" s="89"/>
      <c r="J9" s="89"/>
      <c r="K9" s="89"/>
      <c r="L9" s="89"/>
      <c r="M9" s="7"/>
    </row>
    <row r="10" spans="1:13" ht="25.5" customHeight="1" thickBot="1">
      <c r="A10" s="1"/>
      <c r="B10" s="8" t="s">
        <v>57</v>
      </c>
      <c r="C10" s="6"/>
      <c r="D10" s="6"/>
      <c r="E10" s="1"/>
      <c r="F10" s="1"/>
      <c r="G10" s="1"/>
      <c r="H10" s="1"/>
      <c r="I10" s="9"/>
      <c r="J10" s="10"/>
      <c r="K10" s="9"/>
      <c r="L10" s="10" t="s">
        <v>78</v>
      </c>
    </row>
    <row r="11" spans="1:13" ht="20.25" customHeight="1">
      <c r="A11" s="22"/>
      <c r="B11" s="23"/>
      <c r="C11" s="94" t="s">
        <v>34</v>
      </c>
      <c r="D11" s="95"/>
      <c r="E11" s="90" t="s">
        <v>58</v>
      </c>
      <c r="F11" s="90"/>
      <c r="G11" s="90" t="s">
        <v>0</v>
      </c>
      <c r="H11" s="90"/>
      <c r="I11" s="90" t="s">
        <v>1</v>
      </c>
      <c r="J11" s="90" t="s">
        <v>70</v>
      </c>
      <c r="K11" s="90" t="s">
        <v>71</v>
      </c>
      <c r="L11" s="92" t="s">
        <v>59</v>
      </c>
    </row>
    <row r="12" spans="1:13" ht="20.25" customHeight="1" thickBot="1">
      <c r="A12" s="24"/>
      <c r="B12" s="25"/>
      <c r="C12" s="96" t="s">
        <v>35</v>
      </c>
      <c r="D12" s="97"/>
      <c r="E12" s="42" t="s">
        <v>30</v>
      </c>
      <c r="F12" s="42" t="s">
        <v>31</v>
      </c>
      <c r="G12" s="42" t="s">
        <v>32</v>
      </c>
      <c r="H12" s="42" t="s">
        <v>33</v>
      </c>
      <c r="I12" s="91"/>
      <c r="J12" s="91"/>
      <c r="K12" s="91"/>
      <c r="L12" s="93"/>
    </row>
    <row r="13" spans="1:13" ht="18.75" customHeight="1" thickTop="1" thickBot="1">
      <c r="A13" s="85" t="s">
        <v>22</v>
      </c>
      <c r="B13" s="86"/>
      <c r="C13" s="86"/>
      <c r="D13" s="87"/>
      <c r="E13" s="178">
        <f>SUM(E14:E20)</f>
        <v>16</v>
      </c>
      <c r="F13" s="178">
        <f>SUM(F14:F20)</f>
        <v>4</v>
      </c>
      <c r="G13" s="178">
        <f>SUM(G14:G20)</f>
        <v>13</v>
      </c>
      <c r="H13" s="178">
        <v>162</v>
      </c>
      <c r="I13" s="178">
        <f>SUM(I14:I20)</f>
        <v>121</v>
      </c>
      <c r="J13" s="178">
        <f t="shared" ref="J13:L13" si="0">SUM(J14:J20)</f>
        <v>7</v>
      </c>
      <c r="K13" s="178">
        <f>SUM(K14:K20)</f>
        <v>242</v>
      </c>
      <c r="L13" s="179">
        <f t="shared" si="0"/>
        <v>43</v>
      </c>
    </row>
    <row r="14" spans="1:13" ht="18.75" customHeight="1" thickTop="1">
      <c r="A14" s="79" t="s">
        <v>23</v>
      </c>
      <c r="B14" s="80"/>
      <c r="C14" s="80"/>
      <c r="D14" s="81"/>
      <c r="E14" s="180">
        <v>10</v>
      </c>
      <c r="F14" s="180">
        <v>1</v>
      </c>
      <c r="G14" s="180">
        <v>9</v>
      </c>
      <c r="H14" s="180">
        <v>86</v>
      </c>
      <c r="I14" s="180">
        <v>67</v>
      </c>
      <c r="J14" s="180">
        <v>4</v>
      </c>
      <c r="K14" s="180">
        <v>129</v>
      </c>
      <c r="L14" s="181">
        <v>26</v>
      </c>
    </row>
    <row r="15" spans="1:13" ht="18.75" customHeight="1">
      <c r="A15" s="82" t="s">
        <v>24</v>
      </c>
      <c r="B15" s="83"/>
      <c r="C15" s="83"/>
      <c r="D15" s="84"/>
      <c r="E15" s="182">
        <v>3</v>
      </c>
      <c r="F15" s="182">
        <v>1</v>
      </c>
      <c r="G15" s="182" t="s">
        <v>53</v>
      </c>
      <c r="H15" s="182">
        <v>24</v>
      </c>
      <c r="I15" s="182">
        <v>17</v>
      </c>
      <c r="J15" s="182">
        <v>1</v>
      </c>
      <c r="K15" s="182">
        <v>38</v>
      </c>
      <c r="L15" s="183">
        <v>9</v>
      </c>
    </row>
    <row r="16" spans="1:13" ht="18.75" customHeight="1">
      <c r="A16" s="82" t="s">
        <v>25</v>
      </c>
      <c r="B16" s="83"/>
      <c r="C16" s="83"/>
      <c r="D16" s="84"/>
      <c r="E16" s="182" t="s">
        <v>53</v>
      </c>
      <c r="F16" s="182" t="s">
        <v>53</v>
      </c>
      <c r="G16" s="182">
        <v>1</v>
      </c>
      <c r="H16" s="182">
        <v>2</v>
      </c>
      <c r="I16" s="182">
        <v>2</v>
      </c>
      <c r="J16" s="182" t="s">
        <v>53</v>
      </c>
      <c r="K16" s="182">
        <v>4</v>
      </c>
      <c r="L16" s="183" t="s">
        <v>53</v>
      </c>
    </row>
    <row r="17" spans="1:13" ht="18.75" customHeight="1">
      <c r="A17" s="82" t="s">
        <v>26</v>
      </c>
      <c r="B17" s="83"/>
      <c r="C17" s="83"/>
      <c r="D17" s="84"/>
      <c r="E17" s="182" t="s">
        <v>53</v>
      </c>
      <c r="F17" s="182">
        <v>2</v>
      </c>
      <c r="G17" s="182" t="s">
        <v>53</v>
      </c>
      <c r="H17" s="182">
        <v>15</v>
      </c>
      <c r="I17" s="182">
        <v>10</v>
      </c>
      <c r="J17" s="182" t="s">
        <v>53</v>
      </c>
      <c r="K17" s="182">
        <v>19</v>
      </c>
      <c r="L17" s="183">
        <v>4</v>
      </c>
    </row>
    <row r="18" spans="1:13" ht="18.75" customHeight="1">
      <c r="A18" s="82" t="s">
        <v>27</v>
      </c>
      <c r="B18" s="83"/>
      <c r="C18" s="83"/>
      <c r="D18" s="84"/>
      <c r="E18" s="182">
        <v>3</v>
      </c>
      <c r="F18" s="182" t="s">
        <v>53</v>
      </c>
      <c r="G18" s="182" t="s">
        <v>53</v>
      </c>
      <c r="H18" s="182">
        <v>22</v>
      </c>
      <c r="I18" s="182">
        <v>14</v>
      </c>
      <c r="J18" s="182">
        <v>1</v>
      </c>
      <c r="K18" s="182">
        <v>36</v>
      </c>
      <c r="L18" s="183">
        <v>4</v>
      </c>
    </row>
    <row r="19" spans="1:13" ht="18.75" customHeight="1">
      <c r="A19" s="103" t="s">
        <v>28</v>
      </c>
      <c r="B19" s="83"/>
      <c r="C19" s="83"/>
      <c r="D19" s="84"/>
      <c r="E19" s="182" t="s">
        <v>53</v>
      </c>
      <c r="F19" s="182" t="s">
        <v>53</v>
      </c>
      <c r="G19" s="182" t="s">
        <v>53</v>
      </c>
      <c r="H19" s="182">
        <v>7</v>
      </c>
      <c r="I19" s="182">
        <v>4</v>
      </c>
      <c r="J19" s="182" t="s">
        <v>53</v>
      </c>
      <c r="K19" s="182">
        <v>10</v>
      </c>
      <c r="L19" s="183" t="s">
        <v>53</v>
      </c>
    </row>
    <row r="20" spans="1:13" ht="18.75" customHeight="1" thickBot="1">
      <c r="A20" s="98" t="s">
        <v>29</v>
      </c>
      <c r="B20" s="99"/>
      <c r="C20" s="99"/>
      <c r="D20" s="100"/>
      <c r="E20" s="184" t="s">
        <v>53</v>
      </c>
      <c r="F20" s="184" t="s">
        <v>53</v>
      </c>
      <c r="G20" s="184">
        <v>3</v>
      </c>
      <c r="H20" s="184">
        <v>6</v>
      </c>
      <c r="I20" s="184">
        <v>7</v>
      </c>
      <c r="J20" s="184">
        <v>1</v>
      </c>
      <c r="K20" s="184">
        <v>6</v>
      </c>
      <c r="L20" s="185" t="s">
        <v>53</v>
      </c>
    </row>
    <row r="21" spans="1:13">
      <c r="A21" s="1"/>
      <c r="B21" s="1"/>
      <c r="C21" s="1" t="s">
        <v>72</v>
      </c>
      <c r="D21" s="3"/>
      <c r="E21" s="1"/>
      <c r="F21" s="1"/>
      <c r="G21" s="1"/>
      <c r="H21" s="1"/>
      <c r="I21" s="1"/>
      <c r="J21" s="1"/>
      <c r="K21" s="1"/>
      <c r="L21" s="1"/>
    </row>
    <row r="22" spans="1:13" ht="26.25" customHeight="1" thickBot="1">
      <c r="A22" s="1"/>
      <c r="B22" s="8" t="s">
        <v>60</v>
      </c>
      <c r="C22" s="1"/>
      <c r="D22" s="1"/>
      <c r="E22" s="1"/>
      <c r="F22" s="1"/>
      <c r="G22" s="1"/>
      <c r="H22" s="1"/>
      <c r="I22" s="1"/>
      <c r="J22" s="1"/>
      <c r="K22" s="1"/>
      <c r="L22" s="5" t="s">
        <v>78</v>
      </c>
    </row>
    <row r="23" spans="1:13" ht="22.5" customHeight="1">
      <c r="A23" s="68"/>
      <c r="B23" s="69"/>
      <c r="C23" s="69"/>
      <c r="D23" s="54" t="s">
        <v>2</v>
      </c>
      <c r="E23" s="52"/>
      <c r="F23" s="52"/>
      <c r="G23" s="52"/>
      <c r="H23" s="52"/>
      <c r="I23" s="52"/>
      <c r="J23" s="55" t="s">
        <v>52</v>
      </c>
      <c r="K23" s="52" t="s">
        <v>3</v>
      </c>
      <c r="L23" s="53"/>
    </row>
    <row r="24" spans="1:13" ht="30.75" customHeight="1" thickBot="1">
      <c r="A24" s="70"/>
      <c r="B24" s="71"/>
      <c r="C24" s="71"/>
      <c r="D24" s="13" t="s">
        <v>4</v>
      </c>
      <c r="E24" s="13" t="s">
        <v>63</v>
      </c>
      <c r="F24" s="13" t="s">
        <v>64</v>
      </c>
      <c r="G24" s="13" t="s">
        <v>5</v>
      </c>
      <c r="H24" s="13" t="s">
        <v>6</v>
      </c>
      <c r="I24" s="16" t="s">
        <v>7</v>
      </c>
      <c r="J24" s="56"/>
      <c r="K24" s="15" t="s">
        <v>61</v>
      </c>
      <c r="L24" s="14" t="s">
        <v>8</v>
      </c>
      <c r="M24" s="19" t="s">
        <v>74</v>
      </c>
    </row>
    <row r="25" spans="1:13" ht="14.25" customHeight="1" thickTop="1">
      <c r="A25" s="72" t="s">
        <v>9</v>
      </c>
      <c r="B25" s="73"/>
      <c r="C25" s="73"/>
      <c r="D25" s="186">
        <v>2951</v>
      </c>
      <c r="E25" s="187">
        <f>SUM(E27:E35)</f>
        <v>885</v>
      </c>
      <c r="F25" s="187">
        <f>SUM(F27:F35)</f>
        <v>0</v>
      </c>
      <c r="G25" s="187">
        <f>SUM(G27:G35)</f>
        <v>0</v>
      </c>
      <c r="H25" s="187">
        <v>1369</v>
      </c>
      <c r="I25" s="187">
        <f>SUM(I27:I35)</f>
        <v>697</v>
      </c>
      <c r="J25" s="188">
        <f>+J27+J34</f>
        <v>43</v>
      </c>
      <c r="K25" s="58">
        <f>+D25/M26*100000</f>
        <v>1042.8004014304493</v>
      </c>
      <c r="L25" s="60">
        <f>+J26/M26*100000</f>
        <v>65.020424894341815</v>
      </c>
      <c r="M25" s="17"/>
    </row>
    <row r="26" spans="1:13" ht="16.5" customHeight="1" thickBot="1">
      <c r="A26" s="74"/>
      <c r="B26" s="75"/>
      <c r="C26" s="75"/>
      <c r="D26" s="189"/>
      <c r="E26" s="190"/>
      <c r="F26" s="190"/>
      <c r="G26" s="190"/>
      <c r="H26" s="190"/>
      <c r="I26" s="190"/>
      <c r="J26" s="191">
        <v>184</v>
      </c>
      <c r="K26" s="59"/>
      <c r="L26" s="61"/>
      <c r="M26" s="17">
        <v>282988</v>
      </c>
    </row>
    <row r="27" spans="1:13" ht="12.75" customHeight="1" thickTop="1">
      <c r="A27" s="76" t="s">
        <v>23</v>
      </c>
      <c r="B27" s="77"/>
      <c r="C27" s="77"/>
      <c r="D27" s="192">
        <v>1564</v>
      </c>
      <c r="E27" s="193">
        <v>222</v>
      </c>
      <c r="F27" s="192" t="s">
        <v>62</v>
      </c>
      <c r="G27" s="192" t="s">
        <v>62</v>
      </c>
      <c r="H27" s="193">
        <v>852</v>
      </c>
      <c r="I27" s="194">
        <v>490</v>
      </c>
      <c r="J27" s="195">
        <v>31</v>
      </c>
      <c r="K27" s="57">
        <f>+D27/M28*100000</f>
        <v>1112.359710388188</v>
      </c>
      <c r="L27" s="88">
        <f>+J28/M28*100000</f>
        <v>100.28306851965121</v>
      </c>
      <c r="M27" s="17"/>
    </row>
    <row r="28" spans="1:13" ht="19.5" customHeight="1">
      <c r="A28" s="50"/>
      <c r="B28" s="51"/>
      <c r="C28" s="51"/>
      <c r="D28" s="196"/>
      <c r="E28" s="197"/>
      <c r="F28" s="196"/>
      <c r="G28" s="196"/>
      <c r="H28" s="197"/>
      <c r="I28" s="198"/>
      <c r="J28" s="199">
        <v>141</v>
      </c>
      <c r="K28" s="46"/>
      <c r="L28" s="48"/>
      <c r="M28" s="30">
        <v>140602</v>
      </c>
    </row>
    <row r="29" spans="1:13" ht="21" customHeight="1">
      <c r="A29" s="50" t="s">
        <v>24</v>
      </c>
      <c r="B29" s="51"/>
      <c r="C29" s="51"/>
      <c r="D29" s="182">
        <f>SUM(E29:I29)</f>
        <v>603</v>
      </c>
      <c r="E29" s="200">
        <v>174</v>
      </c>
      <c r="F29" s="182" t="s">
        <v>62</v>
      </c>
      <c r="G29" s="182" t="s">
        <v>62</v>
      </c>
      <c r="H29" s="200">
        <v>326</v>
      </c>
      <c r="I29" s="201">
        <v>103</v>
      </c>
      <c r="J29" s="202" t="s">
        <v>62</v>
      </c>
      <c r="K29" s="44">
        <f>+D29/M29*100000</f>
        <v>1333.2743715037477</v>
      </c>
      <c r="L29" s="43" t="s">
        <v>62</v>
      </c>
      <c r="M29" s="31">
        <v>45227</v>
      </c>
    </row>
    <row r="30" spans="1:13" ht="21" customHeight="1">
      <c r="A30" s="50" t="s">
        <v>25</v>
      </c>
      <c r="B30" s="51"/>
      <c r="C30" s="51"/>
      <c r="D30" s="182">
        <f>SUM(E30:I30)</f>
        <v>0</v>
      </c>
      <c r="E30" s="200" t="s">
        <v>62</v>
      </c>
      <c r="F30" s="182" t="s">
        <v>62</v>
      </c>
      <c r="G30" s="182" t="s">
        <v>62</v>
      </c>
      <c r="H30" s="200" t="s">
        <v>62</v>
      </c>
      <c r="I30" s="201" t="s">
        <v>62</v>
      </c>
      <c r="J30" s="202">
        <v>1</v>
      </c>
      <c r="K30" s="44">
        <f>+D30/M30*100000</f>
        <v>0</v>
      </c>
      <c r="L30" s="43">
        <f>+J30/M30*100000</f>
        <v>15.021781583295779</v>
      </c>
      <c r="M30" s="31">
        <v>6657</v>
      </c>
    </row>
    <row r="31" spans="1:13" ht="21" customHeight="1">
      <c r="A31" s="50" t="s">
        <v>26</v>
      </c>
      <c r="B31" s="51"/>
      <c r="C31" s="51"/>
      <c r="D31" s="182">
        <f>SUM(E31:I31)</f>
        <v>489</v>
      </c>
      <c r="E31" s="200">
        <v>489</v>
      </c>
      <c r="F31" s="182" t="s">
        <v>62</v>
      </c>
      <c r="G31" s="182" t="s">
        <v>62</v>
      </c>
      <c r="H31" s="200" t="s">
        <v>62</v>
      </c>
      <c r="I31" s="201" t="s">
        <v>62</v>
      </c>
      <c r="J31" s="202" t="s">
        <v>62</v>
      </c>
      <c r="K31" s="44">
        <f>+D31/M31*100000</f>
        <v>1918.7004629992937</v>
      </c>
      <c r="L31" s="43" t="s">
        <v>62</v>
      </c>
      <c r="M31" s="31">
        <v>25486</v>
      </c>
    </row>
    <row r="32" spans="1:13" ht="21" customHeight="1">
      <c r="A32" s="50" t="s">
        <v>27</v>
      </c>
      <c r="B32" s="51"/>
      <c r="C32" s="51"/>
      <c r="D32" s="182">
        <f>SUM(E32:I32)</f>
        <v>295</v>
      </c>
      <c r="E32" s="200" t="s">
        <v>62</v>
      </c>
      <c r="F32" s="182" t="s">
        <v>62</v>
      </c>
      <c r="G32" s="182" t="s">
        <v>62</v>
      </c>
      <c r="H32" s="200">
        <v>191</v>
      </c>
      <c r="I32" s="201">
        <v>104</v>
      </c>
      <c r="J32" s="202" t="s">
        <v>62</v>
      </c>
      <c r="K32" s="44">
        <f>+D32/M32*100000</f>
        <v>732.37338629592853</v>
      </c>
      <c r="L32" s="43" t="s">
        <v>62</v>
      </c>
      <c r="M32" s="31">
        <v>40280</v>
      </c>
    </row>
    <row r="33" spans="1:13" ht="21" customHeight="1">
      <c r="A33" s="50" t="s">
        <v>28</v>
      </c>
      <c r="B33" s="51"/>
      <c r="C33" s="51"/>
      <c r="D33" s="182">
        <f>SUM(E33:I33)</f>
        <v>0</v>
      </c>
      <c r="E33" s="200" t="s">
        <v>62</v>
      </c>
      <c r="F33" s="182" t="s">
        <v>62</v>
      </c>
      <c r="G33" s="182" t="s">
        <v>62</v>
      </c>
      <c r="H33" s="200" t="s">
        <v>62</v>
      </c>
      <c r="I33" s="201" t="s">
        <v>62</v>
      </c>
      <c r="J33" s="202" t="s">
        <v>62</v>
      </c>
      <c r="K33" s="44">
        <f>+D33/M33*100000</f>
        <v>0</v>
      </c>
      <c r="L33" s="43" t="s">
        <v>62</v>
      </c>
      <c r="M33" s="31">
        <v>10190</v>
      </c>
    </row>
    <row r="34" spans="1:13" ht="14.25" customHeight="1">
      <c r="A34" s="50" t="s">
        <v>29</v>
      </c>
      <c r="B34" s="51"/>
      <c r="C34" s="51"/>
      <c r="D34" s="196">
        <f>SUM(E34:I35)</f>
        <v>0</v>
      </c>
      <c r="E34" s="197" t="s">
        <v>62</v>
      </c>
      <c r="F34" s="196" t="s">
        <v>62</v>
      </c>
      <c r="G34" s="196" t="s">
        <v>62</v>
      </c>
      <c r="H34" s="197" t="s">
        <v>62</v>
      </c>
      <c r="I34" s="203" t="s">
        <v>62</v>
      </c>
      <c r="J34" s="204">
        <v>12</v>
      </c>
      <c r="K34" s="46">
        <f>+D34/M35*100000</f>
        <v>0</v>
      </c>
      <c r="L34" s="48">
        <f>+J35/M35*100000</f>
        <v>288.73917228103943</v>
      </c>
      <c r="M34" s="17"/>
    </row>
    <row r="35" spans="1:13" ht="19.5" customHeight="1" thickBot="1">
      <c r="A35" s="101"/>
      <c r="B35" s="102"/>
      <c r="C35" s="102"/>
      <c r="D35" s="205"/>
      <c r="E35" s="206"/>
      <c r="F35" s="205"/>
      <c r="G35" s="205"/>
      <c r="H35" s="206"/>
      <c r="I35" s="207"/>
      <c r="J35" s="208">
        <v>42</v>
      </c>
      <c r="K35" s="47"/>
      <c r="L35" s="49"/>
      <c r="M35" s="31">
        <v>14546</v>
      </c>
    </row>
    <row r="36" spans="1:13" ht="21" customHeight="1" thickBot="1">
      <c r="A36" s="66" t="s">
        <v>10</v>
      </c>
      <c r="B36" s="67"/>
      <c r="C36" s="67"/>
      <c r="D36" s="38">
        <v>20558</v>
      </c>
      <c r="E36" s="38">
        <v>4784</v>
      </c>
      <c r="F36" s="38">
        <v>24</v>
      </c>
      <c r="G36" s="38">
        <v>30</v>
      </c>
      <c r="H36" s="38">
        <v>11430</v>
      </c>
      <c r="I36" s="209">
        <v>4290</v>
      </c>
      <c r="J36" s="208">
        <v>1403</v>
      </c>
      <c r="K36" s="210">
        <f>+D36/M36*100000</f>
        <v>1129.3593887681534</v>
      </c>
      <c r="L36" s="211">
        <f>+J36/M36*100000</f>
        <v>77.074191187942361</v>
      </c>
      <c r="M36" s="31">
        <v>1820324</v>
      </c>
    </row>
    <row r="37" spans="1:13">
      <c r="A37" s="1"/>
      <c r="B37" s="1"/>
      <c r="C37" s="1" t="s">
        <v>73</v>
      </c>
      <c r="D37" s="3"/>
      <c r="E37" s="1"/>
      <c r="F37" s="1"/>
      <c r="G37" s="1"/>
      <c r="H37" s="1"/>
      <c r="I37" s="1"/>
      <c r="J37" s="1"/>
      <c r="K37" s="1"/>
      <c r="L37" s="1"/>
    </row>
  </sheetData>
  <mergeCells count="59">
    <mergeCell ref="A20:D20"/>
    <mergeCell ref="A33:C33"/>
    <mergeCell ref="A34:C35"/>
    <mergeCell ref="D25:D26"/>
    <mergeCell ref="A16:D16"/>
    <mergeCell ref="A17:D17"/>
    <mergeCell ref="D34:D35"/>
    <mergeCell ref="D27:D28"/>
    <mergeCell ref="A31:C31"/>
    <mergeCell ref="A32:C32"/>
    <mergeCell ref="A19:D19"/>
    <mergeCell ref="C9:L9"/>
    <mergeCell ref="K11:K12"/>
    <mergeCell ref="J11:J12"/>
    <mergeCell ref="L11:L12"/>
    <mergeCell ref="C11:D11"/>
    <mergeCell ref="C12:D12"/>
    <mergeCell ref="E11:F11"/>
    <mergeCell ref="G11:H11"/>
    <mergeCell ref="I11:I12"/>
    <mergeCell ref="A1:L1"/>
    <mergeCell ref="A2:L2"/>
    <mergeCell ref="A3:L3"/>
    <mergeCell ref="A4:L4"/>
    <mergeCell ref="A36:C36"/>
    <mergeCell ref="A23:C24"/>
    <mergeCell ref="A25:C26"/>
    <mergeCell ref="A27:C28"/>
    <mergeCell ref="A29:C29"/>
    <mergeCell ref="C6:L6"/>
    <mergeCell ref="A14:D14"/>
    <mergeCell ref="A15:D15"/>
    <mergeCell ref="A18:D18"/>
    <mergeCell ref="A13:D13"/>
    <mergeCell ref="L27:L28"/>
    <mergeCell ref="I25:I26"/>
    <mergeCell ref="E27:E28"/>
    <mergeCell ref="F27:F28"/>
    <mergeCell ref="G27:G28"/>
    <mergeCell ref="A30:C30"/>
    <mergeCell ref="K23:L23"/>
    <mergeCell ref="D23:I23"/>
    <mergeCell ref="J23:J24"/>
    <mergeCell ref="G25:G26"/>
    <mergeCell ref="H25:H26"/>
    <mergeCell ref="I27:I28"/>
    <mergeCell ref="K27:K28"/>
    <mergeCell ref="K25:K26"/>
    <mergeCell ref="L25:L26"/>
    <mergeCell ref="H27:H28"/>
    <mergeCell ref="E25:E26"/>
    <mergeCell ref="F25:F26"/>
    <mergeCell ref="E34:E35"/>
    <mergeCell ref="K34:K35"/>
    <mergeCell ref="L34:L35"/>
    <mergeCell ref="F34:F35"/>
    <mergeCell ref="G34:G35"/>
    <mergeCell ref="H34:H35"/>
    <mergeCell ref="I34:I35"/>
  </mergeCells>
  <phoneticPr fontId="3"/>
  <pageMargins left="0.78740157480314965" right="0.78740157480314965" top="0.98425196850393704" bottom="0.98425196850393704" header="0.51181102362204722" footer="0.51181102362204722"/>
  <pageSetup paperSize="9" scale="98" firstPageNumber="32" orientation="portrait" useFirstPageNumber="1" r:id="rId1"/>
  <headerFooter alignWithMargins="0">
    <oddFooter>&amp;C－&amp;P 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4"/>
  <sheetViews>
    <sheetView view="pageBreakPreview" topLeftCell="A4" zoomScaleNormal="100" zoomScaleSheetLayoutView="100" workbookViewId="0">
      <selection sqref="A1:XFD1048576"/>
    </sheetView>
  </sheetViews>
  <sheetFormatPr defaultColWidth="9" defaultRowHeight="13.2"/>
  <cols>
    <col min="1" max="3" width="1.6640625" style="33" customWidth="1"/>
    <col min="4" max="4" width="5.44140625" style="33" customWidth="1"/>
    <col min="5" max="5" width="8.21875" style="33" customWidth="1"/>
    <col min="6" max="6" width="7.109375" style="33" customWidth="1"/>
    <col min="7" max="14" width="7.44140625" style="33" customWidth="1"/>
    <col min="15" max="15" width="5.77734375" style="33" customWidth="1"/>
    <col min="16" max="16" width="4.33203125" style="33" customWidth="1"/>
    <col min="17" max="17" width="9" style="33"/>
    <col min="18" max="23" width="5.88671875" style="33" customWidth="1"/>
    <col min="24" max="16384" width="9" style="33"/>
  </cols>
  <sheetData>
    <row r="1" spans="2:19">
      <c r="B1" s="3" t="s">
        <v>20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2:19" ht="13.8" thickBot="1">
      <c r="B2" s="1"/>
      <c r="C2" s="1"/>
      <c r="D2" s="1"/>
      <c r="E2" s="1"/>
      <c r="F2" s="1"/>
      <c r="G2" s="1"/>
      <c r="H2" s="1"/>
      <c r="I2" s="1"/>
      <c r="J2" s="1"/>
      <c r="K2" s="1"/>
      <c r="M2" s="1"/>
      <c r="N2" s="5" t="s">
        <v>75</v>
      </c>
    </row>
    <row r="3" spans="2:19" ht="79.5" customHeight="1" thickBot="1">
      <c r="B3" s="1"/>
      <c r="C3" s="1"/>
      <c r="D3" s="104"/>
      <c r="E3" s="105"/>
      <c r="F3" s="20" t="s">
        <v>11</v>
      </c>
      <c r="G3" s="20" t="s">
        <v>12</v>
      </c>
      <c r="H3" s="20" t="s">
        <v>13</v>
      </c>
      <c r="I3" s="20" t="s">
        <v>14</v>
      </c>
      <c r="J3" s="20" t="s">
        <v>15</v>
      </c>
      <c r="K3" s="20" t="s">
        <v>16</v>
      </c>
      <c r="L3" s="20" t="s">
        <v>17</v>
      </c>
      <c r="M3" s="20" t="s">
        <v>18</v>
      </c>
      <c r="N3" s="21" t="s">
        <v>19</v>
      </c>
    </row>
    <row r="4" spans="2:19" ht="24" customHeight="1" thickTop="1" thickBot="1">
      <c r="B4" s="1"/>
      <c r="C4" s="1"/>
      <c r="D4" s="106" t="s">
        <v>9</v>
      </c>
      <c r="E4" s="107"/>
      <c r="F4" s="150">
        <f>SUM(F5:F11)</f>
        <v>394</v>
      </c>
      <c r="G4" s="150">
        <f t="shared" ref="G4:N4" si="0">SUM(G5:G11)</f>
        <v>151</v>
      </c>
      <c r="H4" s="150">
        <f t="shared" si="0"/>
        <v>448</v>
      </c>
      <c r="I4" s="150">
        <f t="shared" si="0"/>
        <v>93</v>
      </c>
      <c r="J4" s="150">
        <f t="shared" si="0"/>
        <v>39</v>
      </c>
      <c r="K4" s="150">
        <f t="shared" si="0"/>
        <v>1851</v>
      </c>
      <c r="L4" s="150">
        <f t="shared" si="0"/>
        <v>835</v>
      </c>
      <c r="M4" s="151">
        <f>SUM(M5:M11)</f>
        <v>213</v>
      </c>
      <c r="N4" s="152">
        <f t="shared" si="0"/>
        <v>64</v>
      </c>
    </row>
    <row r="5" spans="2:19" ht="24" customHeight="1" thickTop="1">
      <c r="B5" s="1"/>
      <c r="C5" s="1"/>
      <c r="D5" s="112" t="s">
        <v>45</v>
      </c>
      <c r="E5" s="113"/>
      <c r="F5" s="153">
        <v>226</v>
      </c>
      <c r="G5" s="153">
        <v>94</v>
      </c>
      <c r="H5" s="153">
        <v>268</v>
      </c>
      <c r="I5" s="153">
        <v>44</v>
      </c>
      <c r="J5" s="153">
        <v>24</v>
      </c>
      <c r="K5" s="153">
        <v>948</v>
      </c>
      <c r="L5" s="153">
        <v>438</v>
      </c>
      <c r="M5" s="154">
        <v>117</v>
      </c>
      <c r="N5" s="155">
        <v>39</v>
      </c>
    </row>
    <row r="6" spans="2:19" ht="24" customHeight="1">
      <c r="B6" s="1"/>
      <c r="C6" s="1"/>
      <c r="D6" s="110" t="s">
        <v>46</v>
      </c>
      <c r="E6" s="111"/>
      <c r="F6" s="156">
        <v>75</v>
      </c>
      <c r="G6" s="156">
        <v>19</v>
      </c>
      <c r="H6" s="156">
        <v>95</v>
      </c>
      <c r="I6" s="156">
        <v>13</v>
      </c>
      <c r="J6" s="156">
        <v>10</v>
      </c>
      <c r="K6" s="156">
        <v>416</v>
      </c>
      <c r="L6" s="156">
        <v>141</v>
      </c>
      <c r="M6" s="157">
        <v>21</v>
      </c>
      <c r="N6" s="158">
        <v>11</v>
      </c>
    </row>
    <row r="7" spans="2:19" ht="24" customHeight="1">
      <c r="B7" s="1"/>
      <c r="C7" s="1"/>
      <c r="D7" s="110" t="s">
        <v>47</v>
      </c>
      <c r="E7" s="111"/>
      <c r="F7" s="156">
        <v>3</v>
      </c>
      <c r="G7" s="156">
        <v>2</v>
      </c>
      <c r="H7" s="156">
        <v>3</v>
      </c>
      <c r="I7" s="156">
        <v>5</v>
      </c>
      <c r="J7" s="156">
        <v>0</v>
      </c>
      <c r="K7" s="156">
        <v>25</v>
      </c>
      <c r="L7" s="156">
        <v>6</v>
      </c>
      <c r="M7" s="157">
        <v>5</v>
      </c>
      <c r="N7" s="158">
        <v>0</v>
      </c>
    </row>
    <row r="8" spans="2:19" ht="24" customHeight="1">
      <c r="B8" s="1"/>
      <c r="C8" s="1"/>
      <c r="D8" s="110" t="s">
        <v>48</v>
      </c>
      <c r="E8" s="111"/>
      <c r="F8" s="156">
        <v>22</v>
      </c>
      <c r="G8" s="156">
        <v>10</v>
      </c>
      <c r="H8" s="156">
        <v>30</v>
      </c>
      <c r="I8" s="156">
        <v>6</v>
      </c>
      <c r="J8" s="156">
        <v>0</v>
      </c>
      <c r="K8" s="156">
        <v>138</v>
      </c>
      <c r="L8" s="156">
        <v>99</v>
      </c>
      <c r="M8" s="157">
        <v>30</v>
      </c>
      <c r="N8" s="158">
        <v>4</v>
      </c>
    </row>
    <row r="9" spans="2:19" ht="24" customHeight="1">
      <c r="B9" s="1"/>
      <c r="C9" s="1"/>
      <c r="D9" s="110" t="s">
        <v>49</v>
      </c>
      <c r="E9" s="111"/>
      <c r="F9" s="156">
        <v>50</v>
      </c>
      <c r="G9" s="156">
        <v>14</v>
      </c>
      <c r="H9" s="156">
        <v>43</v>
      </c>
      <c r="I9" s="156">
        <v>13</v>
      </c>
      <c r="J9" s="156">
        <v>4</v>
      </c>
      <c r="K9" s="156">
        <v>271</v>
      </c>
      <c r="L9" s="156">
        <v>111</v>
      </c>
      <c r="M9" s="157">
        <v>26</v>
      </c>
      <c r="N9" s="158">
        <v>8</v>
      </c>
    </row>
    <row r="10" spans="2:19" ht="24" customHeight="1">
      <c r="B10" s="1"/>
      <c r="C10" s="1"/>
      <c r="D10" s="110" t="s">
        <v>50</v>
      </c>
      <c r="E10" s="111"/>
      <c r="F10" s="156">
        <v>8</v>
      </c>
      <c r="G10" s="156">
        <v>4</v>
      </c>
      <c r="H10" s="156">
        <v>3</v>
      </c>
      <c r="I10" s="156">
        <v>6</v>
      </c>
      <c r="J10" s="156">
        <v>0</v>
      </c>
      <c r="K10" s="156">
        <v>29</v>
      </c>
      <c r="L10" s="156">
        <v>12</v>
      </c>
      <c r="M10" s="157">
        <v>6</v>
      </c>
      <c r="N10" s="158">
        <v>0</v>
      </c>
    </row>
    <row r="11" spans="2:19" ht="24" customHeight="1" thickBot="1">
      <c r="B11" s="1"/>
      <c r="C11" s="1"/>
      <c r="D11" s="108" t="s">
        <v>51</v>
      </c>
      <c r="E11" s="109"/>
      <c r="F11" s="159">
        <v>10</v>
      </c>
      <c r="G11" s="159">
        <v>8</v>
      </c>
      <c r="H11" s="159">
        <v>6</v>
      </c>
      <c r="I11" s="159">
        <v>6</v>
      </c>
      <c r="J11" s="159">
        <v>1</v>
      </c>
      <c r="K11" s="159">
        <v>24</v>
      </c>
      <c r="L11" s="159">
        <v>28</v>
      </c>
      <c r="M11" s="160">
        <v>8</v>
      </c>
      <c r="N11" s="161">
        <v>2</v>
      </c>
    </row>
    <row r="12" spans="2:19" ht="11.25" customHeight="1">
      <c r="B12" s="1"/>
      <c r="C12" s="1"/>
      <c r="D12" s="11"/>
      <c r="E12" s="4"/>
      <c r="F12" s="12"/>
      <c r="G12" s="12"/>
      <c r="H12" s="12"/>
      <c r="I12" s="12"/>
      <c r="J12" s="12"/>
      <c r="K12" s="12"/>
      <c r="L12" s="12"/>
      <c r="M12" s="12"/>
      <c r="N12" s="12"/>
    </row>
    <row r="13" spans="2:19" ht="47.25" customHeight="1">
      <c r="B13" s="1"/>
      <c r="C13" s="1"/>
      <c r="D13" s="89" t="s">
        <v>76</v>
      </c>
      <c r="E13" s="89"/>
      <c r="F13" s="89"/>
      <c r="G13" s="89"/>
      <c r="H13" s="89"/>
      <c r="I13" s="89"/>
      <c r="J13" s="89"/>
      <c r="K13" s="89"/>
      <c r="L13" s="89"/>
      <c r="M13" s="89"/>
      <c r="N13" s="89"/>
    </row>
    <row r="14" spans="2:19" ht="18.75" customHeight="1"/>
    <row r="15" spans="2:19" ht="22.5" customHeight="1">
      <c r="B15" s="18" t="s">
        <v>36</v>
      </c>
      <c r="C15" s="6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2:19" ht="57" customHeight="1">
      <c r="B16" s="6"/>
      <c r="C16" s="6"/>
      <c r="D16" s="114" t="s">
        <v>67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S16" s="39"/>
    </row>
    <row r="17" spans="2:23" ht="13.5" customHeight="1" thickBot="1">
      <c r="B17" s="6"/>
      <c r="C17" s="6"/>
      <c r="D17" s="45"/>
      <c r="E17" s="45"/>
      <c r="F17" s="45"/>
      <c r="G17" s="45"/>
      <c r="H17" s="27" t="s">
        <v>54</v>
      </c>
      <c r="I17" s="45"/>
      <c r="J17" s="45"/>
      <c r="K17" s="45"/>
      <c r="L17" s="40" t="s">
        <v>68</v>
      </c>
      <c r="M17" s="45"/>
      <c r="N17" s="45"/>
      <c r="O17" s="18" t="s">
        <v>44</v>
      </c>
      <c r="P17" s="45"/>
      <c r="Q17" s="45"/>
      <c r="R17" s="45"/>
      <c r="S17" s="45"/>
      <c r="T17" s="45"/>
      <c r="U17" s="45"/>
      <c r="V17" s="45"/>
      <c r="W17" s="40" t="str">
        <f>+L17</f>
        <v>平成25年度</v>
      </c>
    </row>
    <row r="18" spans="2:23" ht="24" customHeight="1" thickBot="1">
      <c r="B18" s="1"/>
      <c r="C18" s="1"/>
      <c r="E18" s="127"/>
      <c r="F18" s="128"/>
      <c r="G18" s="129"/>
      <c r="H18" s="124" t="s">
        <v>37</v>
      </c>
      <c r="I18" s="125"/>
      <c r="J18" s="124" t="s">
        <v>38</v>
      </c>
      <c r="K18" s="125"/>
      <c r="L18" s="124" t="s">
        <v>39</v>
      </c>
      <c r="M18" s="126"/>
      <c r="N18" s="1"/>
      <c r="O18" s="142"/>
      <c r="P18" s="143"/>
      <c r="Q18" s="143"/>
      <c r="R18" s="144" t="s">
        <v>37</v>
      </c>
      <c r="S18" s="144"/>
      <c r="T18" s="144" t="s">
        <v>38</v>
      </c>
      <c r="U18" s="144"/>
      <c r="V18" s="144" t="s">
        <v>39</v>
      </c>
      <c r="W18" s="145"/>
    </row>
    <row r="19" spans="2:23" ht="24" customHeight="1" thickTop="1">
      <c r="B19" s="1"/>
      <c r="C19" s="1"/>
      <c r="E19" s="130" t="s">
        <v>43</v>
      </c>
      <c r="F19" s="131"/>
      <c r="G19" s="132"/>
      <c r="H19" s="162">
        <v>20</v>
      </c>
      <c r="I19" s="163"/>
      <c r="J19" s="162">
        <v>20</v>
      </c>
      <c r="K19" s="163"/>
      <c r="L19" s="164">
        <f>+J19/H19</f>
        <v>1</v>
      </c>
      <c r="M19" s="165"/>
      <c r="N19" s="1"/>
      <c r="O19" s="149" t="s">
        <v>43</v>
      </c>
      <c r="P19" s="136"/>
      <c r="Q19" s="136"/>
      <c r="R19" s="115">
        <v>11</v>
      </c>
      <c r="S19" s="115"/>
      <c r="T19" s="115">
        <v>11</v>
      </c>
      <c r="U19" s="115"/>
      <c r="V19" s="137">
        <f>+T19/R19</f>
        <v>1</v>
      </c>
      <c r="W19" s="138"/>
    </row>
    <row r="20" spans="2:23" ht="24" customHeight="1">
      <c r="B20" s="1"/>
      <c r="C20" s="1"/>
      <c r="E20" s="116" t="s">
        <v>42</v>
      </c>
      <c r="F20" s="117"/>
      <c r="G20" s="122" t="s">
        <v>40</v>
      </c>
      <c r="H20" s="166">
        <v>7</v>
      </c>
      <c r="I20" s="167"/>
      <c r="J20" s="166">
        <v>0</v>
      </c>
      <c r="K20" s="167"/>
      <c r="L20" s="168">
        <f>+J20/H20</f>
        <v>0</v>
      </c>
      <c r="M20" s="169"/>
      <c r="N20" s="1"/>
      <c r="O20" s="116" t="s">
        <v>42</v>
      </c>
      <c r="P20" s="117"/>
      <c r="Q20" s="122" t="s">
        <v>40</v>
      </c>
      <c r="R20" s="146">
        <v>6</v>
      </c>
      <c r="S20" s="146"/>
      <c r="T20" s="146">
        <v>0</v>
      </c>
      <c r="U20" s="146"/>
      <c r="V20" s="139">
        <f>+T20/R20</f>
        <v>0</v>
      </c>
      <c r="W20" s="140"/>
    </row>
    <row r="21" spans="2:23" ht="24" customHeight="1">
      <c r="B21" s="1"/>
      <c r="C21" s="1"/>
      <c r="D21" s="41"/>
      <c r="E21" s="118"/>
      <c r="F21" s="119"/>
      <c r="G21" s="136"/>
      <c r="H21" s="170">
        <v>183</v>
      </c>
      <c r="I21" s="171"/>
      <c r="J21" s="170">
        <v>40</v>
      </c>
      <c r="K21" s="171"/>
      <c r="L21" s="172">
        <f>+J21/H21</f>
        <v>0.21857923497267759</v>
      </c>
      <c r="M21" s="173"/>
      <c r="N21" s="1"/>
      <c r="O21" s="118"/>
      <c r="P21" s="119"/>
      <c r="Q21" s="123"/>
      <c r="R21" s="115">
        <v>190</v>
      </c>
      <c r="S21" s="115"/>
      <c r="T21" s="115">
        <v>37</v>
      </c>
      <c r="U21" s="115"/>
      <c r="V21" s="137">
        <f>+T21/R21</f>
        <v>0.19473684210526315</v>
      </c>
      <c r="W21" s="138"/>
    </row>
    <row r="22" spans="2:23" ht="24" customHeight="1" thickBot="1">
      <c r="B22" s="1"/>
      <c r="C22" s="1"/>
      <c r="D22" s="41"/>
      <c r="E22" s="134"/>
      <c r="F22" s="135"/>
      <c r="G22" s="26" t="s">
        <v>41</v>
      </c>
      <c r="H22" s="174">
        <v>116</v>
      </c>
      <c r="I22" s="175"/>
      <c r="J22" s="174">
        <v>25</v>
      </c>
      <c r="K22" s="175"/>
      <c r="L22" s="176">
        <f>+J22/H22</f>
        <v>0.21551724137931033</v>
      </c>
      <c r="M22" s="177"/>
      <c r="N22" s="1"/>
      <c r="O22" s="120"/>
      <c r="P22" s="121"/>
      <c r="Q22" s="32" t="s">
        <v>41</v>
      </c>
      <c r="R22" s="141">
        <v>105</v>
      </c>
      <c r="S22" s="141"/>
      <c r="T22" s="141">
        <v>22</v>
      </c>
      <c r="U22" s="141"/>
      <c r="V22" s="147">
        <f>+T22/R22</f>
        <v>0.20952380952380953</v>
      </c>
      <c r="W22" s="148"/>
    </row>
    <row r="23" spans="2:23" ht="8.2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2:23" ht="53.25" customHeight="1">
      <c r="D24" s="133" t="s">
        <v>69</v>
      </c>
      <c r="E24" s="133"/>
      <c r="F24" s="133"/>
      <c r="G24" s="133"/>
      <c r="H24" s="133"/>
      <c r="I24" s="133"/>
      <c r="J24" s="133"/>
      <c r="K24" s="133"/>
      <c r="L24" s="133"/>
      <c r="M24" s="133"/>
      <c r="N24" s="133"/>
    </row>
  </sheetData>
  <mergeCells count="50">
    <mergeCell ref="V21:W21"/>
    <mergeCell ref="V20:W20"/>
    <mergeCell ref="R22:S22"/>
    <mergeCell ref="O18:Q18"/>
    <mergeCell ref="R18:S18"/>
    <mergeCell ref="T18:U18"/>
    <mergeCell ref="V18:W18"/>
    <mergeCell ref="T20:U20"/>
    <mergeCell ref="V22:W22"/>
    <mergeCell ref="O19:Q19"/>
    <mergeCell ref="V19:W19"/>
    <mergeCell ref="T19:U19"/>
    <mergeCell ref="T22:U22"/>
    <mergeCell ref="R21:S21"/>
    <mergeCell ref="T21:U21"/>
    <mergeCell ref="R20:S20"/>
    <mergeCell ref="D24:N24"/>
    <mergeCell ref="H21:I21"/>
    <mergeCell ref="J21:K21"/>
    <mergeCell ref="L21:M21"/>
    <mergeCell ref="H22:I22"/>
    <mergeCell ref="J22:K22"/>
    <mergeCell ref="L22:M22"/>
    <mergeCell ref="E20:F22"/>
    <mergeCell ref="G20:G21"/>
    <mergeCell ref="H20:I20"/>
    <mergeCell ref="J20:K20"/>
    <mergeCell ref="L20:M20"/>
    <mergeCell ref="D13:N13"/>
    <mergeCell ref="D16:N16"/>
    <mergeCell ref="R19:S19"/>
    <mergeCell ref="O20:P22"/>
    <mergeCell ref="Q20:Q21"/>
    <mergeCell ref="J19:K19"/>
    <mergeCell ref="H18:I18"/>
    <mergeCell ref="L18:M18"/>
    <mergeCell ref="E18:G18"/>
    <mergeCell ref="H19:I19"/>
    <mergeCell ref="L19:M19"/>
    <mergeCell ref="E19:G19"/>
    <mergeCell ref="J18:K18"/>
    <mergeCell ref="D3:E3"/>
    <mergeCell ref="D4:E4"/>
    <mergeCell ref="D11:E11"/>
    <mergeCell ref="D10:E10"/>
    <mergeCell ref="D9:E9"/>
    <mergeCell ref="D8:E8"/>
    <mergeCell ref="D7:E7"/>
    <mergeCell ref="D6:E6"/>
    <mergeCell ref="D5:E5"/>
  </mergeCells>
  <phoneticPr fontId="3"/>
  <pageMargins left="0.78740157480314965" right="0.78740157480314965" top="0.98425196850393704" bottom="0.98425196850393704" header="0.51181102362204722" footer="0.51181102362204722"/>
  <pageSetup paperSize="9" firstPageNumber="33" orientation="portrait" useFirstPageNumber="1" r:id="rId1"/>
  <headerFooter alignWithMargins="0">
    <oddFooter>&amp;C－&amp;P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12103医務</vt:lpstr>
      <vt:lpstr>12103医務(2)</vt:lpstr>
      <vt:lpstr>'12103医務'!Print_Area</vt:lpstr>
      <vt:lpstr>'12103医務(2)'!Print_Area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 真由美</dc:creator>
  <cp:lastModifiedBy>mieken</cp:lastModifiedBy>
  <cp:lastPrinted>2014-07-01T02:08:23Z</cp:lastPrinted>
  <dcterms:created xsi:type="dcterms:W3CDTF">2004-06-14T04:33:26Z</dcterms:created>
  <dcterms:modified xsi:type="dcterms:W3CDTF">2014-07-01T02:08:44Z</dcterms:modified>
</cp:coreProperties>
</file>