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企業債発行" sheetId="1" r:id="rId1"/>
  </sheets>
  <definedNames>
    <definedName name="_xlnm.Print_Area" localSheetId="0">企業債発行!$B$1:$T$38</definedName>
  </definedNames>
  <calcPr calcId="145621"/>
</workbook>
</file>

<file path=xl/calcChain.xml><?xml version="1.0" encoding="utf-8"?>
<calcChain xmlns="http://schemas.openxmlformats.org/spreadsheetml/2006/main">
  <c r="I34" i="1" l="1"/>
  <c r="I35" i="1" s="1"/>
  <c r="H34" i="1"/>
  <c r="H35" i="1" s="1"/>
  <c r="G34" i="1"/>
  <c r="G35" i="1" s="1"/>
  <c r="M35" i="1" s="1"/>
  <c r="F34" i="1"/>
  <c r="F35" i="1" s="1"/>
  <c r="E34" i="1"/>
  <c r="E35" i="1" s="1"/>
  <c r="K35" i="1" s="1"/>
  <c r="D34" i="1"/>
  <c r="S34" i="1" s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H18" i="1"/>
  <c r="N18" i="1" s="1"/>
  <c r="G18" i="1"/>
  <c r="M18" i="1" s="1"/>
  <c r="F18" i="1"/>
  <c r="L18" i="1" s="1"/>
  <c r="E18" i="1"/>
  <c r="K18" i="1" s="1"/>
  <c r="D18" i="1"/>
  <c r="S18" i="1" s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L35" i="1" l="1"/>
  <c r="N35" i="1"/>
  <c r="J18" i="1"/>
  <c r="P18" i="1"/>
  <c r="R18" i="1"/>
  <c r="J34" i="1"/>
  <c r="L34" i="1"/>
  <c r="N34" i="1"/>
  <c r="P34" i="1"/>
  <c r="R34" i="1"/>
  <c r="D35" i="1"/>
  <c r="O18" i="1"/>
  <c r="Q18" i="1"/>
  <c r="K34" i="1"/>
  <c r="M34" i="1"/>
  <c r="O34" i="1"/>
  <c r="Q34" i="1"/>
  <c r="S35" i="1" l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<sst xmlns="http://schemas.openxmlformats.org/spreadsheetml/2006/main" count="52" uniqueCount="43">
  <si>
    <t>第５表　事業別企業債（地方債）の発行額の推移</t>
    <phoneticPr fontId="4"/>
  </si>
  <si>
    <t xml:space="preserve"> 　(単位：百万円，％)</t>
  </si>
  <si>
    <t xml:space="preserve">       年  度</t>
  </si>
  <si>
    <t>20年度</t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</si>
  <si>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</si>
  <si>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</si>
  <si>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</si>
  <si>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</si>
  <si>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</si>
  <si>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</si>
  <si>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>伸 長 指 数（H20=100）</t>
    <rPh sb="0" eb="1">
      <t>シン</t>
    </rPh>
    <rPh sb="2" eb="3">
      <t>ナガ</t>
    </rPh>
    <rPh sb="4" eb="5">
      <t>ユビ</t>
    </rPh>
    <rPh sb="6" eb="7">
      <t>カズ</t>
    </rPh>
    <phoneticPr fontId="4"/>
  </si>
  <si>
    <t xml:space="preserve">  事業名</t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</si>
  <si>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</si>
  <si>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</si>
  <si>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</si>
  <si>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</si>
  <si>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</si>
  <si>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</si>
  <si>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</si>
  <si>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</si>
  <si>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</si>
  <si>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</si>
  <si>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</si>
  <si>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</si>
  <si>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</si>
  <si>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</si>
  <si>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</si>
  <si>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</si>
  <si>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</si>
  <si>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</si>
  <si>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</si>
  <si>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</si>
  <si>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</si>
  <si>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</si>
  <si>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</si>
  <si>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</si>
  <si>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</si>
  <si>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</si>
  <si>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</si>
  <si>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 xml:space="preserve">      合    計</t>
  </si>
  <si>
    <t>※</t>
    <phoneticPr fontId="4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</si>
  <si>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</si>
  <si>
    <t>２　収益的支出に充てた企業債は含まない。</t>
    <rPh sb="2" eb="5">
      <t>シュウエキテキ</t>
    </rPh>
    <rPh sb="5" eb="7">
      <t>シシュツ</t>
    </rPh>
    <rPh sb="8" eb="9">
      <t>ア</t>
    </rPh>
    <rPh sb="11" eb="14">
      <t>キギョウサイ</t>
    </rPh>
    <rPh sb="15" eb="16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</si>
</sst>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7" fillId="0" borderId="0"/>
  </cellStyleXfs>
  <cellXfs count="84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Protection="1"/>
    <xf numFmtId="0" fontId="1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7" xfId="1" applyFont="1" applyFill="1" applyBorder="1" applyProtection="1"/>
    <xf numFmtId="0" fontId="5" fillId="0" borderId="3" xfId="1" applyFont="1" applyFill="1" applyBorder="1" applyProtection="1"/>
    <xf numFmtId="0" fontId="6" fillId="0" borderId="8" xfId="1" applyFont="1" applyFill="1" applyBorder="1" applyProtection="1"/>
    <xf numFmtId="0" fontId="5" fillId="0" borderId="8" xfId="1" applyFont="1" applyFill="1" applyBorder="1" applyProtection="1"/>
    <xf numFmtId="0" fontId="5" fillId="0" borderId="9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1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12" xfId="2" applyFont="1" applyFill="1" applyBorder="1" applyAlignment="1" applyProtection="1">
      <alignment horizontal="center"/>
    </xf>
    <xf numFmtId="0" fontId="5" fillId="0" borderId="13" xfId="2" applyFont="1" applyFill="1" applyBorder="1" applyAlignment="1" applyProtection="1">
      <alignment horizontal="center"/>
    </xf>
    <xf numFmtId="0" fontId="5" fillId="0" borderId="14" xfId="2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left"/>
    </xf>
    <xf numFmtId="0" fontId="5" fillId="0" borderId="16" xfId="1" applyFont="1" applyFill="1" applyBorder="1" applyAlignment="1" applyProtection="1">
      <alignment horizontal="left"/>
    </xf>
    <xf numFmtId="0" fontId="5" fillId="0" borderId="17" xfId="1" applyFont="1" applyFill="1" applyBorder="1" applyProtection="1"/>
    <xf numFmtId="0" fontId="5" fillId="0" borderId="18" xfId="1" applyFont="1" applyFill="1" applyBorder="1" applyProtection="1"/>
    <xf numFmtId="0" fontId="5" fillId="0" borderId="19" xfId="1" applyFont="1" applyFill="1" applyBorder="1" applyProtection="1"/>
    <xf numFmtId="0" fontId="5" fillId="0" borderId="20" xfId="1" applyFont="1" applyFill="1" applyBorder="1" applyAlignment="1" applyProtection="1">
      <alignment horizontal="center"/>
    </xf>
    <xf numFmtId="0" fontId="5" fillId="0" borderId="21" xfId="1" applyFont="1" applyFill="1" applyBorder="1" applyAlignment="1" applyProtection="1">
      <alignment horizontal="center"/>
    </xf>
    <xf numFmtId="0" fontId="5" fillId="0" borderId="22" xfId="1" applyFont="1" applyFill="1" applyBorder="1" applyAlignment="1" applyProtection="1">
      <alignment horizontal="center"/>
    </xf>
    <xf numFmtId="0" fontId="5" fillId="0" borderId="23" xfId="1" applyFont="1" applyFill="1" applyBorder="1" applyAlignment="1" applyProtection="1">
      <alignment horizontal="center"/>
    </xf>
    <xf numFmtId="0" fontId="5" fillId="0" borderId="24" xfId="1" applyFont="1" applyFill="1" applyBorder="1" applyAlignment="1" applyProtection="1">
      <alignment horizontal="center"/>
    </xf>
    <xf numFmtId="176" fontId="5" fillId="0" borderId="25" xfId="1" applyNumberFormat="1" applyFont="1" applyFill="1" applyBorder="1" applyProtection="1"/>
    <xf numFmtId="176" fontId="5" fillId="0" borderId="26" xfId="1" applyNumberFormat="1" applyFont="1" applyFill="1" applyBorder="1" applyProtection="1"/>
    <xf numFmtId="176" fontId="5" fillId="0" borderId="27" xfId="1" applyNumberFormat="1" applyFont="1" applyFill="1" applyBorder="1" applyProtection="1"/>
    <xf numFmtId="176" fontId="5" fillId="0" borderId="28" xfId="1" applyNumberFormat="1" applyFont="1" applyFill="1" applyBorder="1" applyProtection="1"/>
    <xf numFmtId="177" fontId="5" fillId="0" borderId="27" xfId="1" applyNumberFormat="1" applyFont="1" applyFill="1" applyBorder="1" applyAlignment="1" applyProtection="1">
      <alignment horizontal="right"/>
    </xf>
    <xf numFmtId="177" fontId="5" fillId="0" borderId="28" xfId="1" applyNumberFormat="1" applyFont="1" applyFill="1" applyBorder="1" applyAlignment="1" applyProtection="1">
      <alignment horizontal="right"/>
    </xf>
    <xf numFmtId="176" fontId="5" fillId="0" borderId="27" xfId="1" applyNumberFormat="1" applyFont="1" applyFill="1" applyBorder="1" applyAlignment="1" applyProtection="1">
      <alignment horizontal="right"/>
    </xf>
    <xf numFmtId="176" fontId="5" fillId="0" borderId="28" xfId="1" applyNumberFormat="1" applyFont="1" applyFill="1" applyBorder="1" applyAlignment="1" applyProtection="1">
      <alignment horizontal="right"/>
    </xf>
    <xf numFmtId="0" fontId="5" fillId="0" borderId="2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6" fillId="0" borderId="29" xfId="2" quotePrefix="1" applyFont="1" applyFill="1" applyBorder="1" applyAlignment="1" applyProtection="1">
      <alignment horizontal="center"/>
    </xf>
    <xf numFmtId="176" fontId="5" fillId="0" borderId="30" xfId="1" applyNumberFormat="1" applyFont="1" applyFill="1" applyBorder="1" applyProtection="1"/>
    <xf numFmtId="176" fontId="5" fillId="0" borderId="13" xfId="1" applyNumberFormat="1" applyFont="1" applyFill="1" applyBorder="1" applyProtection="1"/>
    <xf numFmtId="176" fontId="5" fillId="0" borderId="31" xfId="1" applyNumberFormat="1" applyFont="1" applyFill="1" applyBorder="1" applyProtection="1"/>
    <xf numFmtId="176" fontId="5" fillId="0" borderId="32" xfId="1" applyNumberFormat="1" applyFont="1" applyFill="1" applyBorder="1" applyProtection="1"/>
    <xf numFmtId="177" fontId="5" fillId="0" borderId="31" xfId="1" applyNumberFormat="1" applyFont="1" applyFill="1" applyBorder="1" applyAlignment="1" applyProtection="1">
      <alignment horizontal="right"/>
    </xf>
    <xf numFmtId="177" fontId="5" fillId="0" borderId="32" xfId="1" applyNumberFormat="1" applyFont="1" applyFill="1" applyBorder="1" applyAlignment="1" applyProtection="1">
      <alignment horizontal="right"/>
    </xf>
    <xf numFmtId="176" fontId="5" fillId="0" borderId="31" xfId="1" applyNumberFormat="1" applyFont="1" applyFill="1" applyBorder="1" applyAlignment="1" applyProtection="1">
      <alignment horizontal="right"/>
    </xf>
    <xf numFmtId="176" fontId="5" fillId="0" borderId="32" xfId="1" applyNumberFormat="1" applyFont="1" applyFill="1" applyBorder="1" applyAlignment="1" applyProtection="1">
      <alignment horizontal="right"/>
    </xf>
    <xf numFmtId="0" fontId="5" fillId="0" borderId="15" xfId="1" applyFont="1" applyFill="1" applyBorder="1" applyProtection="1"/>
    <xf numFmtId="0" fontId="5" fillId="0" borderId="19" xfId="1" applyFont="1" applyFill="1" applyBorder="1" applyAlignment="1" applyProtection="1">
      <alignment horizontal="center"/>
    </xf>
    <xf numFmtId="176" fontId="5" fillId="0" borderId="17" xfId="1" applyNumberFormat="1" applyFont="1" applyFill="1" applyBorder="1" applyProtection="1"/>
    <xf numFmtId="176" fontId="5" fillId="0" borderId="1" xfId="1" applyNumberFormat="1" applyFont="1" applyFill="1" applyBorder="1" applyProtection="1"/>
    <xf numFmtId="176" fontId="5" fillId="0" borderId="18" xfId="1" applyNumberFormat="1" applyFont="1" applyFill="1" applyBorder="1" applyProtection="1"/>
    <xf numFmtId="176" fontId="5" fillId="0" borderId="19" xfId="1" applyNumberFormat="1" applyFont="1" applyFill="1" applyBorder="1" applyProtection="1"/>
    <xf numFmtId="177" fontId="5" fillId="0" borderId="18" xfId="1" applyNumberFormat="1" applyFont="1" applyFill="1" applyBorder="1" applyAlignment="1" applyProtection="1">
      <alignment horizontal="right"/>
    </xf>
    <xf numFmtId="177" fontId="5" fillId="0" borderId="19" xfId="1" applyNumberFormat="1" applyFont="1" applyFill="1" applyBorder="1" applyAlignment="1" applyProtection="1">
      <alignment horizontal="right"/>
    </xf>
    <xf numFmtId="176" fontId="5" fillId="0" borderId="18" xfId="1" applyNumberFormat="1" applyFont="1" applyFill="1" applyBorder="1" applyAlignment="1" applyProtection="1">
      <alignment horizontal="right"/>
    </xf>
    <xf numFmtId="176" fontId="5" fillId="0" borderId="19" xfId="1" applyNumberFormat="1" applyFont="1" applyFill="1" applyBorder="1" applyAlignment="1" applyProtection="1">
      <alignment horizontal="right"/>
    </xf>
    <xf numFmtId="0" fontId="5" fillId="0" borderId="29" xfId="1" applyFont="1" applyFill="1" applyBorder="1" applyAlignment="1" applyProtection="1">
      <alignment horizontal="center" shrinkToFit="1"/>
    </xf>
    <xf numFmtId="0" fontId="5" fillId="0" borderId="12" xfId="1" applyFont="1" applyFill="1" applyBorder="1" applyProtection="1"/>
    <xf numFmtId="0" fontId="5" fillId="0" borderId="32" xfId="1" applyFont="1" applyFill="1" applyBorder="1" applyAlignment="1" applyProtection="1">
      <alignment horizontal="center"/>
    </xf>
    <xf numFmtId="176" fontId="5" fillId="0" borderId="4" xfId="1" applyNumberFormat="1" applyFont="1" applyFill="1" applyBorder="1" applyProtection="1"/>
    <xf numFmtId="176" fontId="5" fillId="0" borderId="11" xfId="1" applyNumberFormat="1" applyFont="1" applyFill="1" applyBorder="1" applyProtection="1"/>
    <xf numFmtId="0" fontId="5" fillId="0" borderId="33" xfId="1" applyFont="1" applyFill="1" applyBorder="1" applyAlignment="1" applyProtection="1">
      <alignment horizontal="left"/>
    </xf>
    <xf numFmtId="0" fontId="5" fillId="0" borderId="34" xfId="1" applyFont="1" applyFill="1" applyBorder="1" applyAlignment="1" applyProtection="1">
      <alignment horizontal="left"/>
    </xf>
    <xf numFmtId="176" fontId="5" fillId="0" borderId="22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20" xfId="1" applyNumberFormat="1" applyFont="1" applyFill="1" applyBorder="1" applyProtection="1"/>
    <xf numFmtId="176" fontId="5" fillId="0" borderId="21" xfId="1" applyNumberFormat="1" applyFont="1" applyFill="1" applyBorder="1" applyProtection="1"/>
    <xf numFmtId="177" fontId="5" fillId="0" borderId="20" xfId="1" applyNumberFormat="1" applyFont="1" applyFill="1" applyBorder="1" applyAlignment="1" applyProtection="1">
      <alignment horizontal="right"/>
    </xf>
    <xf numFmtId="177" fontId="5" fillId="0" borderId="21" xfId="1" applyNumberFormat="1" applyFont="1" applyFill="1" applyBorder="1" applyAlignment="1" applyProtection="1">
      <alignment horizontal="right"/>
    </xf>
    <xf numFmtId="176" fontId="5" fillId="0" borderId="20" xfId="1" applyNumberFormat="1" applyFont="1" applyFill="1" applyBorder="1" applyAlignment="1" applyProtection="1">
      <alignment horizontal="right"/>
    </xf>
    <xf numFmtId="176" fontId="5" fillId="0" borderId="21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shrinkToFit="1"/>
    </xf>
    <xf numFmtId="0" fontId="5" fillId="0" borderId="0" xfId="3" applyFont="1" applyFill="1" applyProtection="1"/>
    <xf numFmtId="0" fontId="5" fillId="0" borderId="0" xfId="1" applyFont="1" applyFill="1" applyAlignment="1" applyProtection="1">
      <alignment horizontal="left"/>
    </xf>
  </cellXfs>
  <cellStyles count="5">
    <cellStyle name="標準" xfId="0" builtinId="0"/>
    <cellStyle name="標準_hyou03" xfId="3"/>
    <cellStyle name="標準_hyou04" xfId="2"/>
    <cellStyle name="標準_hyou05" xfId="1"/>
    <cellStyle name="未定義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9"/>
  <sheetViews>
    <sheetView showGridLines="0" showZeros="0" tabSelected="1"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3.5"/>
  <cols>
    <col min="1" max="1" width="0.875" style="4" customWidth="1"/>
    <col min="2" max="2" width="3.75" style="4" customWidth="1"/>
    <col min="3" max="3" width="16.5" style="4" customWidth="1"/>
    <col min="4" max="9" width="9" style="4" customWidth="1"/>
    <col min="10" max="19" width="7.875" style="4" customWidth="1"/>
    <col min="20" max="16384" width="9" style="4"/>
  </cols>
  <sheetData>
    <row r="1" spans="2:20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2:20" ht="14.25" thickBo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5" t="s">
        <v>1</v>
      </c>
      <c r="S2" s="5"/>
      <c r="T2" s="3"/>
    </row>
    <row r="3" spans="2:20">
      <c r="B3" s="7"/>
      <c r="C3" s="8" t="s">
        <v>2</v>
      </c>
      <c r="D3" s="9"/>
      <c r="E3" s="9"/>
      <c r="F3" s="10"/>
      <c r="G3" s="10"/>
      <c r="H3" s="10"/>
      <c r="I3" s="11"/>
      <c r="J3" s="7"/>
      <c r="K3" s="12"/>
      <c r="L3" s="12"/>
      <c r="M3" s="12"/>
      <c r="N3" s="13"/>
      <c r="O3" s="2"/>
      <c r="P3" s="12"/>
      <c r="Q3" s="12"/>
      <c r="R3" s="12"/>
      <c r="S3" s="13"/>
      <c r="T3" s="14"/>
    </row>
    <row r="4" spans="2:20" ht="17.25" customHeight="1">
      <c r="B4" s="15"/>
      <c r="C4" s="16"/>
      <c r="D4" s="17" t="s">
        <v>3</v>
      </c>
      <c r="E4" s="18" t="s">
        <v>4</v>
      </c>
      <c r="F4" s="19" t="s">
        <v>5</v>
      </c>
      <c r="G4" s="17" t="s">
        <v>6</v>
      </c>
      <c r="H4" s="17" t="s">
        <v>7</v>
      </c>
      <c r="I4" s="20" t="s">
        <v>8</v>
      </c>
      <c r="J4" s="21" t="s">
        <v>9</v>
      </c>
      <c r="K4" s="22"/>
      <c r="L4" s="22"/>
      <c r="M4" s="22"/>
      <c r="N4" s="23"/>
      <c r="O4" s="24" t="s">
        <v>10</v>
      </c>
      <c r="P4" s="25"/>
      <c r="Q4" s="25"/>
      <c r="R4" s="25"/>
      <c r="S4" s="26"/>
      <c r="T4" s="14"/>
    </row>
    <row r="5" spans="2:20" ht="15" customHeight="1" thickBot="1">
      <c r="B5" s="27" t="s">
        <v>11</v>
      </c>
      <c r="C5" s="28"/>
      <c r="D5" s="29"/>
      <c r="E5" s="5"/>
      <c r="F5" s="30"/>
      <c r="G5" s="30"/>
      <c r="H5" s="30"/>
      <c r="I5" s="31"/>
      <c r="J5" s="32">
        <v>21</v>
      </c>
      <c r="K5" s="32">
        <v>22</v>
      </c>
      <c r="L5" s="32">
        <v>23</v>
      </c>
      <c r="M5" s="32">
        <v>24</v>
      </c>
      <c r="N5" s="33">
        <v>25</v>
      </c>
      <c r="O5" s="32">
        <v>21</v>
      </c>
      <c r="P5" s="34">
        <v>22</v>
      </c>
      <c r="Q5" s="35">
        <v>23</v>
      </c>
      <c r="R5" s="32">
        <v>24</v>
      </c>
      <c r="S5" s="33">
        <v>25</v>
      </c>
      <c r="T5" s="14"/>
    </row>
    <row r="6" spans="2:20">
      <c r="B6" s="15"/>
      <c r="C6" s="36" t="s">
        <v>12</v>
      </c>
      <c r="D6" s="37">
        <v>8847</v>
      </c>
      <c r="E6" s="38">
        <v>5335</v>
      </c>
      <c r="F6" s="39">
        <v>3061</v>
      </c>
      <c r="G6" s="39">
        <v>4549</v>
      </c>
      <c r="H6" s="39">
        <v>3336</v>
      </c>
      <c r="I6" s="40">
        <v>4701</v>
      </c>
      <c r="J6" s="41">
        <f>IF(AND(D6=0,E6&gt;0),"皆増　",IF(AND(D6&gt;0,E6=0),"皆減　",IF(AND(D6=0,E6=0),"",ROUND((E6-D6)/D6*100,1))))</f>
        <v>-39.700000000000003</v>
      </c>
      <c r="K6" s="41">
        <f>IF(AND(E6=0,F6&gt;0),"皆増　",IF(AND(E6&gt;0,F6=0),"皆減　",IF(AND(E6=0,F6=0),"",ROUND((F6-E6)/E6*100,1))))</f>
        <v>-42.6</v>
      </c>
      <c r="L6" s="41">
        <f>IF(AND(F6=0,G6&gt;0),"皆増　",IF(AND(F6&gt;0,G6=0),"皆減　",IF(AND(F6=0,G6=0),"",ROUND((G6-F6)/F6*100,1))))</f>
        <v>48.6</v>
      </c>
      <c r="M6" s="41">
        <f>IF(AND(G6=0,H6&gt;0),"皆増　",IF(AND(G6&gt;0,H6=0),"皆減　",IF(AND(G6=0,H6=0),"",ROUND((H6-G6)/G6*100,1))))</f>
        <v>-26.7</v>
      </c>
      <c r="N6" s="42">
        <f>IF(AND(H6=0,I6&gt;0),"皆増　",IF(AND(H6&gt;0,I6=0),"皆減　",IF(AND(H6=0,I6=0),"",ROUND((I6-H6)/H6*100,1))))</f>
        <v>40.9</v>
      </c>
      <c r="O6" s="43">
        <f>IF(AND($D6=0,E6&gt;0),"皆増　",IF(AND($D6&gt;0,E6=0),"皆減　",IF(AND($D6=0,E6=0),"",ROUND(E6/$D6*100,0))))</f>
        <v>60</v>
      </c>
      <c r="P6" s="43">
        <f>IF(AND($D6=0,F6&gt;0),"皆増　",IF(AND($D6&gt;0,F6=0),"皆減　",IF(AND($D6=0,F6=0),"",ROUND(F6/$D6*100,0))))</f>
        <v>35</v>
      </c>
      <c r="Q6" s="43">
        <f>IF(AND($D6=0,G6&gt;0),"皆増　",IF(AND($D6&gt;0,G6=0),"皆減　",IF(AND($D6=0,G6=0),"",ROUND(G6/$D6*100,0))))</f>
        <v>51</v>
      </c>
      <c r="R6" s="43">
        <f>IF(AND($D6=0,H6&gt;0),"皆増　",IF(AND($D6&gt;0,H6=0),"皆減　",IF(AND($D6=0,H6=0),"",ROUND(H6/$D6*100,0))))</f>
        <v>38</v>
      </c>
      <c r="S6" s="44">
        <f>IF(AND($D6=0,I6&gt;0),"皆増　",IF(AND($D6&gt;0,I6=0),"皆減　",IF(AND($D6=0,I6=0),"",ROUND(I6/$D6*100,0))))</f>
        <v>53</v>
      </c>
      <c r="T6" s="14"/>
    </row>
    <row r="7" spans="2:20">
      <c r="B7" s="15"/>
      <c r="C7" s="45" t="s">
        <v>13</v>
      </c>
      <c r="D7" s="37">
        <v>0</v>
      </c>
      <c r="E7" s="38">
        <v>0</v>
      </c>
      <c r="F7" s="39"/>
      <c r="G7" s="39"/>
      <c r="H7" s="39"/>
      <c r="I7" s="40"/>
      <c r="J7" s="41" t="str">
        <f t="shared" ref="J7:N35" si="0">IF(AND(D7=0,E7&gt;0),"皆増　",IF(AND(D7&gt;0,E7=0),"皆減　",IF(AND(D7=0,E7=0),"",ROUND((E7-D7)/D7*100,1))))</f>
        <v/>
      </c>
      <c r="K7" s="41" t="str">
        <f t="shared" si="0"/>
        <v/>
      </c>
      <c r="L7" s="41" t="str">
        <f t="shared" si="0"/>
        <v/>
      </c>
      <c r="M7" s="41" t="str">
        <f t="shared" si="0"/>
        <v/>
      </c>
      <c r="N7" s="42" t="str">
        <f t="shared" si="0"/>
        <v/>
      </c>
      <c r="O7" s="43" t="str">
        <f t="shared" ref="O7:S35" si="1">IF(AND($D7=0,E7&gt;0),"皆増　",IF(AND($D7&gt;0,E7=0),"皆減　",IF(AND($D7=0,E7=0),"",ROUND(E7/$D7*100,0))))</f>
        <v/>
      </c>
      <c r="P7" s="43" t="str">
        <f t="shared" si="1"/>
        <v/>
      </c>
      <c r="Q7" s="43" t="str">
        <f t="shared" si="1"/>
        <v/>
      </c>
      <c r="R7" s="43" t="str">
        <f t="shared" si="1"/>
        <v/>
      </c>
      <c r="S7" s="44" t="str">
        <f t="shared" si="1"/>
        <v/>
      </c>
      <c r="T7" s="14"/>
    </row>
    <row r="8" spans="2:20">
      <c r="B8" s="15"/>
      <c r="C8" s="45" t="s">
        <v>14</v>
      </c>
      <c r="D8" s="37">
        <v>0</v>
      </c>
      <c r="E8" s="38">
        <v>0</v>
      </c>
      <c r="F8" s="39"/>
      <c r="G8" s="39"/>
      <c r="H8" s="39"/>
      <c r="I8" s="40"/>
      <c r="J8" s="41" t="str">
        <f t="shared" si="0"/>
        <v/>
      </c>
      <c r="K8" s="41" t="str">
        <f t="shared" si="0"/>
        <v/>
      </c>
      <c r="L8" s="41" t="str">
        <f t="shared" si="0"/>
        <v/>
      </c>
      <c r="M8" s="41" t="str">
        <f t="shared" si="0"/>
        <v/>
      </c>
      <c r="N8" s="42" t="str">
        <f t="shared" si="0"/>
        <v/>
      </c>
      <c r="O8" s="43" t="str">
        <f t="shared" si="1"/>
        <v/>
      </c>
      <c r="P8" s="43" t="str">
        <f t="shared" si="1"/>
        <v/>
      </c>
      <c r="Q8" s="43" t="str">
        <f t="shared" si="1"/>
        <v/>
      </c>
      <c r="R8" s="43" t="str">
        <f t="shared" si="1"/>
        <v/>
      </c>
      <c r="S8" s="44" t="str">
        <f t="shared" si="1"/>
        <v/>
      </c>
      <c r="T8" s="14"/>
    </row>
    <row r="9" spans="2:20">
      <c r="B9" s="46" t="s">
        <v>15</v>
      </c>
      <c r="C9" s="45" t="s">
        <v>16</v>
      </c>
      <c r="D9" s="37">
        <v>0</v>
      </c>
      <c r="E9" s="38">
        <v>0</v>
      </c>
      <c r="F9" s="39"/>
      <c r="G9" s="39"/>
      <c r="H9" s="39"/>
      <c r="I9" s="40"/>
      <c r="J9" s="41" t="str">
        <f t="shared" si="0"/>
        <v/>
      </c>
      <c r="K9" s="41" t="str">
        <f t="shared" si="0"/>
        <v/>
      </c>
      <c r="L9" s="41" t="str">
        <f t="shared" si="0"/>
        <v/>
      </c>
      <c r="M9" s="41" t="str">
        <f t="shared" si="0"/>
        <v/>
      </c>
      <c r="N9" s="42" t="str">
        <f t="shared" si="0"/>
        <v/>
      </c>
      <c r="O9" s="43" t="str">
        <f t="shared" si="1"/>
        <v/>
      </c>
      <c r="P9" s="43" t="str">
        <f t="shared" si="1"/>
        <v/>
      </c>
      <c r="Q9" s="43" t="str">
        <f t="shared" si="1"/>
        <v/>
      </c>
      <c r="R9" s="43" t="str">
        <f t="shared" si="1"/>
        <v/>
      </c>
      <c r="S9" s="44" t="str">
        <f t="shared" si="1"/>
        <v/>
      </c>
      <c r="T9" s="14"/>
    </row>
    <row r="10" spans="2:20">
      <c r="B10" s="15"/>
      <c r="C10" s="45" t="s">
        <v>17</v>
      </c>
      <c r="D10" s="37">
        <v>2401</v>
      </c>
      <c r="E10" s="38">
        <v>1437</v>
      </c>
      <c r="F10" s="39">
        <v>1210</v>
      </c>
      <c r="G10" s="39">
        <v>5427</v>
      </c>
      <c r="H10" s="39">
        <v>4997</v>
      </c>
      <c r="I10" s="40">
        <v>3068</v>
      </c>
      <c r="J10" s="41">
        <f t="shared" si="0"/>
        <v>-40.1</v>
      </c>
      <c r="K10" s="41">
        <f t="shared" si="0"/>
        <v>-15.8</v>
      </c>
      <c r="L10" s="41">
        <f t="shared" si="0"/>
        <v>348.5</v>
      </c>
      <c r="M10" s="41">
        <f t="shared" si="0"/>
        <v>-7.9</v>
      </c>
      <c r="N10" s="42">
        <f t="shared" si="0"/>
        <v>-38.6</v>
      </c>
      <c r="O10" s="43">
        <f t="shared" si="1"/>
        <v>60</v>
      </c>
      <c r="P10" s="43">
        <f t="shared" si="1"/>
        <v>50</v>
      </c>
      <c r="Q10" s="43">
        <f t="shared" si="1"/>
        <v>226</v>
      </c>
      <c r="R10" s="43">
        <f t="shared" si="1"/>
        <v>208</v>
      </c>
      <c r="S10" s="44">
        <f t="shared" si="1"/>
        <v>128</v>
      </c>
      <c r="T10" s="14"/>
    </row>
    <row r="11" spans="2:20">
      <c r="B11" s="15"/>
      <c r="C11" s="45" t="s">
        <v>18</v>
      </c>
      <c r="D11" s="37">
        <v>14657</v>
      </c>
      <c r="E11" s="38">
        <v>10379</v>
      </c>
      <c r="F11" s="39">
        <v>6672</v>
      </c>
      <c r="G11" s="39">
        <v>6073</v>
      </c>
      <c r="H11" s="39">
        <v>7263</v>
      </c>
      <c r="I11" s="40">
        <v>8360</v>
      </c>
      <c r="J11" s="41">
        <f t="shared" si="0"/>
        <v>-29.2</v>
      </c>
      <c r="K11" s="41">
        <f t="shared" si="0"/>
        <v>-35.700000000000003</v>
      </c>
      <c r="L11" s="41">
        <f t="shared" si="0"/>
        <v>-9</v>
      </c>
      <c r="M11" s="41">
        <f t="shared" si="0"/>
        <v>19.600000000000001</v>
      </c>
      <c r="N11" s="42">
        <f t="shared" si="0"/>
        <v>15.1</v>
      </c>
      <c r="O11" s="43">
        <f t="shared" si="1"/>
        <v>71</v>
      </c>
      <c r="P11" s="43">
        <f t="shared" si="1"/>
        <v>46</v>
      </c>
      <c r="Q11" s="43">
        <f t="shared" si="1"/>
        <v>41</v>
      </c>
      <c r="R11" s="43">
        <f t="shared" si="1"/>
        <v>50</v>
      </c>
      <c r="S11" s="44">
        <f t="shared" si="1"/>
        <v>57</v>
      </c>
      <c r="T11" s="14"/>
    </row>
    <row r="12" spans="2:20">
      <c r="B12" s="46" t="s">
        <v>19</v>
      </c>
      <c r="C12" s="45" t="s">
        <v>20</v>
      </c>
      <c r="D12" s="37">
        <v>477</v>
      </c>
      <c r="E12" s="38">
        <v>596</v>
      </c>
      <c r="F12" s="39">
        <v>558</v>
      </c>
      <c r="G12" s="39">
        <v>455</v>
      </c>
      <c r="H12" s="39">
        <v>276</v>
      </c>
      <c r="I12" s="40">
        <v>231</v>
      </c>
      <c r="J12" s="41">
        <f t="shared" si="0"/>
        <v>24.9</v>
      </c>
      <c r="K12" s="41">
        <f t="shared" si="0"/>
        <v>-6.4</v>
      </c>
      <c r="L12" s="41">
        <f t="shared" si="0"/>
        <v>-18.5</v>
      </c>
      <c r="M12" s="41">
        <f t="shared" si="0"/>
        <v>-39.299999999999997</v>
      </c>
      <c r="N12" s="42">
        <f t="shared" si="0"/>
        <v>-16.3</v>
      </c>
      <c r="O12" s="43">
        <f t="shared" si="1"/>
        <v>125</v>
      </c>
      <c r="P12" s="43">
        <f t="shared" si="1"/>
        <v>117</v>
      </c>
      <c r="Q12" s="43">
        <f t="shared" si="1"/>
        <v>95</v>
      </c>
      <c r="R12" s="43">
        <f t="shared" si="1"/>
        <v>58</v>
      </c>
      <c r="S12" s="44">
        <f t="shared" si="1"/>
        <v>48</v>
      </c>
      <c r="T12" s="14"/>
    </row>
    <row r="13" spans="2:20">
      <c r="B13" s="46"/>
      <c r="C13" s="45" t="s">
        <v>21</v>
      </c>
      <c r="D13" s="37">
        <v>0</v>
      </c>
      <c r="E13" s="38">
        <v>0</v>
      </c>
      <c r="F13" s="39"/>
      <c r="G13" s="39"/>
      <c r="H13" s="39">
        <v>140</v>
      </c>
      <c r="I13" s="40">
        <v>149</v>
      </c>
      <c r="J13" s="41" t="str">
        <f t="shared" si="0"/>
        <v/>
      </c>
      <c r="K13" s="41" t="str">
        <f t="shared" si="0"/>
        <v/>
      </c>
      <c r="L13" s="41" t="str">
        <f t="shared" si="0"/>
        <v/>
      </c>
      <c r="M13" s="41" t="str">
        <f t="shared" si="0"/>
        <v>皆増　</v>
      </c>
      <c r="N13" s="42">
        <f t="shared" si="0"/>
        <v>6.4</v>
      </c>
      <c r="O13" s="43" t="str">
        <f t="shared" si="1"/>
        <v/>
      </c>
      <c r="P13" s="43" t="str">
        <f t="shared" si="1"/>
        <v/>
      </c>
      <c r="Q13" s="43" t="str">
        <f t="shared" si="1"/>
        <v/>
      </c>
      <c r="R13" s="43" t="str">
        <f t="shared" si="1"/>
        <v>皆増　</v>
      </c>
      <c r="S13" s="44" t="str">
        <f t="shared" si="1"/>
        <v>皆増　</v>
      </c>
      <c r="T13" s="14"/>
    </row>
    <row r="14" spans="2:20">
      <c r="B14" s="15"/>
      <c r="C14" s="45" t="s">
        <v>22</v>
      </c>
      <c r="D14" s="37">
        <v>0</v>
      </c>
      <c r="E14" s="38">
        <v>0</v>
      </c>
      <c r="F14" s="39">
        <v>0</v>
      </c>
      <c r="G14" s="39"/>
      <c r="H14" s="39"/>
      <c r="I14" s="40"/>
      <c r="J14" s="41" t="str">
        <f t="shared" si="0"/>
        <v/>
      </c>
      <c r="K14" s="41" t="str">
        <f t="shared" si="0"/>
        <v/>
      </c>
      <c r="L14" s="41" t="str">
        <f t="shared" si="0"/>
        <v/>
      </c>
      <c r="M14" s="41" t="str">
        <f t="shared" si="0"/>
        <v/>
      </c>
      <c r="N14" s="42" t="str">
        <f t="shared" si="0"/>
        <v/>
      </c>
      <c r="O14" s="43" t="str">
        <f t="shared" si="1"/>
        <v/>
      </c>
      <c r="P14" s="43" t="str">
        <f t="shared" si="1"/>
        <v/>
      </c>
      <c r="Q14" s="43" t="str">
        <f t="shared" si="1"/>
        <v/>
      </c>
      <c r="R14" s="43" t="str">
        <f t="shared" si="1"/>
        <v/>
      </c>
      <c r="S14" s="44" t="str">
        <f t="shared" si="1"/>
        <v/>
      </c>
      <c r="T14" s="14"/>
    </row>
    <row r="15" spans="2:20">
      <c r="B15" s="46" t="s">
        <v>23</v>
      </c>
      <c r="C15" s="45" t="s">
        <v>24</v>
      </c>
      <c r="D15" s="37">
        <v>0</v>
      </c>
      <c r="E15" s="38">
        <v>0</v>
      </c>
      <c r="F15" s="39">
        <v>0</v>
      </c>
      <c r="G15" s="39"/>
      <c r="H15" s="39"/>
      <c r="I15" s="40"/>
      <c r="J15" s="41" t="str">
        <f t="shared" si="0"/>
        <v/>
      </c>
      <c r="K15" s="41" t="str">
        <f t="shared" si="0"/>
        <v/>
      </c>
      <c r="L15" s="41" t="str">
        <f t="shared" si="0"/>
        <v/>
      </c>
      <c r="M15" s="41" t="str">
        <f t="shared" si="0"/>
        <v/>
      </c>
      <c r="N15" s="42" t="str">
        <f t="shared" si="0"/>
        <v/>
      </c>
      <c r="O15" s="43" t="str">
        <f t="shared" si="1"/>
        <v/>
      </c>
      <c r="P15" s="43" t="str">
        <f t="shared" si="1"/>
        <v/>
      </c>
      <c r="Q15" s="43" t="str">
        <f t="shared" si="1"/>
        <v/>
      </c>
      <c r="R15" s="43" t="str">
        <f t="shared" si="1"/>
        <v/>
      </c>
      <c r="S15" s="44" t="str">
        <f t="shared" si="1"/>
        <v/>
      </c>
      <c r="T15" s="14"/>
    </row>
    <row r="16" spans="2:20">
      <c r="B16" s="15"/>
      <c r="C16" s="45" t="s">
        <v>25</v>
      </c>
      <c r="D16" s="37">
        <v>0</v>
      </c>
      <c r="E16" s="38">
        <v>0</v>
      </c>
      <c r="F16" s="39">
        <v>0</v>
      </c>
      <c r="G16" s="39"/>
      <c r="H16" s="39"/>
      <c r="I16" s="40"/>
      <c r="J16" s="41" t="str">
        <f t="shared" si="0"/>
        <v/>
      </c>
      <c r="K16" s="41" t="str">
        <f>IF(AND(E16=0,F16&gt;0),"皆増　",IF(AND(E16&gt;0,F16=0),"皆減　",IF(AND(E16=0,F16=0),"",ROUND((F16-E16)/E16*100,1))))</f>
        <v/>
      </c>
      <c r="L16" s="41" t="str">
        <f t="shared" si="0"/>
        <v/>
      </c>
      <c r="M16" s="41" t="str">
        <f t="shared" si="0"/>
        <v/>
      </c>
      <c r="N16" s="42" t="str">
        <f t="shared" si="0"/>
        <v/>
      </c>
      <c r="O16" s="43" t="str">
        <f t="shared" si="1"/>
        <v/>
      </c>
      <c r="P16" s="43" t="str">
        <f t="shared" si="1"/>
        <v/>
      </c>
      <c r="Q16" s="43" t="str">
        <f t="shared" si="1"/>
        <v/>
      </c>
      <c r="R16" s="43" t="str">
        <f t="shared" si="1"/>
        <v/>
      </c>
      <c r="S16" s="44" t="str">
        <f t="shared" si="1"/>
        <v/>
      </c>
      <c r="T16" s="14"/>
    </row>
    <row r="17" spans="2:20">
      <c r="B17" s="15"/>
      <c r="C17" s="47" t="s">
        <v>26</v>
      </c>
      <c r="D17" s="48">
        <v>0</v>
      </c>
      <c r="E17" s="49">
        <v>0</v>
      </c>
      <c r="F17" s="50">
        <v>0</v>
      </c>
      <c r="G17" s="50"/>
      <c r="H17" s="50"/>
      <c r="I17" s="51"/>
      <c r="J17" s="52" t="str">
        <f t="shared" si="0"/>
        <v/>
      </c>
      <c r="K17" s="52" t="str">
        <f t="shared" si="0"/>
        <v/>
      </c>
      <c r="L17" s="52" t="str">
        <f t="shared" si="0"/>
        <v/>
      </c>
      <c r="M17" s="52" t="str">
        <f t="shared" si="0"/>
        <v/>
      </c>
      <c r="N17" s="53" t="str">
        <f t="shared" si="0"/>
        <v/>
      </c>
      <c r="O17" s="54" t="str">
        <f t="shared" si="1"/>
        <v/>
      </c>
      <c r="P17" s="54" t="str">
        <f t="shared" si="1"/>
        <v/>
      </c>
      <c r="Q17" s="54" t="str">
        <f t="shared" si="1"/>
        <v/>
      </c>
      <c r="R17" s="54" t="str">
        <f t="shared" si="1"/>
        <v/>
      </c>
      <c r="S17" s="55" t="str">
        <f t="shared" si="1"/>
        <v/>
      </c>
      <c r="T17" s="14"/>
    </row>
    <row r="18" spans="2:20" ht="14.25" thickBot="1">
      <c r="B18" s="56"/>
      <c r="C18" s="57" t="s">
        <v>27</v>
      </c>
      <c r="D18" s="58">
        <f t="shared" ref="D18:I18" si="2">SUM(D6:D17)</f>
        <v>26382</v>
      </c>
      <c r="E18" s="59">
        <f t="shared" si="2"/>
        <v>17747</v>
      </c>
      <c r="F18" s="60">
        <f t="shared" si="2"/>
        <v>11501</v>
      </c>
      <c r="G18" s="60">
        <f t="shared" si="2"/>
        <v>16504</v>
      </c>
      <c r="H18" s="60">
        <f t="shared" si="2"/>
        <v>16012</v>
      </c>
      <c r="I18" s="61">
        <f t="shared" si="2"/>
        <v>16509</v>
      </c>
      <c r="J18" s="62">
        <f t="shared" si="0"/>
        <v>-32.700000000000003</v>
      </c>
      <c r="K18" s="62">
        <f t="shared" si="0"/>
        <v>-35.200000000000003</v>
      </c>
      <c r="L18" s="62">
        <f t="shared" si="0"/>
        <v>43.5</v>
      </c>
      <c r="M18" s="62">
        <f t="shared" si="0"/>
        <v>-3</v>
      </c>
      <c r="N18" s="63">
        <f t="shared" si="0"/>
        <v>3.1</v>
      </c>
      <c r="O18" s="64">
        <f t="shared" si="1"/>
        <v>67</v>
      </c>
      <c r="P18" s="64">
        <f t="shared" si="1"/>
        <v>44</v>
      </c>
      <c r="Q18" s="64">
        <f t="shared" si="1"/>
        <v>63</v>
      </c>
      <c r="R18" s="64">
        <f t="shared" si="1"/>
        <v>61</v>
      </c>
      <c r="S18" s="65">
        <f t="shared" si="1"/>
        <v>63</v>
      </c>
      <c r="T18" s="14"/>
    </row>
    <row r="19" spans="2:20">
      <c r="B19" s="15"/>
      <c r="C19" s="45" t="s">
        <v>28</v>
      </c>
      <c r="D19" s="37">
        <v>979</v>
      </c>
      <c r="E19" s="38">
        <v>692</v>
      </c>
      <c r="F19" s="39">
        <v>813</v>
      </c>
      <c r="G19" s="39">
        <v>1293</v>
      </c>
      <c r="H19" s="39">
        <v>1201</v>
      </c>
      <c r="I19" s="40">
        <v>1381</v>
      </c>
      <c r="J19" s="41">
        <f t="shared" si="0"/>
        <v>-29.3</v>
      </c>
      <c r="K19" s="41">
        <f t="shared" si="0"/>
        <v>17.5</v>
      </c>
      <c r="L19" s="41">
        <f t="shared" si="0"/>
        <v>59</v>
      </c>
      <c r="M19" s="41">
        <f t="shared" si="0"/>
        <v>-7.1</v>
      </c>
      <c r="N19" s="42">
        <f t="shared" si="0"/>
        <v>15</v>
      </c>
      <c r="O19" s="43">
        <f t="shared" si="1"/>
        <v>71</v>
      </c>
      <c r="P19" s="43">
        <f t="shared" si="1"/>
        <v>83</v>
      </c>
      <c r="Q19" s="43">
        <f t="shared" si="1"/>
        <v>132</v>
      </c>
      <c r="R19" s="43">
        <f t="shared" si="1"/>
        <v>123</v>
      </c>
      <c r="S19" s="44">
        <f t="shared" si="1"/>
        <v>141</v>
      </c>
      <c r="T19" s="14"/>
    </row>
    <row r="20" spans="2:20">
      <c r="B20" s="15"/>
      <c r="C20" s="45" t="s">
        <v>29</v>
      </c>
      <c r="D20" s="37">
        <v>163</v>
      </c>
      <c r="E20" s="38">
        <v>0</v>
      </c>
      <c r="F20" s="39"/>
      <c r="G20" s="39"/>
      <c r="H20" s="39"/>
      <c r="I20" s="40"/>
      <c r="J20" s="41" t="str">
        <f t="shared" si="0"/>
        <v>皆減　</v>
      </c>
      <c r="K20" s="41" t="str">
        <f t="shared" si="0"/>
        <v/>
      </c>
      <c r="L20" s="41" t="str">
        <f t="shared" si="0"/>
        <v/>
      </c>
      <c r="M20" s="41" t="str">
        <f t="shared" si="0"/>
        <v/>
      </c>
      <c r="N20" s="42" t="str">
        <f t="shared" si="0"/>
        <v/>
      </c>
      <c r="O20" s="43" t="str">
        <f t="shared" si="1"/>
        <v>皆減　</v>
      </c>
      <c r="P20" s="43" t="str">
        <f t="shared" si="1"/>
        <v>皆減　</v>
      </c>
      <c r="Q20" s="43" t="str">
        <f t="shared" si="1"/>
        <v>皆減　</v>
      </c>
      <c r="R20" s="43" t="str">
        <f t="shared" si="1"/>
        <v>皆減　</v>
      </c>
      <c r="S20" s="44" t="str">
        <f t="shared" si="1"/>
        <v>皆減　</v>
      </c>
      <c r="T20" s="14"/>
    </row>
    <row r="21" spans="2:20">
      <c r="B21" s="15"/>
      <c r="C21" s="45" t="s">
        <v>30</v>
      </c>
      <c r="D21" s="37">
        <v>0</v>
      </c>
      <c r="E21" s="38">
        <v>0</v>
      </c>
      <c r="F21" s="39"/>
      <c r="G21" s="39"/>
      <c r="H21" s="39"/>
      <c r="I21" s="40"/>
      <c r="J21" s="41" t="str">
        <f t="shared" si="0"/>
        <v/>
      </c>
      <c r="K21" s="41" t="str">
        <f t="shared" si="0"/>
        <v/>
      </c>
      <c r="L21" s="41" t="str">
        <f t="shared" si="0"/>
        <v/>
      </c>
      <c r="M21" s="41" t="str">
        <f t="shared" si="0"/>
        <v/>
      </c>
      <c r="N21" s="42" t="str">
        <f t="shared" si="0"/>
        <v/>
      </c>
      <c r="O21" s="43" t="str">
        <f t="shared" si="1"/>
        <v/>
      </c>
      <c r="P21" s="43" t="str">
        <f t="shared" si="1"/>
        <v/>
      </c>
      <c r="Q21" s="43" t="str">
        <f t="shared" si="1"/>
        <v/>
      </c>
      <c r="R21" s="43" t="str">
        <f t="shared" si="1"/>
        <v/>
      </c>
      <c r="S21" s="44" t="str">
        <f t="shared" si="1"/>
        <v/>
      </c>
      <c r="T21" s="14"/>
    </row>
    <row r="22" spans="2:20">
      <c r="B22" s="15"/>
      <c r="C22" s="45" t="s">
        <v>18</v>
      </c>
      <c r="D22" s="37">
        <v>11907</v>
      </c>
      <c r="E22" s="38">
        <v>10285</v>
      </c>
      <c r="F22" s="39">
        <v>5580</v>
      </c>
      <c r="G22" s="39">
        <v>5328</v>
      </c>
      <c r="H22" s="39">
        <v>3337</v>
      </c>
      <c r="I22" s="40">
        <v>3535</v>
      </c>
      <c r="J22" s="41">
        <f t="shared" si="0"/>
        <v>-13.6</v>
      </c>
      <c r="K22" s="41">
        <f t="shared" si="0"/>
        <v>-45.7</v>
      </c>
      <c r="L22" s="41">
        <f t="shared" si="0"/>
        <v>-4.5</v>
      </c>
      <c r="M22" s="41">
        <f t="shared" si="0"/>
        <v>-37.4</v>
      </c>
      <c r="N22" s="42">
        <f t="shared" si="0"/>
        <v>5.9</v>
      </c>
      <c r="O22" s="43">
        <f t="shared" si="1"/>
        <v>86</v>
      </c>
      <c r="P22" s="43">
        <f t="shared" si="1"/>
        <v>47</v>
      </c>
      <c r="Q22" s="43">
        <f t="shared" si="1"/>
        <v>45</v>
      </c>
      <c r="R22" s="43">
        <f t="shared" si="1"/>
        <v>28</v>
      </c>
      <c r="S22" s="44">
        <f t="shared" si="1"/>
        <v>30</v>
      </c>
      <c r="T22" s="14"/>
    </row>
    <row r="23" spans="2:20">
      <c r="B23" s="46" t="s">
        <v>15</v>
      </c>
      <c r="C23" s="45" t="s">
        <v>20</v>
      </c>
      <c r="D23" s="37">
        <v>1786</v>
      </c>
      <c r="E23" s="38">
        <v>1395</v>
      </c>
      <c r="F23" s="39">
        <v>864</v>
      </c>
      <c r="G23" s="39">
        <v>830</v>
      </c>
      <c r="H23" s="39">
        <v>600</v>
      </c>
      <c r="I23" s="40">
        <v>447</v>
      </c>
      <c r="J23" s="41">
        <f t="shared" si="0"/>
        <v>-21.9</v>
      </c>
      <c r="K23" s="41">
        <f t="shared" si="0"/>
        <v>-38.1</v>
      </c>
      <c r="L23" s="41">
        <f t="shared" si="0"/>
        <v>-3.9</v>
      </c>
      <c r="M23" s="41">
        <f t="shared" si="0"/>
        <v>-27.7</v>
      </c>
      <c r="N23" s="42">
        <f t="shared" si="0"/>
        <v>-25.5</v>
      </c>
      <c r="O23" s="43">
        <f t="shared" si="1"/>
        <v>78</v>
      </c>
      <c r="P23" s="43">
        <f t="shared" si="1"/>
        <v>48</v>
      </c>
      <c r="Q23" s="43">
        <f t="shared" si="1"/>
        <v>46</v>
      </c>
      <c r="R23" s="43">
        <f t="shared" si="1"/>
        <v>34</v>
      </c>
      <c r="S23" s="44">
        <f t="shared" si="1"/>
        <v>25</v>
      </c>
      <c r="T23" s="14"/>
    </row>
    <row r="24" spans="2:20">
      <c r="B24" s="15"/>
      <c r="C24" s="45" t="s">
        <v>31</v>
      </c>
      <c r="D24" s="37">
        <v>1066</v>
      </c>
      <c r="E24" s="38">
        <v>1560</v>
      </c>
      <c r="F24" s="39">
        <v>1356</v>
      </c>
      <c r="G24" s="39">
        <v>1141</v>
      </c>
      <c r="H24" s="39">
        <v>1953</v>
      </c>
      <c r="I24" s="40">
        <v>2296</v>
      </c>
      <c r="J24" s="41">
        <f t="shared" si="0"/>
        <v>46.3</v>
      </c>
      <c r="K24" s="41">
        <f t="shared" si="0"/>
        <v>-13.1</v>
      </c>
      <c r="L24" s="41">
        <f t="shared" si="0"/>
        <v>-15.9</v>
      </c>
      <c r="M24" s="41">
        <f t="shared" si="0"/>
        <v>71.2</v>
      </c>
      <c r="N24" s="42">
        <f t="shared" si="0"/>
        <v>17.600000000000001</v>
      </c>
      <c r="O24" s="43">
        <f t="shared" si="1"/>
        <v>146</v>
      </c>
      <c r="P24" s="43">
        <f t="shared" si="1"/>
        <v>127</v>
      </c>
      <c r="Q24" s="43">
        <f t="shared" si="1"/>
        <v>107</v>
      </c>
      <c r="R24" s="43">
        <f t="shared" si="1"/>
        <v>183</v>
      </c>
      <c r="S24" s="44">
        <f t="shared" si="1"/>
        <v>215</v>
      </c>
      <c r="T24" s="14"/>
    </row>
    <row r="25" spans="2:20">
      <c r="B25" s="46" t="s">
        <v>32</v>
      </c>
      <c r="C25" s="45" t="s">
        <v>33</v>
      </c>
      <c r="D25" s="37">
        <v>21</v>
      </c>
      <c r="E25" s="38">
        <v>210</v>
      </c>
      <c r="F25" s="39">
        <v>76</v>
      </c>
      <c r="G25" s="39">
        <v>351</v>
      </c>
      <c r="H25" s="39">
        <v>151</v>
      </c>
      <c r="I25" s="40">
        <v>76</v>
      </c>
      <c r="J25" s="41">
        <f t="shared" si="0"/>
        <v>900</v>
      </c>
      <c r="K25" s="41">
        <f t="shared" si="0"/>
        <v>-63.8</v>
      </c>
      <c r="L25" s="41">
        <f t="shared" si="0"/>
        <v>361.8</v>
      </c>
      <c r="M25" s="41">
        <f t="shared" si="0"/>
        <v>-57</v>
      </c>
      <c r="N25" s="42">
        <f t="shared" si="0"/>
        <v>-49.7</v>
      </c>
      <c r="O25" s="43">
        <f t="shared" si="1"/>
        <v>1000</v>
      </c>
      <c r="P25" s="43">
        <f t="shared" si="1"/>
        <v>362</v>
      </c>
      <c r="Q25" s="43">
        <f t="shared" si="1"/>
        <v>1671</v>
      </c>
      <c r="R25" s="43">
        <f t="shared" si="1"/>
        <v>719</v>
      </c>
      <c r="S25" s="44">
        <f t="shared" si="1"/>
        <v>362</v>
      </c>
      <c r="T25" s="14"/>
    </row>
    <row r="26" spans="2:20">
      <c r="B26" s="15"/>
      <c r="C26" s="45" t="s">
        <v>34</v>
      </c>
      <c r="D26" s="37">
        <v>0</v>
      </c>
      <c r="E26" s="38">
        <v>0</v>
      </c>
      <c r="F26" s="39"/>
      <c r="G26" s="39"/>
      <c r="H26" s="39"/>
      <c r="I26" s="40"/>
      <c r="J26" s="41" t="str">
        <f t="shared" si="0"/>
        <v/>
      </c>
      <c r="K26" s="41" t="str">
        <f t="shared" si="0"/>
        <v/>
      </c>
      <c r="L26" s="41" t="str">
        <f t="shared" si="0"/>
        <v/>
      </c>
      <c r="M26" s="41" t="str">
        <f t="shared" si="0"/>
        <v/>
      </c>
      <c r="N26" s="42" t="str">
        <f t="shared" si="0"/>
        <v/>
      </c>
      <c r="O26" s="43" t="str">
        <f t="shared" si="1"/>
        <v/>
      </c>
      <c r="P26" s="43" t="str">
        <f t="shared" si="1"/>
        <v/>
      </c>
      <c r="Q26" s="43" t="str">
        <f t="shared" si="1"/>
        <v/>
      </c>
      <c r="R26" s="43" t="str">
        <f t="shared" si="1"/>
        <v/>
      </c>
      <c r="S26" s="44" t="str">
        <f t="shared" si="1"/>
        <v/>
      </c>
      <c r="T26" s="14"/>
    </row>
    <row r="27" spans="2:20">
      <c r="B27" s="46" t="s">
        <v>19</v>
      </c>
      <c r="C27" s="45" t="s">
        <v>35</v>
      </c>
      <c r="D27" s="37">
        <v>168</v>
      </c>
      <c r="E27" s="38">
        <v>161</v>
      </c>
      <c r="F27" s="39">
        <v>120</v>
      </c>
      <c r="G27" s="39">
        <v>135</v>
      </c>
      <c r="H27" s="39">
        <v>134</v>
      </c>
      <c r="I27" s="40">
        <v>125</v>
      </c>
      <c r="J27" s="41">
        <f t="shared" si="0"/>
        <v>-4.2</v>
      </c>
      <c r="K27" s="41">
        <f t="shared" si="0"/>
        <v>-25.5</v>
      </c>
      <c r="L27" s="41">
        <f t="shared" si="0"/>
        <v>12.5</v>
      </c>
      <c r="M27" s="41">
        <f t="shared" si="0"/>
        <v>-0.7</v>
      </c>
      <c r="N27" s="42">
        <f t="shared" si="0"/>
        <v>-6.7</v>
      </c>
      <c r="O27" s="43">
        <f t="shared" si="1"/>
        <v>96</v>
      </c>
      <c r="P27" s="43">
        <f t="shared" si="1"/>
        <v>71</v>
      </c>
      <c r="Q27" s="43">
        <f t="shared" si="1"/>
        <v>80</v>
      </c>
      <c r="R27" s="43">
        <f t="shared" si="1"/>
        <v>80</v>
      </c>
      <c r="S27" s="44">
        <f t="shared" si="1"/>
        <v>74</v>
      </c>
      <c r="T27" s="14"/>
    </row>
    <row r="28" spans="2:20" ht="13.5" customHeight="1">
      <c r="B28" s="15"/>
      <c r="C28" s="45" t="s">
        <v>36</v>
      </c>
      <c r="D28" s="37">
        <v>89</v>
      </c>
      <c r="E28" s="38">
        <v>60</v>
      </c>
      <c r="F28" s="39"/>
      <c r="G28" s="39">
        <v>8</v>
      </c>
      <c r="H28" s="39"/>
      <c r="I28" s="40">
        <v>14</v>
      </c>
      <c r="J28" s="41">
        <f t="shared" si="0"/>
        <v>-32.6</v>
      </c>
      <c r="K28" s="41" t="str">
        <f t="shared" si="0"/>
        <v>皆減　</v>
      </c>
      <c r="L28" s="41" t="str">
        <f t="shared" si="0"/>
        <v>皆増　</v>
      </c>
      <c r="M28" s="41" t="str">
        <f t="shared" si="0"/>
        <v>皆減　</v>
      </c>
      <c r="N28" s="42" t="str">
        <f t="shared" si="0"/>
        <v>皆増　</v>
      </c>
      <c r="O28" s="43">
        <f t="shared" si="1"/>
        <v>67</v>
      </c>
      <c r="P28" s="43" t="str">
        <f t="shared" si="1"/>
        <v>皆減　</v>
      </c>
      <c r="Q28" s="43">
        <f t="shared" si="1"/>
        <v>9</v>
      </c>
      <c r="R28" s="43" t="str">
        <f t="shared" si="1"/>
        <v>皆減　</v>
      </c>
      <c r="S28" s="44">
        <f t="shared" si="1"/>
        <v>16</v>
      </c>
      <c r="T28" s="14"/>
    </row>
    <row r="29" spans="2:20" ht="13.5" customHeight="1">
      <c r="B29" s="46" t="s">
        <v>23</v>
      </c>
      <c r="C29" s="45" t="s">
        <v>37</v>
      </c>
      <c r="D29" s="37">
        <v>26</v>
      </c>
      <c r="E29" s="38">
        <v>0</v>
      </c>
      <c r="F29" s="39">
        <v>10</v>
      </c>
      <c r="G29" s="39"/>
      <c r="H29" s="39"/>
      <c r="I29" s="40">
        <v>2</v>
      </c>
      <c r="J29" s="41" t="str">
        <f t="shared" si="0"/>
        <v>皆減　</v>
      </c>
      <c r="K29" s="41" t="str">
        <f t="shared" si="0"/>
        <v>皆増　</v>
      </c>
      <c r="L29" s="41" t="str">
        <f t="shared" si="0"/>
        <v>皆減　</v>
      </c>
      <c r="M29" s="41" t="str">
        <f t="shared" si="0"/>
        <v/>
      </c>
      <c r="N29" s="42" t="str">
        <f t="shared" si="0"/>
        <v>皆増　</v>
      </c>
      <c r="O29" s="43" t="str">
        <f t="shared" si="1"/>
        <v>皆減　</v>
      </c>
      <c r="P29" s="43">
        <f t="shared" si="1"/>
        <v>38</v>
      </c>
      <c r="Q29" s="43" t="str">
        <f t="shared" si="1"/>
        <v>皆減　</v>
      </c>
      <c r="R29" s="43" t="str">
        <f t="shared" si="1"/>
        <v>皆減　</v>
      </c>
      <c r="S29" s="44">
        <f t="shared" si="1"/>
        <v>8</v>
      </c>
      <c r="T29" s="14"/>
    </row>
    <row r="30" spans="2:20">
      <c r="B30" s="15"/>
      <c r="C30" s="45" t="s">
        <v>22</v>
      </c>
      <c r="D30" s="37">
        <v>0</v>
      </c>
      <c r="E30" s="38">
        <v>0</v>
      </c>
      <c r="F30" s="39"/>
      <c r="G30" s="39"/>
      <c r="H30" s="39"/>
      <c r="I30" s="40"/>
      <c r="J30" s="41" t="str">
        <f t="shared" si="0"/>
        <v/>
      </c>
      <c r="K30" s="41" t="str">
        <f t="shared" si="0"/>
        <v/>
      </c>
      <c r="L30" s="41" t="str">
        <f t="shared" si="0"/>
        <v/>
      </c>
      <c r="M30" s="41" t="str">
        <f t="shared" si="0"/>
        <v/>
      </c>
      <c r="N30" s="42" t="str">
        <f t="shared" si="0"/>
        <v/>
      </c>
      <c r="O30" s="43" t="str">
        <f t="shared" si="1"/>
        <v/>
      </c>
      <c r="P30" s="43" t="str">
        <f t="shared" si="1"/>
        <v/>
      </c>
      <c r="Q30" s="43" t="str">
        <f t="shared" si="1"/>
        <v/>
      </c>
      <c r="R30" s="43" t="str">
        <f t="shared" si="1"/>
        <v/>
      </c>
      <c r="S30" s="44" t="str">
        <f t="shared" si="1"/>
        <v/>
      </c>
      <c r="T30" s="14"/>
    </row>
    <row r="31" spans="2:20">
      <c r="B31" s="15"/>
      <c r="C31" s="45" t="s">
        <v>38</v>
      </c>
      <c r="D31" s="37">
        <v>179</v>
      </c>
      <c r="E31" s="38">
        <v>59</v>
      </c>
      <c r="F31" s="39">
        <v>89</v>
      </c>
      <c r="G31" s="39"/>
      <c r="H31" s="39"/>
      <c r="I31" s="40"/>
      <c r="J31" s="41">
        <f t="shared" si="0"/>
        <v>-67</v>
      </c>
      <c r="K31" s="41">
        <f t="shared" si="0"/>
        <v>50.8</v>
      </c>
      <c r="L31" s="41" t="str">
        <f t="shared" si="0"/>
        <v>皆減　</v>
      </c>
      <c r="M31" s="41" t="str">
        <f t="shared" si="0"/>
        <v/>
      </c>
      <c r="N31" s="42" t="str">
        <f t="shared" si="0"/>
        <v/>
      </c>
      <c r="O31" s="43">
        <f t="shared" si="1"/>
        <v>33</v>
      </c>
      <c r="P31" s="43">
        <f t="shared" si="1"/>
        <v>50</v>
      </c>
      <c r="Q31" s="43" t="str">
        <f t="shared" si="1"/>
        <v>皆減　</v>
      </c>
      <c r="R31" s="43" t="str">
        <f t="shared" si="1"/>
        <v>皆減　</v>
      </c>
      <c r="S31" s="44" t="str">
        <f t="shared" si="1"/>
        <v>皆減　</v>
      </c>
      <c r="T31" s="14"/>
    </row>
    <row r="32" spans="2:20">
      <c r="B32" s="15"/>
      <c r="C32" s="20" t="s">
        <v>24</v>
      </c>
      <c r="D32" s="37">
        <v>0</v>
      </c>
      <c r="E32" s="38">
        <v>0</v>
      </c>
      <c r="F32" s="39"/>
      <c r="G32" s="39"/>
      <c r="H32" s="39"/>
      <c r="I32" s="40"/>
      <c r="J32" s="41" t="str">
        <f t="shared" si="0"/>
        <v/>
      </c>
      <c r="K32" s="41" t="str">
        <f t="shared" si="0"/>
        <v/>
      </c>
      <c r="L32" s="41" t="str">
        <f t="shared" si="0"/>
        <v/>
      </c>
      <c r="M32" s="41" t="str">
        <f t="shared" si="0"/>
        <v/>
      </c>
      <c r="N32" s="42" t="str">
        <f t="shared" si="0"/>
        <v/>
      </c>
      <c r="O32" s="43" t="str">
        <f t="shared" si="1"/>
        <v/>
      </c>
      <c r="P32" s="43" t="str">
        <f t="shared" si="1"/>
        <v/>
      </c>
      <c r="Q32" s="43" t="str">
        <f t="shared" si="1"/>
        <v/>
      </c>
      <c r="R32" s="43" t="str">
        <f t="shared" si="1"/>
        <v/>
      </c>
      <c r="S32" s="44" t="str">
        <f t="shared" si="1"/>
        <v/>
      </c>
      <c r="T32" s="14"/>
    </row>
    <row r="33" spans="2:20">
      <c r="B33" s="15"/>
      <c r="C33" s="66" t="s">
        <v>25</v>
      </c>
      <c r="D33" s="48">
        <v>0</v>
      </c>
      <c r="E33" s="49">
        <v>0</v>
      </c>
      <c r="F33" s="50">
        <v>130</v>
      </c>
      <c r="G33" s="50">
        <v>98</v>
      </c>
      <c r="H33" s="50"/>
      <c r="I33" s="51">
        <v>583</v>
      </c>
      <c r="J33" s="52" t="str">
        <f t="shared" si="0"/>
        <v/>
      </c>
      <c r="K33" s="52" t="str">
        <f t="shared" si="0"/>
        <v>皆増　</v>
      </c>
      <c r="L33" s="52">
        <f t="shared" si="0"/>
        <v>-24.6</v>
      </c>
      <c r="M33" s="52" t="str">
        <f t="shared" si="0"/>
        <v>皆減　</v>
      </c>
      <c r="N33" s="53" t="str">
        <f t="shared" si="0"/>
        <v>皆増　</v>
      </c>
      <c r="O33" s="54" t="str">
        <f t="shared" si="1"/>
        <v/>
      </c>
      <c r="P33" s="54" t="str">
        <f t="shared" si="1"/>
        <v>皆増　</v>
      </c>
      <c r="Q33" s="54" t="str">
        <f t="shared" si="1"/>
        <v>皆増　</v>
      </c>
      <c r="R33" s="54" t="str">
        <f t="shared" si="1"/>
        <v/>
      </c>
      <c r="S33" s="55" t="str">
        <f t="shared" si="1"/>
        <v>皆増　</v>
      </c>
      <c r="T33" s="14"/>
    </row>
    <row r="34" spans="2:20">
      <c r="B34" s="67"/>
      <c r="C34" s="68" t="s">
        <v>27</v>
      </c>
      <c r="D34" s="48">
        <f t="shared" ref="D34:I34" si="3">SUM(D19:D33)</f>
        <v>16384</v>
      </c>
      <c r="E34" s="49">
        <f t="shared" si="3"/>
        <v>14422</v>
      </c>
      <c r="F34" s="69">
        <f t="shared" si="3"/>
        <v>9038</v>
      </c>
      <c r="G34" s="69">
        <f t="shared" si="3"/>
        <v>9184</v>
      </c>
      <c r="H34" s="69">
        <f t="shared" si="3"/>
        <v>7376</v>
      </c>
      <c r="I34" s="70">
        <f t="shared" si="3"/>
        <v>8459</v>
      </c>
      <c r="J34" s="52">
        <f t="shared" si="0"/>
        <v>-12</v>
      </c>
      <c r="K34" s="52">
        <f t="shared" si="0"/>
        <v>-37.299999999999997</v>
      </c>
      <c r="L34" s="52">
        <f t="shared" si="0"/>
        <v>1.6</v>
      </c>
      <c r="M34" s="52">
        <f t="shared" si="0"/>
        <v>-19.7</v>
      </c>
      <c r="N34" s="53">
        <f t="shared" si="0"/>
        <v>14.7</v>
      </c>
      <c r="O34" s="54">
        <f t="shared" si="1"/>
        <v>88</v>
      </c>
      <c r="P34" s="54">
        <f t="shared" si="1"/>
        <v>55</v>
      </c>
      <c r="Q34" s="54">
        <f t="shared" si="1"/>
        <v>56</v>
      </c>
      <c r="R34" s="54">
        <f t="shared" si="1"/>
        <v>45</v>
      </c>
      <c r="S34" s="55">
        <f t="shared" si="1"/>
        <v>52</v>
      </c>
      <c r="T34" s="14"/>
    </row>
    <row r="35" spans="2:20" ht="14.25" thickBot="1">
      <c r="B35" s="71" t="s">
        <v>39</v>
      </c>
      <c r="C35" s="72"/>
      <c r="D35" s="73">
        <f t="shared" ref="D35:I35" si="4">SUM(D34,D18)</f>
        <v>42766</v>
      </c>
      <c r="E35" s="74">
        <f t="shared" si="4"/>
        <v>32169</v>
      </c>
      <c r="F35" s="75">
        <f t="shared" si="4"/>
        <v>20539</v>
      </c>
      <c r="G35" s="75">
        <f t="shared" si="4"/>
        <v>25688</v>
      </c>
      <c r="H35" s="75">
        <f t="shared" si="4"/>
        <v>23388</v>
      </c>
      <c r="I35" s="76">
        <f t="shared" si="4"/>
        <v>24968</v>
      </c>
      <c r="J35" s="77">
        <f t="shared" si="0"/>
        <v>-24.8</v>
      </c>
      <c r="K35" s="77">
        <f t="shared" si="0"/>
        <v>-36.200000000000003</v>
      </c>
      <c r="L35" s="77">
        <f t="shared" si="0"/>
        <v>25.1</v>
      </c>
      <c r="M35" s="77">
        <f t="shared" si="0"/>
        <v>-9</v>
      </c>
      <c r="N35" s="78">
        <f t="shared" si="0"/>
        <v>6.8</v>
      </c>
      <c r="O35" s="79">
        <f t="shared" si="1"/>
        <v>75</v>
      </c>
      <c r="P35" s="79">
        <f t="shared" si="1"/>
        <v>48</v>
      </c>
      <c r="Q35" s="79">
        <f t="shared" si="1"/>
        <v>60</v>
      </c>
      <c r="R35" s="79">
        <f t="shared" si="1"/>
        <v>55</v>
      </c>
      <c r="S35" s="80">
        <f t="shared" si="1"/>
        <v>58</v>
      </c>
      <c r="T35" s="14"/>
    </row>
    <row r="36" spans="2:20">
      <c r="B36" s="81" t="s">
        <v>40</v>
      </c>
      <c r="C36" s="82" t="s">
        <v>41</v>
      </c>
    </row>
    <row r="37" spans="2:20">
      <c r="B37" s="2"/>
      <c r="C37" s="82" t="s">
        <v>42</v>
      </c>
    </row>
    <row r="38" spans="2:20">
      <c r="C38" s="83"/>
    </row>
    <row r="39" spans="2:20">
      <c r="C39" s="2"/>
    </row>
  </sheetData>
  <mergeCells count="3">
    <mergeCell ref="J4:N4"/>
    <mergeCell ref="O4:S4"/>
    <mergeCell ref="B35:C35"/>
  </mergeCells>
  <phoneticPr fontId="3"/>
  <printOptions horizontalCentered="1"/>
  <pageMargins left="0.78740157480314965" right="0.19685039370078741" top="0.78740157480314965" bottom="0.39370078740157483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企業債発行</vt:lpstr>
      <vt:lpstr>企業債発行!Print_Area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2014-11-06T02:50:48Z</dcterms:created>
  <dcterms:modified xsi:type="dcterms:W3CDTF">2014-11-06T02:51:04Z</dcterms:modified>
</cp:coreProperties>
</file>